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rare-pc4\Documents\arare\work\MMO\CRF\観測_202008\"/>
    </mc:Choice>
  </mc:AlternateContent>
  <xr:revisionPtr revIDLastSave="0" documentId="13_ncr:1_{30652E91-CE94-4281-9BE1-5DC7E0853885}" xr6:coauthVersionLast="45" xr6:coauthVersionMax="45" xr10:uidLastSave="{00000000-0000-0000-0000-000000000000}"/>
  <bookViews>
    <workbookView xWindow="4410" yWindow="-16320" windowWidth="29040" windowHeight="15840" tabRatio="607" firstSheet="3" activeTab="8" xr2:uid="{00000000-000D-0000-FFFF-FFFF00000000}"/>
  </bookViews>
  <sheets>
    <sheet name="Summary" sheetId="5" r:id="rId1"/>
    <sheet name="Details" sheetId="21" state="hidden" r:id="rId2"/>
    <sheet name="M01 - M05, M51-M54,M57-59BUS" sheetId="6" r:id="rId3"/>
    <sheet name="M06 BUS BATCHK" sheetId="25" r:id="rId4"/>
    <sheet name="M60 BUS MONI ON" sheetId="27" r:id="rId5"/>
    <sheet name="M61 BUS MONI OFF" sheetId="28" r:id="rId6"/>
    <sheet name="M62 Flyby" sheetId="34" r:id="rId7"/>
    <sheet name="List" sheetId="35" r:id="rId8"/>
    <sheet name="M63 CrsObs" sheetId="36" r:id="rId9"/>
    <sheet name="M08 MDP" sheetId="7" r:id="rId10"/>
    <sheet name="M55 MDP ON" sheetId="23" r:id="rId11"/>
    <sheet name="M56 MDP OFF" sheetId="24" r:id="rId12"/>
    <sheet name="M70 MDP upload" sheetId="32" r:id="rId13"/>
    <sheet name="M09 MAST" sheetId="8" r:id="rId14"/>
    <sheet name="M10 WPT-S " sheetId="4" r:id="rId15"/>
    <sheet name="M11 PWI" sheetId="9" r:id="rId16"/>
    <sheet name="M12 MGF" sheetId="11" r:id="rId17"/>
    <sheet name="M13 MDM" sheetId="10" r:id="rId18"/>
    <sheet name="M14 MSASI" sheetId="12" r:id="rId19"/>
    <sheet name="M15 MPPE_MEA1" sheetId="14" r:id="rId20"/>
    <sheet name="M16 MPPE_MEA2" sheetId="15" r:id="rId21"/>
    <sheet name="M17 MPPE_MIA" sheetId="16" r:id="rId22"/>
    <sheet name="M18 MPPE_MSA" sheetId="17" r:id="rId23"/>
    <sheet name="M19 MPPE_ENA" sheetId="20" r:id="rId24"/>
    <sheet name="M20 MPPE_HEP" sheetId="19" r:id="rId25"/>
    <sheet name="M71 FNC Test" sheetId="29" r:id="rId26"/>
    <sheet name="M80 Cruise CheckOut" sheetId="26" r:id="rId27"/>
    <sheet name="Sheet1" sheetId="22" r:id="rId28"/>
    <sheet name="Sheet2" sheetId="37" r:id="rId29"/>
    <sheet name="Cナンバ調査" sheetId="33" r:id="rId30"/>
  </sheets>
  <externalReferences>
    <externalReference r:id="rId31"/>
    <externalReference r:id="rId32"/>
  </externalReferences>
  <definedNames>
    <definedName name="_xlnm._FilterDatabase" localSheetId="29" hidden="1">Cナンバ調査!$A$1:$A$1318</definedName>
    <definedName name="_xlnm._FilterDatabase" localSheetId="7" hidden="1">List!$B$1:$B$39</definedName>
    <definedName name="path">[1]CRF管理台帳!$F$4</definedName>
    <definedName name="_xlnm.Print_Area" localSheetId="29">Cナンバ調査!$E$1:$F$1000</definedName>
    <definedName name="_xlnm.Print_Area" localSheetId="2">'M01 - M05, M51-M54,M57-59BUS'!$A$1:$O$122</definedName>
    <definedName name="_xlnm.Print_Area" localSheetId="9">'M08 MDP'!$A$1:$O$93</definedName>
    <definedName name="_xlnm.Print_Area" localSheetId="13">'M09 MAST'!$A$1:$O$41</definedName>
    <definedName name="_xlnm.Print_Area" localSheetId="14">'M10 WPT-S '!$A$1:$O$39</definedName>
    <definedName name="_xlnm.Print_Area" localSheetId="15">'M11 PWI'!$A$1:$O$21</definedName>
    <definedName name="_xlnm.Print_Area" localSheetId="18">'M14 MSASI'!$A$1:$O$81</definedName>
    <definedName name="_xlnm.Print_Area" localSheetId="19">'M15 MPPE_MEA1'!$A$13:$O$27</definedName>
    <definedName name="_xlnm.Print_Area" localSheetId="20">'M16 MPPE_MEA2'!$A$13:$O$26</definedName>
    <definedName name="_xlnm.Print_Area" localSheetId="21">'M17 MPPE_MIA'!$A$25:$O$95</definedName>
    <definedName name="_xlnm.Print_Area" localSheetId="22">'M18 MPPE_MSA'!$A$8:$O$37</definedName>
    <definedName name="_xlnm.Print_Area" localSheetId="23">'M19 MPPE_ENA'!$A$1:$O$108</definedName>
    <definedName name="_xlnm.Print_Area" localSheetId="24">'M20 MPPE_HEP'!$A$1:$O$47</definedName>
    <definedName name="_xlnm.Print_Area" localSheetId="10">'M55 MDP ON'!$A$1:$O$11</definedName>
    <definedName name="_xlnm.Print_Area" localSheetId="11">'M56 MDP OFF'!$A$1:$O$6</definedName>
    <definedName name="_xlnm.Print_Area" localSheetId="4">'M60 BUS MONI ON'!$A$1:$O$4</definedName>
    <definedName name="_xlnm.Print_Area" localSheetId="5">'M61 BUS MONI OFF'!$A$1:$O$3</definedName>
    <definedName name="_xlnm.Print_Area" localSheetId="6">'M62 Flyby'!$A$1:$O$3</definedName>
    <definedName name="_xlnm.Print_Area" localSheetId="8">'M63 CrsObs'!$A$1:$O$4</definedName>
    <definedName name="_xlnm.Print_Area" localSheetId="12">'M70 MDP upload'!$A$1:$O$10</definedName>
    <definedName name="_xlnm.Print_Area" localSheetId="25">'M71 FNC Test'!$A$1:$O$28</definedName>
    <definedName name="_xlnm.Print_Area" localSheetId="26">'M80 Cruise CheckOut'!$A$1:$P$6</definedName>
    <definedName name="_xlnm.Print_Area" localSheetId="0">Summary!$A$1:$L$89</definedName>
    <definedName name="_xlnm.Print_Titles" localSheetId="2">'M01 - M05, M51-M54,M57-59BUS'!$1:$1</definedName>
    <definedName name="_xlnm.Print_Titles" localSheetId="9">'M08 MDP'!$1:$2</definedName>
    <definedName name="_xlnm.Print_Titles" localSheetId="13">'M09 MAST'!$1:$1</definedName>
    <definedName name="_xlnm.Print_Titles" localSheetId="19">'M15 MPPE_MEA1'!$1:$2</definedName>
    <definedName name="_xlnm.Print_Titles" localSheetId="20">'M16 MPPE_MEA2'!$1:$2</definedName>
    <definedName name="_xlnm.Print_Titles" localSheetId="21">'M17 MPPE_MIA'!$1:$2</definedName>
    <definedName name="_xlnm.Print_Titles" localSheetId="22">'M18 MPPE_MSA'!$1:$2</definedName>
    <definedName name="_xlnm.Print_Titles" localSheetId="23">'M19 MPPE_ENA'!$1:$2</definedName>
    <definedName name="_xlnm.Print_Titles" localSheetId="24">'M20 MPPE_HEP'!$1:$2</definedName>
    <definedName name="_xlnm.Print_Titles" localSheetId="0">Summary!$2:$3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" i="36" l="1"/>
  <c r="W4" i="36"/>
  <c r="V4" i="36"/>
  <c r="U4" i="36"/>
  <c r="X4" i="36" s="1"/>
  <c r="T4" i="36"/>
  <c r="J93" i="5" l="1"/>
  <c r="I93" i="5"/>
  <c r="K93" i="5" s="1"/>
  <c r="H93" i="5"/>
  <c r="G93" i="5"/>
  <c r="Y123" i="36" l="1"/>
  <c r="X123" i="36"/>
  <c r="W123" i="36"/>
  <c r="V123" i="36"/>
  <c r="U123" i="36"/>
  <c r="Y122" i="36"/>
  <c r="X122" i="36"/>
  <c r="W122" i="36"/>
  <c r="V122" i="36"/>
  <c r="U122" i="36"/>
  <c r="Y121" i="36"/>
  <c r="X121" i="36"/>
  <c r="W121" i="36"/>
  <c r="V121" i="36"/>
  <c r="U121" i="36"/>
  <c r="Y120" i="36"/>
  <c r="X120" i="36"/>
  <c r="W120" i="36"/>
  <c r="V120" i="36"/>
  <c r="U120" i="36"/>
  <c r="Y119" i="36"/>
  <c r="X119" i="36"/>
  <c r="W119" i="36"/>
  <c r="V119" i="36"/>
  <c r="U119" i="36"/>
  <c r="Y118" i="36"/>
  <c r="X118" i="36"/>
  <c r="W118" i="36"/>
  <c r="V118" i="36"/>
  <c r="U118" i="36"/>
  <c r="Y117" i="36"/>
  <c r="X117" i="36"/>
  <c r="W117" i="36"/>
  <c r="V117" i="36"/>
  <c r="U117" i="36"/>
  <c r="Y116" i="36"/>
  <c r="X116" i="36"/>
  <c r="W116" i="36"/>
  <c r="V116" i="36"/>
  <c r="U116" i="36"/>
  <c r="Y115" i="36"/>
  <c r="X115" i="36"/>
  <c r="W115" i="36"/>
  <c r="V115" i="36"/>
  <c r="U115" i="36"/>
  <c r="Y114" i="36"/>
  <c r="X114" i="36"/>
  <c r="W114" i="36"/>
  <c r="V114" i="36"/>
  <c r="U114" i="36"/>
  <c r="Y113" i="36"/>
  <c r="X113" i="36"/>
  <c r="W113" i="36"/>
  <c r="V113" i="36"/>
  <c r="U113" i="36"/>
  <c r="Y112" i="36"/>
  <c r="X112" i="36"/>
  <c r="W112" i="36"/>
  <c r="V112" i="36"/>
  <c r="U112" i="36"/>
  <c r="Y111" i="36"/>
  <c r="X111" i="36"/>
  <c r="W111" i="36"/>
  <c r="V111" i="36"/>
  <c r="U111" i="36"/>
  <c r="Y110" i="36"/>
  <c r="X110" i="36"/>
  <c r="W110" i="36"/>
  <c r="V110" i="36"/>
  <c r="U110" i="36"/>
  <c r="Y109" i="36"/>
  <c r="X109" i="36"/>
  <c r="W109" i="36"/>
  <c r="V109" i="36"/>
  <c r="U109" i="36"/>
  <c r="Y108" i="36"/>
  <c r="X108" i="36"/>
  <c r="W108" i="36"/>
  <c r="V108" i="36"/>
  <c r="U108" i="36"/>
  <c r="Y107" i="36"/>
  <c r="X107" i="36"/>
  <c r="W107" i="36"/>
  <c r="V107" i="36"/>
  <c r="U107" i="36"/>
  <c r="Y106" i="36"/>
  <c r="X106" i="36"/>
  <c r="W106" i="36"/>
  <c r="V106" i="36"/>
  <c r="U106" i="36"/>
  <c r="Y105" i="36"/>
  <c r="X105" i="36"/>
  <c r="W105" i="36"/>
  <c r="V105" i="36"/>
  <c r="U105" i="36"/>
  <c r="Y104" i="36"/>
  <c r="X104" i="36"/>
  <c r="W104" i="36"/>
  <c r="V104" i="36"/>
  <c r="U104" i="36"/>
  <c r="Y103" i="36"/>
  <c r="X103" i="36"/>
  <c r="W103" i="36"/>
  <c r="V103" i="36"/>
  <c r="U103" i="36"/>
  <c r="Y102" i="36"/>
  <c r="X102" i="36"/>
  <c r="W102" i="36"/>
  <c r="V102" i="36"/>
  <c r="U102" i="36"/>
  <c r="Y101" i="36"/>
  <c r="X101" i="36"/>
  <c r="W101" i="36"/>
  <c r="V101" i="36"/>
  <c r="U101" i="36"/>
  <c r="Y100" i="36"/>
  <c r="X100" i="36"/>
  <c r="W100" i="36"/>
  <c r="V100" i="36"/>
  <c r="U100" i="36"/>
  <c r="Y99" i="36"/>
  <c r="X99" i="36"/>
  <c r="W99" i="36"/>
  <c r="V99" i="36"/>
  <c r="U99" i="36"/>
  <c r="Y98" i="36"/>
  <c r="X98" i="36"/>
  <c r="W98" i="36"/>
  <c r="V98" i="36"/>
  <c r="U98" i="36"/>
  <c r="Y97" i="36"/>
  <c r="X97" i="36"/>
  <c r="W97" i="36"/>
  <c r="V97" i="36"/>
  <c r="U97" i="36"/>
  <c r="Y96" i="36"/>
  <c r="X96" i="36"/>
  <c r="W96" i="36"/>
  <c r="V96" i="36"/>
  <c r="U96" i="36"/>
  <c r="Y95" i="36"/>
  <c r="X95" i="36"/>
  <c r="W95" i="36"/>
  <c r="V95" i="36"/>
  <c r="U95" i="36"/>
  <c r="Y94" i="36"/>
  <c r="X94" i="36"/>
  <c r="W94" i="36"/>
  <c r="V94" i="36"/>
  <c r="U94" i="36"/>
  <c r="Y93" i="36"/>
  <c r="X93" i="36"/>
  <c r="W93" i="36"/>
  <c r="V93" i="36"/>
  <c r="U93" i="36"/>
  <c r="Y92" i="36"/>
  <c r="X92" i="36"/>
  <c r="W92" i="36"/>
  <c r="V92" i="36"/>
  <c r="U92" i="36"/>
  <c r="Y91" i="36"/>
  <c r="X91" i="36"/>
  <c r="W91" i="36"/>
  <c r="V91" i="36"/>
  <c r="U91" i="36"/>
  <c r="Y90" i="36"/>
  <c r="X90" i="36"/>
  <c r="W90" i="36"/>
  <c r="V90" i="36"/>
  <c r="U90" i="36"/>
  <c r="Y89" i="36"/>
  <c r="X89" i="36"/>
  <c r="W89" i="36"/>
  <c r="V89" i="36"/>
  <c r="U89" i="36"/>
  <c r="Y88" i="36"/>
  <c r="X88" i="36"/>
  <c r="W88" i="36"/>
  <c r="V88" i="36"/>
  <c r="U88" i="36"/>
  <c r="Y87" i="36"/>
  <c r="X87" i="36"/>
  <c r="W87" i="36"/>
  <c r="V87" i="36"/>
  <c r="U87" i="36"/>
  <c r="Y86" i="36"/>
  <c r="X86" i="36"/>
  <c r="W86" i="36"/>
  <c r="V86" i="36"/>
  <c r="U86" i="36"/>
  <c r="Y85" i="36"/>
  <c r="X85" i="36"/>
  <c r="W85" i="36"/>
  <c r="V85" i="36"/>
  <c r="U85" i="36"/>
  <c r="Y84" i="36"/>
  <c r="X84" i="36"/>
  <c r="W84" i="36"/>
  <c r="V84" i="36"/>
  <c r="U84" i="36"/>
  <c r="Y83" i="36"/>
  <c r="X83" i="36"/>
  <c r="W83" i="36"/>
  <c r="V83" i="36"/>
  <c r="U83" i="36"/>
  <c r="Y82" i="36"/>
  <c r="X82" i="36"/>
  <c r="W82" i="36"/>
  <c r="V82" i="36"/>
  <c r="U82" i="36"/>
  <c r="Y81" i="36"/>
  <c r="X81" i="36"/>
  <c r="W81" i="36"/>
  <c r="V81" i="36"/>
  <c r="U81" i="36"/>
  <c r="Y80" i="36"/>
  <c r="X80" i="36"/>
  <c r="W80" i="36"/>
  <c r="V80" i="36"/>
  <c r="U80" i="36"/>
  <c r="Y79" i="36"/>
  <c r="X79" i="36"/>
  <c r="W79" i="36"/>
  <c r="V79" i="36"/>
  <c r="U79" i="36"/>
  <c r="Y78" i="36"/>
  <c r="X78" i="36"/>
  <c r="W78" i="36"/>
  <c r="V78" i="36"/>
  <c r="U78" i="36"/>
  <c r="Y77" i="36"/>
  <c r="X77" i="36"/>
  <c r="W77" i="36"/>
  <c r="V77" i="36"/>
  <c r="U77" i="36"/>
  <c r="Y76" i="36"/>
  <c r="X76" i="36"/>
  <c r="W76" i="36"/>
  <c r="V76" i="36"/>
  <c r="U76" i="36"/>
  <c r="Y75" i="36"/>
  <c r="X75" i="36"/>
  <c r="W75" i="36"/>
  <c r="V75" i="36"/>
  <c r="U75" i="36"/>
  <c r="Y74" i="36"/>
  <c r="X74" i="36"/>
  <c r="W74" i="36"/>
  <c r="V74" i="36"/>
  <c r="U74" i="36"/>
  <c r="Y73" i="36"/>
  <c r="X73" i="36"/>
  <c r="W73" i="36"/>
  <c r="V73" i="36"/>
  <c r="U73" i="36"/>
  <c r="Y72" i="36"/>
  <c r="X72" i="36"/>
  <c r="W72" i="36"/>
  <c r="V72" i="36"/>
  <c r="U72" i="36"/>
  <c r="Y71" i="36"/>
  <c r="X71" i="36"/>
  <c r="W71" i="36"/>
  <c r="V71" i="36"/>
  <c r="U71" i="36"/>
  <c r="Y70" i="36"/>
  <c r="X70" i="36"/>
  <c r="W70" i="36"/>
  <c r="V70" i="36"/>
  <c r="U70" i="36"/>
  <c r="Y69" i="36"/>
  <c r="X69" i="36"/>
  <c r="W69" i="36"/>
  <c r="V69" i="36"/>
  <c r="U69" i="36"/>
  <c r="Y68" i="36"/>
  <c r="X68" i="36"/>
  <c r="W68" i="36"/>
  <c r="V68" i="36"/>
  <c r="U68" i="36"/>
  <c r="Y67" i="36"/>
  <c r="X67" i="36"/>
  <c r="W67" i="36"/>
  <c r="V67" i="36"/>
  <c r="U67" i="36"/>
  <c r="Y66" i="36"/>
  <c r="X66" i="36"/>
  <c r="W66" i="36"/>
  <c r="V66" i="36"/>
  <c r="U66" i="36"/>
  <c r="Y65" i="36"/>
  <c r="X65" i="36"/>
  <c r="W65" i="36"/>
  <c r="V65" i="36"/>
  <c r="U65" i="36"/>
  <c r="Y64" i="36"/>
  <c r="X64" i="36"/>
  <c r="W64" i="36"/>
  <c r="V64" i="36"/>
  <c r="U64" i="36"/>
  <c r="Y63" i="36"/>
  <c r="X63" i="36"/>
  <c r="W63" i="36"/>
  <c r="V63" i="36"/>
  <c r="U63" i="36"/>
  <c r="Y62" i="36"/>
  <c r="X62" i="36"/>
  <c r="W62" i="36"/>
  <c r="V62" i="36"/>
  <c r="U62" i="36"/>
  <c r="Y61" i="36"/>
  <c r="X61" i="36"/>
  <c r="W61" i="36"/>
  <c r="V61" i="36"/>
  <c r="U61" i="36"/>
  <c r="Y60" i="36"/>
  <c r="X60" i="36"/>
  <c r="W60" i="36"/>
  <c r="V60" i="36"/>
  <c r="U60" i="36"/>
  <c r="Y59" i="36"/>
  <c r="X59" i="36"/>
  <c r="W59" i="36"/>
  <c r="V59" i="36"/>
  <c r="U59" i="36"/>
  <c r="Y58" i="36"/>
  <c r="X58" i="36"/>
  <c r="W58" i="36"/>
  <c r="V58" i="36"/>
  <c r="U58" i="36"/>
  <c r="Y57" i="36"/>
  <c r="X57" i="36"/>
  <c r="W57" i="36"/>
  <c r="V57" i="36"/>
  <c r="U57" i="36"/>
  <c r="Y56" i="36"/>
  <c r="X56" i="36"/>
  <c r="W56" i="36"/>
  <c r="V56" i="36"/>
  <c r="U56" i="36"/>
  <c r="Y55" i="36"/>
  <c r="X55" i="36"/>
  <c r="W55" i="36"/>
  <c r="V55" i="36"/>
  <c r="U55" i="36"/>
  <c r="Y54" i="36"/>
  <c r="X54" i="36"/>
  <c r="W54" i="36"/>
  <c r="V54" i="36"/>
  <c r="U54" i="36"/>
  <c r="Y53" i="36"/>
  <c r="X53" i="36"/>
  <c r="W53" i="36"/>
  <c r="V53" i="36"/>
  <c r="U53" i="36"/>
  <c r="Y52" i="36"/>
  <c r="X52" i="36"/>
  <c r="W52" i="36"/>
  <c r="V52" i="36"/>
  <c r="U52" i="36"/>
  <c r="Y51" i="36"/>
  <c r="X51" i="36"/>
  <c r="W51" i="36"/>
  <c r="V51" i="36"/>
  <c r="U51" i="36"/>
  <c r="Y50" i="36"/>
  <c r="X50" i="36"/>
  <c r="W50" i="36"/>
  <c r="V50" i="36"/>
  <c r="U50" i="36"/>
  <c r="Y49" i="36"/>
  <c r="X49" i="36"/>
  <c r="W49" i="36"/>
  <c r="V49" i="36"/>
  <c r="U49" i="36"/>
  <c r="Y48" i="36"/>
  <c r="X48" i="36"/>
  <c r="W48" i="36"/>
  <c r="V48" i="36"/>
  <c r="U48" i="36"/>
  <c r="Y47" i="36"/>
  <c r="X47" i="36"/>
  <c r="W47" i="36"/>
  <c r="V47" i="36"/>
  <c r="U47" i="36"/>
  <c r="Y46" i="36"/>
  <c r="X46" i="36"/>
  <c r="W46" i="36"/>
  <c r="V46" i="36"/>
  <c r="U46" i="36"/>
  <c r="Y45" i="36"/>
  <c r="X45" i="36"/>
  <c r="W45" i="36"/>
  <c r="V45" i="36"/>
  <c r="U45" i="36"/>
  <c r="Y44" i="36"/>
  <c r="X44" i="36"/>
  <c r="W44" i="36"/>
  <c r="V44" i="36"/>
  <c r="U44" i="36"/>
  <c r="Y43" i="36"/>
  <c r="X43" i="36"/>
  <c r="W43" i="36"/>
  <c r="V43" i="36"/>
  <c r="U43" i="36"/>
  <c r="Y42" i="36"/>
  <c r="X42" i="36"/>
  <c r="W42" i="36"/>
  <c r="V42" i="36"/>
  <c r="U42" i="36"/>
  <c r="Y41" i="36"/>
  <c r="X41" i="36"/>
  <c r="W41" i="36"/>
  <c r="V41" i="36"/>
  <c r="U41" i="36"/>
  <c r="Y40" i="36"/>
  <c r="X40" i="36"/>
  <c r="W40" i="36"/>
  <c r="V40" i="36"/>
  <c r="U40" i="36"/>
  <c r="Y39" i="36"/>
  <c r="X39" i="36"/>
  <c r="W39" i="36"/>
  <c r="V39" i="36"/>
  <c r="U39" i="36"/>
  <c r="Y38" i="36"/>
  <c r="X38" i="36"/>
  <c r="W38" i="36"/>
  <c r="V38" i="36"/>
  <c r="U38" i="36"/>
  <c r="Y37" i="36"/>
  <c r="X37" i="36"/>
  <c r="W37" i="36"/>
  <c r="V37" i="36"/>
  <c r="U37" i="36"/>
  <c r="Y36" i="36"/>
  <c r="X36" i="36"/>
  <c r="W36" i="36"/>
  <c r="V36" i="36"/>
  <c r="U36" i="36"/>
  <c r="Y35" i="36"/>
  <c r="X35" i="36"/>
  <c r="W35" i="36"/>
  <c r="V35" i="36"/>
  <c r="U35" i="36"/>
  <c r="Y34" i="36"/>
  <c r="X34" i="36"/>
  <c r="W34" i="36"/>
  <c r="V34" i="36"/>
  <c r="U34" i="36"/>
  <c r="Y33" i="36"/>
  <c r="X33" i="36"/>
  <c r="W33" i="36"/>
  <c r="V33" i="36"/>
  <c r="U33" i="36"/>
  <c r="Y32" i="36"/>
  <c r="X32" i="36"/>
  <c r="W32" i="36"/>
  <c r="V32" i="36"/>
  <c r="U32" i="36"/>
  <c r="Y31" i="36"/>
  <c r="X31" i="36"/>
  <c r="W31" i="36"/>
  <c r="V31" i="36"/>
  <c r="U31" i="36"/>
  <c r="Y30" i="36"/>
  <c r="X30" i="36"/>
  <c r="W30" i="36"/>
  <c r="V30" i="36"/>
  <c r="U30" i="36"/>
  <c r="Y29" i="36"/>
  <c r="X29" i="36"/>
  <c r="W29" i="36"/>
  <c r="V29" i="36"/>
  <c r="U29" i="36"/>
  <c r="Y28" i="36"/>
  <c r="X28" i="36"/>
  <c r="W28" i="36"/>
  <c r="V28" i="36"/>
  <c r="U28" i="36"/>
  <c r="Y27" i="36"/>
  <c r="X27" i="36"/>
  <c r="W27" i="36"/>
  <c r="V27" i="36"/>
  <c r="U27" i="36"/>
  <c r="Y26" i="36"/>
  <c r="X26" i="36"/>
  <c r="W26" i="36"/>
  <c r="V26" i="36"/>
  <c r="U26" i="36"/>
  <c r="Y25" i="36"/>
  <c r="X25" i="36"/>
  <c r="W25" i="36"/>
  <c r="V25" i="36"/>
  <c r="U25" i="36"/>
  <c r="Y24" i="36"/>
  <c r="X24" i="36"/>
  <c r="W24" i="36"/>
  <c r="V24" i="36"/>
  <c r="U24" i="36"/>
  <c r="Y23" i="36"/>
  <c r="X23" i="36"/>
  <c r="W23" i="36"/>
  <c r="V23" i="36"/>
  <c r="U23" i="36"/>
  <c r="Y22" i="36"/>
  <c r="X22" i="36"/>
  <c r="W22" i="36"/>
  <c r="V22" i="36"/>
  <c r="U22" i="36"/>
  <c r="Y21" i="36"/>
  <c r="X21" i="36"/>
  <c r="W21" i="36"/>
  <c r="V21" i="36"/>
  <c r="U21" i="36"/>
  <c r="Y20" i="36"/>
  <c r="X20" i="36"/>
  <c r="W20" i="36"/>
  <c r="V20" i="36"/>
  <c r="U20" i="36"/>
  <c r="Y19" i="36"/>
  <c r="X19" i="36"/>
  <c r="W19" i="36"/>
  <c r="V19" i="36"/>
  <c r="U19" i="36"/>
  <c r="Y18" i="36"/>
  <c r="X18" i="36"/>
  <c r="W18" i="36"/>
  <c r="V18" i="36"/>
  <c r="U18" i="36"/>
  <c r="Y17" i="36"/>
  <c r="X17" i="36"/>
  <c r="W17" i="36"/>
  <c r="V17" i="36"/>
  <c r="U17" i="36"/>
  <c r="Y16" i="36"/>
  <c r="X16" i="36"/>
  <c r="W16" i="36"/>
  <c r="V16" i="36"/>
  <c r="U16" i="36"/>
  <c r="Y15" i="36"/>
  <c r="X15" i="36"/>
  <c r="W15" i="36"/>
  <c r="V15" i="36"/>
  <c r="U15" i="36"/>
  <c r="Y14" i="36"/>
  <c r="X14" i="36"/>
  <c r="W14" i="36"/>
  <c r="V14" i="36"/>
  <c r="U14" i="36"/>
  <c r="Y13" i="36"/>
  <c r="X13" i="36"/>
  <c r="W13" i="36"/>
  <c r="V13" i="36"/>
  <c r="U13" i="36"/>
  <c r="Y12" i="36"/>
  <c r="X12" i="36"/>
  <c r="W12" i="36"/>
  <c r="V12" i="36"/>
  <c r="U12" i="36"/>
  <c r="Y11" i="36"/>
  <c r="X11" i="36"/>
  <c r="W11" i="36"/>
  <c r="V11" i="36"/>
  <c r="U11" i="36"/>
  <c r="Y10" i="36"/>
  <c r="X10" i="36"/>
  <c r="W10" i="36"/>
  <c r="V10" i="36"/>
  <c r="U10" i="36"/>
  <c r="Y9" i="36"/>
  <c r="X9" i="36"/>
  <c r="W9" i="36"/>
  <c r="V9" i="36"/>
  <c r="U9" i="36"/>
  <c r="Y8" i="36"/>
  <c r="X8" i="36"/>
  <c r="W8" i="36"/>
  <c r="V8" i="36"/>
  <c r="U8" i="36"/>
  <c r="Y7" i="36"/>
  <c r="X7" i="36"/>
  <c r="W7" i="36"/>
  <c r="V7" i="36"/>
  <c r="U7" i="36"/>
  <c r="Y6" i="36"/>
  <c r="X6" i="36"/>
  <c r="W6" i="36"/>
  <c r="V6" i="36"/>
  <c r="U6" i="36"/>
  <c r="Y5" i="36"/>
  <c r="X5" i="36"/>
  <c r="W5" i="36"/>
  <c r="V5" i="36"/>
  <c r="U5" i="36"/>
  <c r="Y3" i="36"/>
  <c r="W3" i="36"/>
  <c r="V3" i="36"/>
  <c r="U3" i="36"/>
  <c r="X3" i="36" s="1"/>
  <c r="T3" i="36"/>
  <c r="T5" i="36" s="1"/>
  <c r="T6" i="36" s="1"/>
  <c r="T7" i="36" s="1"/>
  <c r="T8" i="36" s="1"/>
  <c r="T9" i="36" s="1"/>
  <c r="T10" i="36" s="1"/>
  <c r="T11" i="36" s="1"/>
  <c r="T12" i="36" s="1"/>
  <c r="T13" i="36" s="1"/>
  <c r="T14" i="36" s="1"/>
  <c r="T15" i="36" s="1"/>
  <c r="T16" i="36" s="1"/>
  <c r="T17" i="36" s="1"/>
  <c r="T18" i="36" s="1"/>
  <c r="T19" i="36" s="1"/>
  <c r="T20" i="36" s="1"/>
  <c r="T21" i="36" s="1"/>
  <c r="T22" i="36" s="1"/>
  <c r="T23" i="36" s="1"/>
  <c r="T24" i="36" s="1"/>
  <c r="T25" i="36" s="1"/>
  <c r="T26" i="36" s="1"/>
  <c r="T27" i="36" s="1"/>
  <c r="T28" i="36" s="1"/>
  <c r="T29" i="36" s="1"/>
  <c r="T30" i="36" s="1"/>
  <c r="T31" i="36" s="1"/>
  <c r="T32" i="36" s="1"/>
  <c r="T33" i="36" s="1"/>
  <c r="T34" i="36" s="1"/>
  <c r="T35" i="36" s="1"/>
  <c r="T36" i="36" s="1"/>
  <c r="T37" i="36" s="1"/>
  <c r="T38" i="36" s="1"/>
  <c r="T39" i="36" s="1"/>
  <c r="T40" i="36" s="1"/>
  <c r="T41" i="36" s="1"/>
  <c r="T42" i="36" s="1"/>
  <c r="T43" i="36" s="1"/>
  <c r="T44" i="36" s="1"/>
  <c r="T45" i="36" s="1"/>
  <c r="T46" i="36" s="1"/>
  <c r="T47" i="36" s="1"/>
  <c r="T48" i="36" s="1"/>
  <c r="T49" i="36" s="1"/>
  <c r="T50" i="36" s="1"/>
  <c r="T51" i="36" s="1"/>
  <c r="T52" i="36" s="1"/>
  <c r="T53" i="36" s="1"/>
  <c r="T54" i="36" s="1"/>
  <c r="T55" i="36" s="1"/>
  <c r="T56" i="36" s="1"/>
  <c r="T57" i="36" s="1"/>
  <c r="T58" i="36" s="1"/>
  <c r="T59" i="36" s="1"/>
  <c r="T60" i="36" s="1"/>
  <c r="T61" i="36" s="1"/>
  <c r="T62" i="36" s="1"/>
  <c r="T63" i="36" s="1"/>
  <c r="T64" i="36" s="1"/>
  <c r="T65" i="36" s="1"/>
  <c r="T66" i="36" s="1"/>
  <c r="T67" i="36" s="1"/>
  <c r="T68" i="36" s="1"/>
  <c r="T69" i="36" s="1"/>
  <c r="T70" i="36" s="1"/>
  <c r="T71" i="36" s="1"/>
  <c r="T72" i="36" s="1"/>
  <c r="T73" i="36" s="1"/>
  <c r="T74" i="36" s="1"/>
  <c r="T75" i="36" s="1"/>
  <c r="T76" i="36" s="1"/>
  <c r="T77" i="36" s="1"/>
  <c r="T78" i="36" s="1"/>
  <c r="T79" i="36" s="1"/>
  <c r="T80" i="36" s="1"/>
  <c r="T81" i="36" s="1"/>
  <c r="T82" i="36" s="1"/>
  <c r="T83" i="36" s="1"/>
  <c r="T84" i="36" s="1"/>
  <c r="T85" i="36" s="1"/>
  <c r="T86" i="36" s="1"/>
  <c r="T87" i="36" s="1"/>
  <c r="T88" i="36" s="1"/>
  <c r="T89" i="36" s="1"/>
  <c r="T90" i="36" s="1"/>
  <c r="T91" i="36" s="1"/>
  <c r="T92" i="36" s="1"/>
  <c r="T93" i="36" s="1"/>
  <c r="T94" i="36" s="1"/>
  <c r="T95" i="36" s="1"/>
  <c r="T96" i="36" s="1"/>
  <c r="T97" i="36" s="1"/>
  <c r="T98" i="36" s="1"/>
  <c r="T99" i="36" s="1"/>
  <c r="T100" i="36" s="1"/>
  <c r="T101" i="36" s="1"/>
  <c r="T102" i="36" s="1"/>
  <c r="T103" i="36" s="1"/>
  <c r="T104" i="36" s="1"/>
  <c r="T105" i="36" s="1"/>
  <c r="T106" i="36" s="1"/>
  <c r="T107" i="36" s="1"/>
  <c r="T108" i="36" s="1"/>
  <c r="T109" i="36" s="1"/>
  <c r="T110" i="36" s="1"/>
  <c r="T111" i="36" s="1"/>
  <c r="T112" i="36" s="1"/>
  <c r="T113" i="36" s="1"/>
  <c r="T114" i="36" s="1"/>
  <c r="T115" i="36" s="1"/>
  <c r="T116" i="36" s="1"/>
  <c r="T117" i="36" s="1"/>
  <c r="T118" i="36" s="1"/>
  <c r="T119" i="36" s="1"/>
  <c r="T120" i="36" s="1"/>
  <c r="T121" i="36" s="1"/>
  <c r="T122" i="36" s="1"/>
  <c r="T123" i="36" s="1"/>
  <c r="Y2" i="36"/>
  <c r="X2" i="36"/>
  <c r="W2" i="36"/>
  <c r="V2" i="36"/>
  <c r="U2" i="36"/>
  <c r="T2" i="36"/>
  <c r="B704" i="33" l="1"/>
  <c r="Y4" i="34" l="1"/>
  <c r="W4" i="34"/>
  <c r="V4" i="34"/>
  <c r="U4" i="34"/>
  <c r="X4" i="34" s="1"/>
  <c r="T4" i="34"/>
  <c r="I88" i="5" l="1"/>
  <c r="J88" i="5"/>
  <c r="H88" i="5"/>
  <c r="G88" i="5"/>
  <c r="I87" i="5"/>
  <c r="J87" i="5"/>
  <c r="H87" i="5"/>
  <c r="G87" i="5"/>
  <c r="G81" i="5"/>
  <c r="H81" i="5"/>
  <c r="I81" i="5"/>
  <c r="J81" i="5"/>
  <c r="G82" i="5"/>
  <c r="H82" i="5"/>
  <c r="I82" i="5"/>
  <c r="J82" i="5"/>
  <c r="H79" i="5"/>
  <c r="G79" i="5"/>
  <c r="Y123" i="34"/>
  <c r="X123" i="34"/>
  <c r="W123" i="34"/>
  <c r="V123" i="34"/>
  <c r="U123" i="34"/>
  <c r="Y122" i="34"/>
  <c r="X122" i="34"/>
  <c r="W122" i="34"/>
  <c r="V122" i="34"/>
  <c r="U122" i="34"/>
  <c r="Y121" i="34"/>
  <c r="X121" i="34"/>
  <c r="W121" i="34"/>
  <c r="V121" i="34"/>
  <c r="U121" i="34"/>
  <c r="Y120" i="34"/>
  <c r="X120" i="34"/>
  <c r="W120" i="34"/>
  <c r="V120" i="34"/>
  <c r="U120" i="34"/>
  <c r="Y119" i="34"/>
  <c r="X119" i="34"/>
  <c r="W119" i="34"/>
  <c r="V119" i="34"/>
  <c r="U119" i="34"/>
  <c r="Y118" i="34"/>
  <c r="X118" i="34"/>
  <c r="W118" i="34"/>
  <c r="V118" i="34"/>
  <c r="U118" i="34"/>
  <c r="Y117" i="34"/>
  <c r="X117" i="34"/>
  <c r="W117" i="34"/>
  <c r="V117" i="34"/>
  <c r="U117" i="34"/>
  <c r="Y116" i="34"/>
  <c r="X116" i="34"/>
  <c r="W116" i="34"/>
  <c r="V116" i="34"/>
  <c r="U116" i="34"/>
  <c r="Y115" i="34"/>
  <c r="X115" i="34"/>
  <c r="W115" i="34"/>
  <c r="V115" i="34"/>
  <c r="U115" i="34"/>
  <c r="Y114" i="34"/>
  <c r="X114" i="34"/>
  <c r="W114" i="34"/>
  <c r="V114" i="34"/>
  <c r="U114" i="34"/>
  <c r="Y113" i="34"/>
  <c r="X113" i="34"/>
  <c r="W113" i="34"/>
  <c r="V113" i="34"/>
  <c r="U113" i="34"/>
  <c r="Y112" i="34"/>
  <c r="X112" i="34"/>
  <c r="W112" i="34"/>
  <c r="V112" i="34"/>
  <c r="U112" i="34"/>
  <c r="Y111" i="34"/>
  <c r="X111" i="34"/>
  <c r="W111" i="34"/>
  <c r="V111" i="34"/>
  <c r="U111" i="34"/>
  <c r="Y110" i="34"/>
  <c r="X110" i="34"/>
  <c r="W110" i="34"/>
  <c r="V110" i="34"/>
  <c r="U110" i="34"/>
  <c r="Y109" i="34"/>
  <c r="X109" i="34"/>
  <c r="W109" i="34"/>
  <c r="V109" i="34"/>
  <c r="U109" i="34"/>
  <c r="Y108" i="34"/>
  <c r="X108" i="34"/>
  <c r="W108" i="34"/>
  <c r="V108" i="34"/>
  <c r="U108" i="34"/>
  <c r="Y107" i="34"/>
  <c r="X107" i="34"/>
  <c r="W107" i="34"/>
  <c r="V107" i="34"/>
  <c r="U107" i="34"/>
  <c r="Y106" i="34"/>
  <c r="X106" i="34"/>
  <c r="W106" i="34"/>
  <c r="V106" i="34"/>
  <c r="U106" i="34"/>
  <c r="Y105" i="34"/>
  <c r="X105" i="34"/>
  <c r="W105" i="34"/>
  <c r="V105" i="34"/>
  <c r="U105" i="34"/>
  <c r="Y104" i="34"/>
  <c r="X104" i="34"/>
  <c r="W104" i="34"/>
  <c r="V104" i="34"/>
  <c r="U104" i="34"/>
  <c r="Y103" i="34"/>
  <c r="X103" i="34"/>
  <c r="W103" i="34"/>
  <c r="V103" i="34"/>
  <c r="U103" i="34"/>
  <c r="Y102" i="34"/>
  <c r="X102" i="34"/>
  <c r="W102" i="34"/>
  <c r="V102" i="34"/>
  <c r="U102" i="34"/>
  <c r="Y101" i="34"/>
  <c r="X101" i="34"/>
  <c r="W101" i="34"/>
  <c r="V101" i="34"/>
  <c r="U101" i="34"/>
  <c r="Y100" i="34"/>
  <c r="X100" i="34"/>
  <c r="W100" i="34"/>
  <c r="V100" i="34"/>
  <c r="U100" i="34"/>
  <c r="Y99" i="34"/>
  <c r="X99" i="34"/>
  <c r="W99" i="34"/>
  <c r="V99" i="34"/>
  <c r="U99" i="34"/>
  <c r="Y98" i="34"/>
  <c r="X98" i="34"/>
  <c r="W98" i="34"/>
  <c r="V98" i="34"/>
  <c r="U98" i="34"/>
  <c r="Y97" i="34"/>
  <c r="X97" i="34"/>
  <c r="W97" i="34"/>
  <c r="V97" i="34"/>
  <c r="U97" i="34"/>
  <c r="Y96" i="34"/>
  <c r="X96" i="34"/>
  <c r="W96" i="34"/>
  <c r="V96" i="34"/>
  <c r="U96" i="34"/>
  <c r="Y95" i="34"/>
  <c r="X95" i="34"/>
  <c r="W95" i="34"/>
  <c r="V95" i="34"/>
  <c r="U95" i="34"/>
  <c r="Y94" i="34"/>
  <c r="X94" i="34"/>
  <c r="W94" i="34"/>
  <c r="V94" i="34"/>
  <c r="U94" i="34"/>
  <c r="Y93" i="34"/>
  <c r="X93" i="34"/>
  <c r="W93" i="34"/>
  <c r="V93" i="34"/>
  <c r="U93" i="34"/>
  <c r="Y92" i="34"/>
  <c r="X92" i="34"/>
  <c r="W92" i="34"/>
  <c r="V92" i="34"/>
  <c r="U92" i="34"/>
  <c r="Y91" i="34"/>
  <c r="X91" i="34"/>
  <c r="W91" i="34"/>
  <c r="V91" i="34"/>
  <c r="U91" i="34"/>
  <c r="Y90" i="34"/>
  <c r="X90" i="34"/>
  <c r="W90" i="34"/>
  <c r="V90" i="34"/>
  <c r="U90" i="34"/>
  <c r="Y89" i="34"/>
  <c r="X89" i="34"/>
  <c r="W89" i="34"/>
  <c r="V89" i="34"/>
  <c r="U89" i="34"/>
  <c r="Y88" i="34"/>
  <c r="X88" i="34"/>
  <c r="W88" i="34"/>
  <c r="V88" i="34"/>
  <c r="U88" i="34"/>
  <c r="Y87" i="34"/>
  <c r="X87" i="34"/>
  <c r="W87" i="34"/>
  <c r="V87" i="34"/>
  <c r="U87" i="34"/>
  <c r="Y86" i="34"/>
  <c r="X86" i="34"/>
  <c r="W86" i="34"/>
  <c r="V86" i="34"/>
  <c r="U86" i="34"/>
  <c r="Y85" i="34"/>
  <c r="X85" i="34"/>
  <c r="W85" i="34"/>
  <c r="V85" i="34"/>
  <c r="U85" i="34"/>
  <c r="Y84" i="34"/>
  <c r="X84" i="34"/>
  <c r="W84" i="34"/>
  <c r="V84" i="34"/>
  <c r="U84" i="34"/>
  <c r="Y83" i="34"/>
  <c r="X83" i="34"/>
  <c r="W83" i="34"/>
  <c r="V83" i="34"/>
  <c r="U83" i="34"/>
  <c r="Y82" i="34"/>
  <c r="X82" i="34"/>
  <c r="W82" i="34"/>
  <c r="V82" i="34"/>
  <c r="U82" i="34"/>
  <c r="Y81" i="34"/>
  <c r="X81" i="34"/>
  <c r="W81" i="34"/>
  <c r="V81" i="34"/>
  <c r="U81" i="34"/>
  <c r="Y80" i="34"/>
  <c r="X80" i="34"/>
  <c r="W80" i="34"/>
  <c r="V80" i="34"/>
  <c r="U80" i="34"/>
  <c r="Y79" i="34"/>
  <c r="X79" i="34"/>
  <c r="W79" i="34"/>
  <c r="V79" i="34"/>
  <c r="U79" i="34"/>
  <c r="Y78" i="34"/>
  <c r="X78" i="34"/>
  <c r="W78" i="34"/>
  <c r="V78" i="34"/>
  <c r="U78" i="34"/>
  <c r="Y77" i="34"/>
  <c r="X77" i="34"/>
  <c r="W77" i="34"/>
  <c r="V77" i="34"/>
  <c r="U77" i="34"/>
  <c r="Y76" i="34"/>
  <c r="X76" i="34"/>
  <c r="W76" i="34"/>
  <c r="V76" i="34"/>
  <c r="U76" i="34"/>
  <c r="Y75" i="34"/>
  <c r="X75" i="34"/>
  <c r="W75" i="34"/>
  <c r="V75" i="34"/>
  <c r="U75" i="34"/>
  <c r="Y74" i="34"/>
  <c r="X74" i="34"/>
  <c r="W74" i="34"/>
  <c r="V74" i="34"/>
  <c r="U74" i="34"/>
  <c r="Y73" i="34"/>
  <c r="X73" i="34"/>
  <c r="W73" i="34"/>
  <c r="V73" i="34"/>
  <c r="U73" i="34"/>
  <c r="Y72" i="34"/>
  <c r="X72" i="34"/>
  <c r="W72" i="34"/>
  <c r="V72" i="34"/>
  <c r="U72" i="34"/>
  <c r="Y71" i="34"/>
  <c r="X71" i="34"/>
  <c r="W71" i="34"/>
  <c r="V71" i="34"/>
  <c r="U71" i="34"/>
  <c r="Y70" i="34"/>
  <c r="X70" i="34"/>
  <c r="W70" i="34"/>
  <c r="V70" i="34"/>
  <c r="U70" i="34"/>
  <c r="Y69" i="34"/>
  <c r="X69" i="34"/>
  <c r="W69" i="34"/>
  <c r="V69" i="34"/>
  <c r="U69" i="34"/>
  <c r="Y68" i="34"/>
  <c r="X68" i="34"/>
  <c r="W68" i="34"/>
  <c r="V68" i="34"/>
  <c r="U68" i="34"/>
  <c r="Y67" i="34"/>
  <c r="X67" i="34"/>
  <c r="W67" i="34"/>
  <c r="V67" i="34"/>
  <c r="U67" i="34"/>
  <c r="Y66" i="34"/>
  <c r="X66" i="34"/>
  <c r="W66" i="34"/>
  <c r="V66" i="34"/>
  <c r="U66" i="34"/>
  <c r="Y65" i="34"/>
  <c r="X65" i="34"/>
  <c r="W65" i="34"/>
  <c r="V65" i="34"/>
  <c r="U65" i="34"/>
  <c r="Y64" i="34"/>
  <c r="X64" i="34"/>
  <c r="W64" i="34"/>
  <c r="V64" i="34"/>
  <c r="U64" i="34"/>
  <c r="Y63" i="34"/>
  <c r="X63" i="34"/>
  <c r="W63" i="34"/>
  <c r="V63" i="34"/>
  <c r="U63" i="34"/>
  <c r="Y62" i="34"/>
  <c r="X62" i="34"/>
  <c r="W62" i="34"/>
  <c r="V62" i="34"/>
  <c r="U62" i="34"/>
  <c r="Y61" i="34"/>
  <c r="X61" i="34"/>
  <c r="W61" i="34"/>
  <c r="V61" i="34"/>
  <c r="U61" i="34"/>
  <c r="Y60" i="34"/>
  <c r="X60" i="34"/>
  <c r="W60" i="34"/>
  <c r="V60" i="34"/>
  <c r="U60" i="34"/>
  <c r="Y59" i="34"/>
  <c r="X59" i="34"/>
  <c r="W59" i="34"/>
  <c r="V59" i="34"/>
  <c r="U59" i="34"/>
  <c r="Y58" i="34"/>
  <c r="X58" i="34"/>
  <c r="W58" i="34"/>
  <c r="V58" i="34"/>
  <c r="U58" i="34"/>
  <c r="Y57" i="34"/>
  <c r="X57" i="34"/>
  <c r="W57" i="34"/>
  <c r="V57" i="34"/>
  <c r="U57" i="34"/>
  <c r="Y56" i="34"/>
  <c r="X56" i="34"/>
  <c r="W56" i="34"/>
  <c r="V56" i="34"/>
  <c r="U56" i="34"/>
  <c r="Y55" i="34"/>
  <c r="X55" i="34"/>
  <c r="W55" i="34"/>
  <c r="V55" i="34"/>
  <c r="U55" i="34"/>
  <c r="Y54" i="34"/>
  <c r="X54" i="34"/>
  <c r="W54" i="34"/>
  <c r="V54" i="34"/>
  <c r="U54" i="34"/>
  <c r="Y53" i="34"/>
  <c r="X53" i="34"/>
  <c r="W53" i="34"/>
  <c r="V53" i="34"/>
  <c r="U53" i="34"/>
  <c r="Y52" i="34"/>
  <c r="X52" i="34"/>
  <c r="W52" i="34"/>
  <c r="V52" i="34"/>
  <c r="U52" i="34"/>
  <c r="Y51" i="34"/>
  <c r="X51" i="34"/>
  <c r="W51" i="34"/>
  <c r="V51" i="34"/>
  <c r="U51" i="34"/>
  <c r="Y50" i="34"/>
  <c r="X50" i="34"/>
  <c r="W50" i="34"/>
  <c r="V50" i="34"/>
  <c r="U50" i="34"/>
  <c r="Y49" i="34"/>
  <c r="X49" i="34"/>
  <c r="W49" i="34"/>
  <c r="V49" i="34"/>
  <c r="U49" i="34"/>
  <c r="Y48" i="34"/>
  <c r="X48" i="34"/>
  <c r="W48" i="34"/>
  <c r="V48" i="34"/>
  <c r="U48" i="34"/>
  <c r="Y47" i="34"/>
  <c r="X47" i="34"/>
  <c r="W47" i="34"/>
  <c r="V47" i="34"/>
  <c r="U47" i="34"/>
  <c r="Y46" i="34"/>
  <c r="X46" i="34"/>
  <c r="W46" i="34"/>
  <c r="V46" i="34"/>
  <c r="U46" i="34"/>
  <c r="Y45" i="34"/>
  <c r="X45" i="34"/>
  <c r="W45" i="34"/>
  <c r="V45" i="34"/>
  <c r="U45" i="34"/>
  <c r="Y44" i="34"/>
  <c r="X44" i="34"/>
  <c r="W44" i="34"/>
  <c r="V44" i="34"/>
  <c r="U44" i="34"/>
  <c r="Y43" i="34"/>
  <c r="X43" i="34"/>
  <c r="W43" i="34"/>
  <c r="V43" i="34"/>
  <c r="U43" i="34"/>
  <c r="Y42" i="34"/>
  <c r="X42" i="34"/>
  <c r="W42" i="34"/>
  <c r="V42" i="34"/>
  <c r="U42" i="34"/>
  <c r="Y41" i="34"/>
  <c r="X41" i="34"/>
  <c r="W41" i="34"/>
  <c r="V41" i="34"/>
  <c r="U41" i="34"/>
  <c r="Y40" i="34"/>
  <c r="X40" i="34"/>
  <c r="W40" i="34"/>
  <c r="V40" i="34"/>
  <c r="U40" i="34"/>
  <c r="Y39" i="34"/>
  <c r="X39" i="34"/>
  <c r="W39" i="34"/>
  <c r="V39" i="34"/>
  <c r="U39" i="34"/>
  <c r="Y38" i="34"/>
  <c r="X38" i="34"/>
  <c r="W38" i="34"/>
  <c r="V38" i="34"/>
  <c r="U38" i="34"/>
  <c r="Y37" i="34"/>
  <c r="X37" i="34"/>
  <c r="W37" i="34"/>
  <c r="V37" i="34"/>
  <c r="U37" i="34"/>
  <c r="Y36" i="34"/>
  <c r="X36" i="34"/>
  <c r="W36" i="34"/>
  <c r="V36" i="34"/>
  <c r="U36" i="34"/>
  <c r="Y35" i="34"/>
  <c r="X35" i="34"/>
  <c r="W35" i="34"/>
  <c r="V35" i="34"/>
  <c r="U35" i="34"/>
  <c r="Y34" i="34"/>
  <c r="X34" i="34"/>
  <c r="W34" i="34"/>
  <c r="V34" i="34"/>
  <c r="U34" i="34"/>
  <c r="Y33" i="34"/>
  <c r="X33" i="34"/>
  <c r="W33" i="34"/>
  <c r="V33" i="34"/>
  <c r="U33" i="34"/>
  <c r="Y32" i="34"/>
  <c r="X32" i="34"/>
  <c r="W32" i="34"/>
  <c r="V32" i="34"/>
  <c r="U32" i="34"/>
  <c r="Y31" i="34"/>
  <c r="X31" i="34"/>
  <c r="W31" i="34"/>
  <c r="V31" i="34"/>
  <c r="U31" i="34"/>
  <c r="Y30" i="34"/>
  <c r="X30" i="34"/>
  <c r="W30" i="34"/>
  <c r="V30" i="34"/>
  <c r="U30" i="34"/>
  <c r="Y29" i="34"/>
  <c r="X29" i="34"/>
  <c r="W29" i="34"/>
  <c r="V29" i="34"/>
  <c r="U29" i="34"/>
  <c r="Y28" i="34"/>
  <c r="X28" i="34"/>
  <c r="W28" i="34"/>
  <c r="V28" i="34"/>
  <c r="U28" i="34"/>
  <c r="Y27" i="34"/>
  <c r="X27" i="34"/>
  <c r="W27" i="34"/>
  <c r="V27" i="34"/>
  <c r="U27" i="34"/>
  <c r="Y26" i="34"/>
  <c r="X26" i="34"/>
  <c r="W26" i="34"/>
  <c r="V26" i="34"/>
  <c r="U26" i="34"/>
  <c r="Y25" i="34"/>
  <c r="X25" i="34"/>
  <c r="W25" i="34"/>
  <c r="V25" i="34"/>
  <c r="U25" i="34"/>
  <c r="Y24" i="34"/>
  <c r="X24" i="34"/>
  <c r="W24" i="34"/>
  <c r="V24" i="34"/>
  <c r="U24" i="34"/>
  <c r="Y23" i="34"/>
  <c r="X23" i="34"/>
  <c r="W23" i="34"/>
  <c r="V23" i="34"/>
  <c r="U23" i="34"/>
  <c r="Y22" i="34"/>
  <c r="X22" i="34"/>
  <c r="W22" i="34"/>
  <c r="V22" i="34"/>
  <c r="U22" i="34"/>
  <c r="Y21" i="34"/>
  <c r="X21" i="34"/>
  <c r="W21" i="34"/>
  <c r="V21" i="34"/>
  <c r="U21" i="34"/>
  <c r="Y20" i="34"/>
  <c r="X20" i="34"/>
  <c r="W20" i="34"/>
  <c r="V20" i="34"/>
  <c r="U20" i="34"/>
  <c r="Y19" i="34"/>
  <c r="X19" i="34"/>
  <c r="W19" i="34"/>
  <c r="V19" i="34"/>
  <c r="U19" i="34"/>
  <c r="Y18" i="34"/>
  <c r="X18" i="34"/>
  <c r="W18" i="34"/>
  <c r="V18" i="34"/>
  <c r="U18" i="34"/>
  <c r="Y17" i="34"/>
  <c r="X17" i="34"/>
  <c r="W17" i="34"/>
  <c r="V17" i="34"/>
  <c r="U17" i="34"/>
  <c r="Y16" i="34"/>
  <c r="X16" i="34"/>
  <c r="W16" i="34"/>
  <c r="V16" i="34"/>
  <c r="U16" i="34"/>
  <c r="Y15" i="34"/>
  <c r="X15" i="34"/>
  <c r="W15" i="34"/>
  <c r="V15" i="34"/>
  <c r="U15" i="34"/>
  <c r="Y14" i="34"/>
  <c r="X14" i="34"/>
  <c r="W14" i="34"/>
  <c r="V14" i="34"/>
  <c r="U14" i="34"/>
  <c r="Y13" i="34"/>
  <c r="X13" i="34"/>
  <c r="W13" i="34"/>
  <c r="V13" i="34"/>
  <c r="U13" i="34"/>
  <c r="Y12" i="34"/>
  <c r="X12" i="34"/>
  <c r="W12" i="34"/>
  <c r="V12" i="34"/>
  <c r="U12" i="34"/>
  <c r="Y11" i="34"/>
  <c r="X11" i="34"/>
  <c r="W11" i="34"/>
  <c r="V11" i="34"/>
  <c r="U11" i="34"/>
  <c r="Y10" i="34"/>
  <c r="X10" i="34"/>
  <c r="W10" i="34"/>
  <c r="V10" i="34"/>
  <c r="U10" i="34"/>
  <c r="Y9" i="34"/>
  <c r="X9" i="34"/>
  <c r="W9" i="34"/>
  <c r="V9" i="34"/>
  <c r="U9" i="34"/>
  <c r="Y8" i="34"/>
  <c r="X8" i="34"/>
  <c r="W8" i="34"/>
  <c r="V8" i="34"/>
  <c r="U8" i="34"/>
  <c r="Y7" i="34"/>
  <c r="X7" i="34"/>
  <c r="W7" i="34"/>
  <c r="V7" i="34"/>
  <c r="U7" i="34"/>
  <c r="Y6" i="34"/>
  <c r="X6" i="34"/>
  <c r="W6" i="34"/>
  <c r="V6" i="34"/>
  <c r="U6" i="34"/>
  <c r="Y5" i="34"/>
  <c r="W5" i="34"/>
  <c r="V5" i="34"/>
  <c r="U5" i="34"/>
  <c r="X5" i="34" s="1"/>
  <c r="Y3" i="34"/>
  <c r="W3" i="34"/>
  <c r="V3" i="34"/>
  <c r="U3" i="34"/>
  <c r="X3" i="34" s="1"/>
  <c r="T3" i="34"/>
  <c r="T5" i="34"/>
  <c r="T6" i="34" s="1"/>
  <c r="T7" i="34" s="1"/>
  <c r="T8" i="34" s="1"/>
  <c r="T9" i="34" s="1"/>
  <c r="T10" i="34" s="1"/>
  <c r="T11" i="34" s="1"/>
  <c r="T12" i="34" s="1"/>
  <c r="T13" i="34" s="1"/>
  <c r="T14" i="34" s="1"/>
  <c r="T15" i="34" s="1"/>
  <c r="T16" i="34" s="1"/>
  <c r="T17" i="34" s="1"/>
  <c r="T18" i="34" s="1"/>
  <c r="T19" i="34" s="1"/>
  <c r="T20" i="34" s="1"/>
  <c r="T21" i="34" s="1"/>
  <c r="T22" i="34" s="1"/>
  <c r="T23" i="34" s="1"/>
  <c r="T24" i="34" s="1"/>
  <c r="T25" i="34" s="1"/>
  <c r="T26" i="34" s="1"/>
  <c r="T27" i="34" s="1"/>
  <c r="T28" i="34" s="1"/>
  <c r="T29" i="34" s="1"/>
  <c r="T30" i="34" s="1"/>
  <c r="T31" i="34" s="1"/>
  <c r="T32" i="34" s="1"/>
  <c r="T33" i="34" s="1"/>
  <c r="T34" i="34" s="1"/>
  <c r="T35" i="34" s="1"/>
  <c r="T36" i="34" s="1"/>
  <c r="T37" i="34" s="1"/>
  <c r="T38" i="34" s="1"/>
  <c r="T39" i="34" s="1"/>
  <c r="T40" i="34" s="1"/>
  <c r="T41" i="34" s="1"/>
  <c r="T42" i="34" s="1"/>
  <c r="T43" i="34" s="1"/>
  <c r="T44" i="34" s="1"/>
  <c r="T45" i="34" s="1"/>
  <c r="T46" i="34" s="1"/>
  <c r="T47" i="34" s="1"/>
  <c r="T48" i="34" s="1"/>
  <c r="T49" i="34" s="1"/>
  <c r="T50" i="34" s="1"/>
  <c r="T51" i="34" s="1"/>
  <c r="T52" i="34" s="1"/>
  <c r="T53" i="34" s="1"/>
  <c r="T54" i="34" s="1"/>
  <c r="T55" i="34" s="1"/>
  <c r="T56" i="34" s="1"/>
  <c r="T57" i="34" s="1"/>
  <c r="T58" i="34" s="1"/>
  <c r="T59" i="34" s="1"/>
  <c r="T60" i="34" s="1"/>
  <c r="T61" i="34" s="1"/>
  <c r="T62" i="34" s="1"/>
  <c r="T63" i="34" s="1"/>
  <c r="T64" i="34" s="1"/>
  <c r="T65" i="34" s="1"/>
  <c r="T66" i="34" s="1"/>
  <c r="T67" i="34" s="1"/>
  <c r="T68" i="34" s="1"/>
  <c r="T69" i="34" s="1"/>
  <c r="T70" i="34" s="1"/>
  <c r="T71" i="34" s="1"/>
  <c r="T72" i="34" s="1"/>
  <c r="T73" i="34" s="1"/>
  <c r="T74" i="34" s="1"/>
  <c r="T75" i="34" s="1"/>
  <c r="T76" i="34" s="1"/>
  <c r="T77" i="34" s="1"/>
  <c r="T78" i="34" s="1"/>
  <c r="T79" i="34" s="1"/>
  <c r="T80" i="34" s="1"/>
  <c r="T81" i="34" s="1"/>
  <c r="T82" i="34" s="1"/>
  <c r="T83" i="34" s="1"/>
  <c r="T84" i="34" s="1"/>
  <c r="T85" i="34" s="1"/>
  <c r="T86" i="34" s="1"/>
  <c r="T87" i="34" s="1"/>
  <c r="T88" i="34" s="1"/>
  <c r="T89" i="34" s="1"/>
  <c r="T90" i="34" s="1"/>
  <c r="T91" i="34" s="1"/>
  <c r="T92" i="34" s="1"/>
  <c r="T93" i="34" s="1"/>
  <c r="T94" i="34" s="1"/>
  <c r="T95" i="34" s="1"/>
  <c r="T96" i="34" s="1"/>
  <c r="T97" i="34" s="1"/>
  <c r="T98" i="34" s="1"/>
  <c r="T99" i="34" s="1"/>
  <c r="T100" i="34" s="1"/>
  <c r="T101" i="34" s="1"/>
  <c r="T102" i="34" s="1"/>
  <c r="T103" i="34" s="1"/>
  <c r="T104" i="34" s="1"/>
  <c r="T105" i="34" s="1"/>
  <c r="T106" i="34" s="1"/>
  <c r="T107" i="34" s="1"/>
  <c r="T108" i="34" s="1"/>
  <c r="T109" i="34" s="1"/>
  <c r="T110" i="34" s="1"/>
  <c r="T111" i="34" s="1"/>
  <c r="T112" i="34" s="1"/>
  <c r="T113" i="34" s="1"/>
  <c r="T114" i="34" s="1"/>
  <c r="T115" i="34" s="1"/>
  <c r="T116" i="34" s="1"/>
  <c r="T117" i="34" s="1"/>
  <c r="T118" i="34" s="1"/>
  <c r="T119" i="34" s="1"/>
  <c r="T120" i="34" s="1"/>
  <c r="T121" i="34" s="1"/>
  <c r="T122" i="34" s="1"/>
  <c r="T123" i="34" s="1"/>
  <c r="Y2" i="34"/>
  <c r="X2" i="34"/>
  <c r="W2" i="34"/>
  <c r="V2" i="34"/>
  <c r="U2" i="34"/>
  <c r="T2" i="34"/>
  <c r="I89" i="5"/>
  <c r="F89" i="5"/>
  <c r="H89" i="5" s="1"/>
  <c r="F86" i="5"/>
  <c r="J86" i="5" s="1"/>
  <c r="I86" i="5"/>
  <c r="F85" i="5"/>
  <c r="J85" i="5" s="1"/>
  <c r="J84" i="5"/>
  <c r="I84" i="5"/>
  <c r="H84" i="5"/>
  <c r="G84" i="5"/>
  <c r="J83" i="5"/>
  <c r="I83" i="5"/>
  <c r="H83" i="5"/>
  <c r="G83" i="5"/>
  <c r="I85" i="5"/>
  <c r="U33" i="17"/>
  <c r="X33" i="17" s="1"/>
  <c r="V33" i="17"/>
  <c r="W33" i="17"/>
  <c r="Y33" i="17"/>
  <c r="Y81" i="7"/>
  <c r="W81" i="7"/>
  <c r="V81" i="7"/>
  <c r="U81" i="7"/>
  <c r="X81" i="7" s="1"/>
  <c r="Y80" i="7"/>
  <c r="W80" i="7"/>
  <c r="V80" i="7"/>
  <c r="U80" i="7"/>
  <c r="X80" i="7" s="1"/>
  <c r="Y79" i="7"/>
  <c r="W79" i="7"/>
  <c r="V79" i="7"/>
  <c r="U79" i="7"/>
  <c r="X79" i="7" s="1"/>
  <c r="Y78" i="7"/>
  <c r="W78" i="7"/>
  <c r="V78" i="7"/>
  <c r="U78" i="7"/>
  <c r="X78" i="7" s="1"/>
  <c r="Y77" i="7"/>
  <c r="W77" i="7"/>
  <c r="V77" i="7"/>
  <c r="U77" i="7"/>
  <c r="X77" i="7" s="1"/>
  <c r="Y76" i="7"/>
  <c r="W76" i="7"/>
  <c r="V76" i="7"/>
  <c r="U76" i="7"/>
  <c r="X76" i="7" s="1"/>
  <c r="Y75" i="7"/>
  <c r="W75" i="7"/>
  <c r="V75" i="7"/>
  <c r="U75" i="7"/>
  <c r="X75" i="7" s="1"/>
  <c r="Y74" i="7"/>
  <c r="W74" i="7"/>
  <c r="V74" i="7"/>
  <c r="U74" i="7"/>
  <c r="X74" i="7" s="1"/>
  <c r="Y73" i="7"/>
  <c r="W73" i="7"/>
  <c r="V73" i="7"/>
  <c r="U73" i="7"/>
  <c r="X73" i="7" s="1"/>
  <c r="Y72" i="7"/>
  <c r="W72" i="7"/>
  <c r="V72" i="7"/>
  <c r="U72" i="7"/>
  <c r="X72" i="7"/>
  <c r="Y71" i="7"/>
  <c r="W71" i="7"/>
  <c r="V71" i="7"/>
  <c r="U71" i="7"/>
  <c r="X71" i="7" s="1"/>
  <c r="Y70" i="7"/>
  <c r="W70" i="7"/>
  <c r="V70" i="7"/>
  <c r="U70" i="7"/>
  <c r="X70" i="7" s="1"/>
  <c r="Y69" i="7"/>
  <c r="W69" i="7"/>
  <c r="V69" i="7"/>
  <c r="U69" i="7"/>
  <c r="X69" i="7" s="1"/>
  <c r="Y68" i="7"/>
  <c r="W68" i="7"/>
  <c r="V68" i="7"/>
  <c r="U68" i="7"/>
  <c r="X68" i="7" s="1"/>
  <c r="Y67" i="7"/>
  <c r="W67" i="7"/>
  <c r="V67" i="7"/>
  <c r="U67" i="7"/>
  <c r="X67" i="7" s="1"/>
  <c r="Y66" i="7"/>
  <c r="W66" i="7"/>
  <c r="V66" i="7"/>
  <c r="U66" i="7"/>
  <c r="X66" i="7" s="1"/>
  <c r="Y65" i="7"/>
  <c r="W65" i="7"/>
  <c r="V65" i="7"/>
  <c r="U65" i="7"/>
  <c r="X65" i="7" s="1"/>
  <c r="Y64" i="7"/>
  <c r="W64" i="7"/>
  <c r="V64" i="7"/>
  <c r="U64" i="7"/>
  <c r="X64" i="7" s="1"/>
  <c r="Y63" i="7"/>
  <c r="W63" i="7"/>
  <c r="V63" i="7"/>
  <c r="U63" i="7"/>
  <c r="X63" i="7" s="1"/>
  <c r="Y62" i="7"/>
  <c r="W62" i="7"/>
  <c r="V62" i="7"/>
  <c r="U62" i="7"/>
  <c r="X62" i="7" s="1"/>
  <c r="Y61" i="7"/>
  <c r="W61" i="7"/>
  <c r="V61" i="7"/>
  <c r="U61" i="7"/>
  <c r="X61" i="7" s="1"/>
  <c r="Y60" i="7"/>
  <c r="W60" i="7"/>
  <c r="V60" i="7"/>
  <c r="U60" i="7"/>
  <c r="X60" i="7" s="1"/>
  <c r="A60" i="7"/>
  <c r="A71" i="7" s="1"/>
  <c r="A80" i="7"/>
  <c r="Y59" i="7"/>
  <c r="W59" i="7"/>
  <c r="V59" i="7"/>
  <c r="U59" i="7"/>
  <c r="X59" i="7" s="1"/>
  <c r="Y58" i="7"/>
  <c r="W58" i="7"/>
  <c r="V58" i="7"/>
  <c r="U58" i="7"/>
  <c r="X58" i="7" s="1"/>
  <c r="T58" i="7"/>
  <c r="T59" i="7"/>
  <c r="T60" i="7" s="1"/>
  <c r="T61" i="7" s="1"/>
  <c r="T62" i="7" s="1"/>
  <c r="T63" i="7" s="1"/>
  <c r="T64" i="7" s="1"/>
  <c r="T65" i="7" s="1"/>
  <c r="T66" i="7" s="1"/>
  <c r="T67" i="7" s="1"/>
  <c r="T68" i="7" s="1"/>
  <c r="T69" i="7" s="1"/>
  <c r="T70" i="7" s="1"/>
  <c r="T71" i="7" s="1"/>
  <c r="T72" i="7" s="1"/>
  <c r="T73" i="7" s="1"/>
  <c r="T74" i="7" s="1"/>
  <c r="T75" i="7" s="1"/>
  <c r="T76" i="7" s="1"/>
  <c r="T77" i="7" s="1"/>
  <c r="T78" i="7" s="1"/>
  <c r="T79" i="7" s="1"/>
  <c r="T80" i="7" s="1"/>
  <c r="T81" i="7" s="1"/>
  <c r="G75" i="5"/>
  <c r="H75" i="5"/>
  <c r="I75" i="5"/>
  <c r="J75" i="5"/>
  <c r="F76" i="5"/>
  <c r="J76" i="5" s="1"/>
  <c r="I76" i="5"/>
  <c r="G77" i="5"/>
  <c r="H77" i="5"/>
  <c r="I77" i="5"/>
  <c r="J77" i="5"/>
  <c r="H14" i="32"/>
  <c r="H27" i="33"/>
  <c r="H26" i="33"/>
  <c r="H25" i="33"/>
  <c r="H24" i="33"/>
  <c r="H23" i="33"/>
  <c r="H22" i="33"/>
  <c r="H21" i="33"/>
  <c r="B2" i="33"/>
  <c r="H2" i="33"/>
  <c r="L2" i="33" s="1"/>
  <c r="B3" i="33"/>
  <c r="H3" i="33"/>
  <c r="L3" i="33" s="1"/>
  <c r="B4" i="33"/>
  <c r="H4" i="33"/>
  <c r="B5" i="33"/>
  <c r="H5" i="33"/>
  <c r="B6" i="33"/>
  <c r="H6" i="33"/>
  <c r="B7" i="33"/>
  <c r="H7" i="33"/>
  <c r="B8" i="33"/>
  <c r="H8" i="33"/>
  <c r="B9" i="33"/>
  <c r="H9" i="33"/>
  <c r="B10" i="33"/>
  <c r="H10" i="33"/>
  <c r="B11" i="33"/>
  <c r="H11" i="33"/>
  <c r="B12" i="33"/>
  <c r="H12" i="33"/>
  <c r="B13" i="33"/>
  <c r="H13" i="33"/>
  <c r="B14" i="33"/>
  <c r="H14" i="33"/>
  <c r="B15" i="33"/>
  <c r="H15" i="33"/>
  <c r="B16" i="33"/>
  <c r="H16" i="33"/>
  <c r="B17" i="33"/>
  <c r="H17" i="33"/>
  <c r="B18" i="33"/>
  <c r="H18" i="33"/>
  <c r="B19" i="33"/>
  <c r="H19" i="33"/>
  <c r="B20" i="33"/>
  <c r="H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71" i="33"/>
  <c r="B72" i="33"/>
  <c r="B73" i="33"/>
  <c r="B74" i="33"/>
  <c r="B75" i="33"/>
  <c r="B76" i="33"/>
  <c r="B77" i="33"/>
  <c r="B78" i="33"/>
  <c r="B79" i="33"/>
  <c r="B80" i="33"/>
  <c r="B81" i="33"/>
  <c r="B82" i="33"/>
  <c r="B83" i="33"/>
  <c r="B84" i="33"/>
  <c r="B85" i="33"/>
  <c r="B86" i="33"/>
  <c r="B87" i="33"/>
  <c r="B88" i="33"/>
  <c r="B89" i="33"/>
  <c r="B90" i="33"/>
  <c r="B91" i="33"/>
  <c r="B92" i="33"/>
  <c r="B93" i="33"/>
  <c r="B94" i="33"/>
  <c r="B95" i="33"/>
  <c r="B96" i="33"/>
  <c r="B97" i="33"/>
  <c r="B98" i="33"/>
  <c r="B99" i="33"/>
  <c r="B100" i="33"/>
  <c r="B101" i="33"/>
  <c r="B102" i="33"/>
  <c r="B103" i="33"/>
  <c r="B104" i="33"/>
  <c r="B105" i="33"/>
  <c r="B106" i="33"/>
  <c r="B107" i="33"/>
  <c r="B108" i="33"/>
  <c r="B109" i="33"/>
  <c r="B110" i="33"/>
  <c r="B111" i="33"/>
  <c r="B112" i="33"/>
  <c r="B113" i="33"/>
  <c r="B114" i="33"/>
  <c r="B115" i="33"/>
  <c r="B116" i="33"/>
  <c r="B117" i="33"/>
  <c r="B118" i="33"/>
  <c r="B119" i="33"/>
  <c r="B120" i="33"/>
  <c r="B121" i="33"/>
  <c r="B122" i="33"/>
  <c r="B123" i="33"/>
  <c r="B124" i="33"/>
  <c r="B125" i="33"/>
  <c r="B126" i="33"/>
  <c r="B127" i="33"/>
  <c r="B128" i="33"/>
  <c r="B129" i="33"/>
  <c r="B130" i="33"/>
  <c r="B131" i="33"/>
  <c r="B132" i="33"/>
  <c r="B133" i="33"/>
  <c r="B134" i="33"/>
  <c r="B135" i="33"/>
  <c r="B136" i="33"/>
  <c r="B137" i="33"/>
  <c r="B138" i="33"/>
  <c r="B139" i="33"/>
  <c r="B140" i="33"/>
  <c r="B141" i="33"/>
  <c r="B142" i="33"/>
  <c r="B143" i="33"/>
  <c r="B144" i="33"/>
  <c r="B145" i="33"/>
  <c r="B146" i="33"/>
  <c r="B147" i="33"/>
  <c r="B148" i="33"/>
  <c r="B149" i="33"/>
  <c r="B150" i="33"/>
  <c r="B151" i="33"/>
  <c r="B152" i="33"/>
  <c r="B153" i="33"/>
  <c r="B154" i="33"/>
  <c r="B155" i="33"/>
  <c r="B156" i="33"/>
  <c r="B157" i="33"/>
  <c r="B158" i="33"/>
  <c r="B159" i="33"/>
  <c r="B160" i="33"/>
  <c r="B161" i="33"/>
  <c r="B162" i="33"/>
  <c r="B163" i="33"/>
  <c r="B164" i="33"/>
  <c r="B165" i="33"/>
  <c r="B166" i="33"/>
  <c r="B167" i="33"/>
  <c r="B168" i="33"/>
  <c r="B169" i="33"/>
  <c r="B170" i="33"/>
  <c r="B171" i="33"/>
  <c r="B172" i="33"/>
  <c r="B173" i="33"/>
  <c r="B174" i="33"/>
  <c r="B175" i="33"/>
  <c r="B176" i="33"/>
  <c r="B177" i="33"/>
  <c r="B178" i="33"/>
  <c r="B179" i="33"/>
  <c r="B180" i="33"/>
  <c r="B181" i="33"/>
  <c r="B182" i="33"/>
  <c r="B183" i="33"/>
  <c r="B184" i="33"/>
  <c r="B185" i="33"/>
  <c r="B186" i="33"/>
  <c r="B187" i="33"/>
  <c r="B188" i="33"/>
  <c r="B189" i="33"/>
  <c r="B190" i="33"/>
  <c r="B191" i="33"/>
  <c r="B192" i="33"/>
  <c r="B193" i="33"/>
  <c r="B194" i="33"/>
  <c r="B195" i="33"/>
  <c r="B196" i="33"/>
  <c r="B197" i="33"/>
  <c r="B198" i="33"/>
  <c r="B199" i="33"/>
  <c r="B200" i="33"/>
  <c r="B201" i="33"/>
  <c r="B202" i="33"/>
  <c r="B203" i="33"/>
  <c r="B204" i="33"/>
  <c r="B205" i="33"/>
  <c r="B206" i="33"/>
  <c r="B207" i="33"/>
  <c r="B208" i="33"/>
  <c r="B209" i="33"/>
  <c r="B210" i="33"/>
  <c r="B211" i="33"/>
  <c r="B212" i="33"/>
  <c r="B213" i="33"/>
  <c r="B214" i="33"/>
  <c r="B215" i="33"/>
  <c r="B216" i="33"/>
  <c r="B217" i="33"/>
  <c r="B218" i="33"/>
  <c r="B219" i="33"/>
  <c r="B220" i="33"/>
  <c r="B221" i="33"/>
  <c r="B222" i="33"/>
  <c r="B223" i="33"/>
  <c r="B224" i="33"/>
  <c r="B225" i="33"/>
  <c r="B226" i="33"/>
  <c r="B227" i="33"/>
  <c r="B228" i="33"/>
  <c r="B229" i="33"/>
  <c r="B230" i="33"/>
  <c r="B231" i="33"/>
  <c r="B232" i="33"/>
  <c r="B233" i="33"/>
  <c r="B234" i="33"/>
  <c r="B235" i="33"/>
  <c r="B236" i="33"/>
  <c r="B237" i="33"/>
  <c r="B238" i="33"/>
  <c r="B239" i="33"/>
  <c r="B240" i="33"/>
  <c r="B241" i="33"/>
  <c r="B242" i="33"/>
  <c r="B243" i="33"/>
  <c r="B244" i="33"/>
  <c r="B245" i="33"/>
  <c r="B246" i="33"/>
  <c r="B247" i="33"/>
  <c r="B248" i="33"/>
  <c r="B249" i="33"/>
  <c r="B250" i="33"/>
  <c r="B251" i="33"/>
  <c r="B252" i="33"/>
  <c r="B253" i="33"/>
  <c r="B254" i="33"/>
  <c r="B255" i="33"/>
  <c r="B256" i="33"/>
  <c r="B257" i="33"/>
  <c r="B258" i="33"/>
  <c r="B259" i="33"/>
  <c r="B260" i="33"/>
  <c r="B261" i="33"/>
  <c r="B262" i="33"/>
  <c r="B263" i="33"/>
  <c r="B264" i="33"/>
  <c r="B265" i="33"/>
  <c r="B266" i="33"/>
  <c r="B267" i="33"/>
  <c r="B268" i="33"/>
  <c r="B269" i="33"/>
  <c r="B270" i="33"/>
  <c r="B271" i="33"/>
  <c r="B272" i="33"/>
  <c r="B273" i="33"/>
  <c r="B274" i="33"/>
  <c r="B275" i="33"/>
  <c r="B276" i="33"/>
  <c r="B277" i="33"/>
  <c r="B278" i="33"/>
  <c r="B279" i="33"/>
  <c r="B280" i="33"/>
  <c r="B281" i="33"/>
  <c r="B282" i="33"/>
  <c r="B283" i="33"/>
  <c r="B284" i="33"/>
  <c r="B285" i="33"/>
  <c r="B286" i="33"/>
  <c r="B287" i="33"/>
  <c r="B288" i="33"/>
  <c r="B289" i="33"/>
  <c r="B290" i="33"/>
  <c r="B291" i="33"/>
  <c r="B292" i="33"/>
  <c r="B293" i="33"/>
  <c r="B294" i="33"/>
  <c r="B295" i="33"/>
  <c r="B296" i="33"/>
  <c r="B297" i="33"/>
  <c r="B298" i="33"/>
  <c r="B299" i="33"/>
  <c r="B300" i="33"/>
  <c r="B301" i="33"/>
  <c r="B302" i="33"/>
  <c r="B303" i="33"/>
  <c r="B304" i="33"/>
  <c r="B305" i="33"/>
  <c r="B306" i="33"/>
  <c r="B307" i="33"/>
  <c r="B308" i="33"/>
  <c r="B309" i="33"/>
  <c r="B310" i="33"/>
  <c r="B311" i="33"/>
  <c r="B312" i="33"/>
  <c r="B313" i="33"/>
  <c r="B314" i="33"/>
  <c r="B315" i="33"/>
  <c r="B316" i="33"/>
  <c r="B317" i="33"/>
  <c r="B318" i="33"/>
  <c r="B319" i="33"/>
  <c r="B320" i="33"/>
  <c r="B321" i="33"/>
  <c r="B322" i="33"/>
  <c r="B323" i="33"/>
  <c r="B324" i="33"/>
  <c r="B325" i="33"/>
  <c r="B326" i="33"/>
  <c r="B327" i="33"/>
  <c r="B328" i="33"/>
  <c r="B329" i="33"/>
  <c r="B330" i="33"/>
  <c r="B331" i="33"/>
  <c r="B332" i="33"/>
  <c r="B333" i="33"/>
  <c r="B334" i="33"/>
  <c r="B335" i="33"/>
  <c r="B336" i="33"/>
  <c r="B337" i="33"/>
  <c r="B338" i="33"/>
  <c r="B339" i="33"/>
  <c r="B340" i="33"/>
  <c r="B341" i="33"/>
  <c r="B342" i="33"/>
  <c r="B343" i="33"/>
  <c r="B344" i="33"/>
  <c r="B345" i="33"/>
  <c r="B346" i="33"/>
  <c r="B347" i="33"/>
  <c r="B348" i="33"/>
  <c r="B349" i="33"/>
  <c r="B350" i="33"/>
  <c r="B351" i="33"/>
  <c r="B352" i="33"/>
  <c r="B353" i="33"/>
  <c r="B354" i="33"/>
  <c r="B355" i="33"/>
  <c r="B356" i="33"/>
  <c r="B357" i="33"/>
  <c r="B358" i="33"/>
  <c r="B359" i="33"/>
  <c r="B360" i="33"/>
  <c r="B361" i="33"/>
  <c r="B362" i="33"/>
  <c r="B363" i="33"/>
  <c r="B364" i="33"/>
  <c r="B365" i="33"/>
  <c r="B366" i="33"/>
  <c r="B367" i="33"/>
  <c r="B368" i="33"/>
  <c r="B369" i="33"/>
  <c r="B370" i="33"/>
  <c r="B371" i="33"/>
  <c r="B372" i="33"/>
  <c r="B373" i="33"/>
  <c r="B374" i="33"/>
  <c r="B375" i="33"/>
  <c r="B376" i="33"/>
  <c r="B377" i="33"/>
  <c r="B378" i="33"/>
  <c r="B379" i="33"/>
  <c r="B380" i="33"/>
  <c r="B381" i="33"/>
  <c r="B382" i="33"/>
  <c r="B383" i="33"/>
  <c r="B384" i="33"/>
  <c r="B385" i="33"/>
  <c r="B386" i="33"/>
  <c r="B387" i="33"/>
  <c r="B388" i="33"/>
  <c r="B389" i="33"/>
  <c r="B390" i="33"/>
  <c r="B391" i="33"/>
  <c r="B392" i="33"/>
  <c r="B393" i="33"/>
  <c r="B394" i="33"/>
  <c r="B395" i="33"/>
  <c r="B396" i="33"/>
  <c r="B397" i="33"/>
  <c r="B398" i="33"/>
  <c r="B399" i="33"/>
  <c r="B400" i="33"/>
  <c r="B401" i="33"/>
  <c r="B402" i="33"/>
  <c r="B403" i="33"/>
  <c r="B404" i="33"/>
  <c r="B405" i="33"/>
  <c r="B406" i="33"/>
  <c r="B407" i="33"/>
  <c r="B408" i="33"/>
  <c r="B409" i="33"/>
  <c r="B410" i="33"/>
  <c r="B411" i="33"/>
  <c r="B412" i="33"/>
  <c r="B413" i="33"/>
  <c r="B414" i="33"/>
  <c r="B415" i="33"/>
  <c r="B416" i="33"/>
  <c r="B417" i="33"/>
  <c r="B418" i="33"/>
  <c r="B419" i="33"/>
  <c r="B420" i="33"/>
  <c r="B421" i="33"/>
  <c r="B422" i="33"/>
  <c r="B423" i="33"/>
  <c r="B424" i="33"/>
  <c r="B425" i="33"/>
  <c r="B426" i="33"/>
  <c r="B427" i="33"/>
  <c r="B428" i="33"/>
  <c r="B429" i="33"/>
  <c r="B430" i="33"/>
  <c r="B431" i="33"/>
  <c r="B432" i="33"/>
  <c r="B433" i="33"/>
  <c r="B434" i="33"/>
  <c r="B435" i="33"/>
  <c r="B436" i="33"/>
  <c r="B437" i="33"/>
  <c r="B438" i="33"/>
  <c r="B439" i="33"/>
  <c r="B440" i="33"/>
  <c r="B441" i="33"/>
  <c r="B442" i="33"/>
  <c r="B443" i="33"/>
  <c r="B444" i="33"/>
  <c r="B445" i="33"/>
  <c r="B446" i="33"/>
  <c r="B447" i="33"/>
  <c r="B448" i="33"/>
  <c r="B449" i="33"/>
  <c r="B450" i="33"/>
  <c r="B451" i="33"/>
  <c r="B452" i="33"/>
  <c r="B453" i="33"/>
  <c r="B454" i="33"/>
  <c r="B455" i="33"/>
  <c r="B456" i="33"/>
  <c r="B457" i="33"/>
  <c r="B458" i="33"/>
  <c r="B459" i="33"/>
  <c r="B460" i="33"/>
  <c r="B461" i="33"/>
  <c r="B462" i="33"/>
  <c r="B463" i="33"/>
  <c r="B464" i="33"/>
  <c r="B465" i="33"/>
  <c r="B466" i="33"/>
  <c r="B467" i="33"/>
  <c r="B468" i="33"/>
  <c r="B469" i="33"/>
  <c r="B470" i="33"/>
  <c r="B471" i="33"/>
  <c r="B472" i="33"/>
  <c r="B473" i="33"/>
  <c r="B474" i="33"/>
  <c r="B475" i="33"/>
  <c r="B476" i="33"/>
  <c r="B477" i="33"/>
  <c r="B478" i="33"/>
  <c r="B479" i="33"/>
  <c r="B480" i="33"/>
  <c r="B481" i="33"/>
  <c r="B482" i="33"/>
  <c r="B483" i="33"/>
  <c r="B484" i="33"/>
  <c r="B485" i="33"/>
  <c r="B486" i="33"/>
  <c r="B487" i="33"/>
  <c r="B488" i="33"/>
  <c r="B489" i="33"/>
  <c r="B490" i="33"/>
  <c r="B491" i="33"/>
  <c r="B492" i="33"/>
  <c r="B493" i="33"/>
  <c r="B494" i="33"/>
  <c r="B495" i="33"/>
  <c r="B496" i="33"/>
  <c r="B497" i="33"/>
  <c r="B498" i="33"/>
  <c r="B499" i="33"/>
  <c r="B500" i="33"/>
  <c r="B501" i="33"/>
  <c r="B502" i="33"/>
  <c r="B503" i="33"/>
  <c r="B504" i="33"/>
  <c r="B505" i="33"/>
  <c r="B506" i="33"/>
  <c r="B507" i="33"/>
  <c r="B508" i="33"/>
  <c r="B509" i="33"/>
  <c r="B510" i="33"/>
  <c r="B511" i="33"/>
  <c r="B512" i="33"/>
  <c r="B513" i="33"/>
  <c r="B514" i="33"/>
  <c r="B515" i="33"/>
  <c r="B516" i="33"/>
  <c r="B517" i="33"/>
  <c r="B518" i="33"/>
  <c r="B519" i="33"/>
  <c r="B520" i="33"/>
  <c r="B521" i="33"/>
  <c r="B522" i="33"/>
  <c r="B523" i="33"/>
  <c r="B524" i="33"/>
  <c r="B525" i="33"/>
  <c r="B526" i="33"/>
  <c r="B527" i="33"/>
  <c r="B528" i="33"/>
  <c r="B529" i="33"/>
  <c r="B530" i="33"/>
  <c r="B531" i="33"/>
  <c r="B532" i="33"/>
  <c r="B533" i="33"/>
  <c r="B534" i="33"/>
  <c r="B535" i="33"/>
  <c r="B536" i="33"/>
  <c r="B537" i="33"/>
  <c r="B538" i="33"/>
  <c r="B539" i="33"/>
  <c r="B540" i="33"/>
  <c r="B541" i="33"/>
  <c r="B542" i="33"/>
  <c r="B543" i="33"/>
  <c r="B544" i="33"/>
  <c r="B545" i="33"/>
  <c r="B546" i="33"/>
  <c r="B547" i="33"/>
  <c r="B548" i="33"/>
  <c r="B549" i="33"/>
  <c r="B550" i="33"/>
  <c r="B551" i="33"/>
  <c r="B552" i="33"/>
  <c r="B553" i="33"/>
  <c r="B554" i="33"/>
  <c r="B555" i="33"/>
  <c r="B556" i="33"/>
  <c r="B557" i="33"/>
  <c r="B558" i="33"/>
  <c r="B559" i="33"/>
  <c r="B560" i="33"/>
  <c r="B561" i="33"/>
  <c r="B562" i="33"/>
  <c r="B563" i="33"/>
  <c r="B564" i="33"/>
  <c r="B565" i="33"/>
  <c r="B566" i="33"/>
  <c r="B567" i="33"/>
  <c r="B568" i="33"/>
  <c r="B569" i="33"/>
  <c r="B570" i="33"/>
  <c r="B571" i="33"/>
  <c r="B572" i="33"/>
  <c r="B573" i="33"/>
  <c r="B574" i="33"/>
  <c r="B575" i="33"/>
  <c r="B576" i="33"/>
  <c r="B577" i="33"/>
  <c r="B578" i="33"/>
  <c r="B579" i="33"/>
  <c r="B580" i="33"/>
  <c r="B581" i="33"/>
  <c r="B582" i="33"/>
  <c r="B583" i="33"/>
  <c r="B584" i="33"/>
  <c r="B585" i="33"/>
  <c r="B586" i="33"/>
  <c r="B587" i="33"/>
  <c r="B588" i="33"/>
  <c r="B589" i="33"/>
  <c r="B590" i="33"/>
  <c r="B591" i="33"/>
  <c r="B592" i="33"/>
  <c r="B593" i="33"/>
  <c r="B594" i="33"/>
  <c r="B595" i="33"/>
  <c r="B596" i="33"/>
  <c r="B597" i="33"/>
  <c r="B598" i="33"/>
  <c r="B599" i="33"/>
  <c r="B600" i="33"/>
  <c r="B601" i="33"/>
  <c r="B602" i="33"/>
  <c r="B603" i="33"/>
  <c r="B604" i="33"/>
  <c r="B605" i="33"/>
  <c r="B606" i="33"/>
  <c r="B607" i="33"/>
  <c r="B608" i="33"/>
  <c r="B609" i="33"/>
  <c r="B610" i="33"/>
  <c r="B611" i="33"/>
  <c r="B612" i="33"/>
  <c r="B613" i="33"/>
  <c r="B614" i="33"/>
  <c r="B615" i="33"/>
  <c r="B616" i="33"/>
  <c r="B617" i="33"/>
  <c r="B618" i="33"/>
  <c r="B619" i="33"/>
  <c r="B620" i="33"/>
  <c r="B621" i="33"/>
  <c r="B622" i="33"/>
  <c r="B623" i="33"/>
  <c r="B624" i="33"/>
  <c r="B625" i="33"/>
  <c r="B626" i="33"/>
  <c r="B627" i="33"/>
  <c r="B628" i="33"/>
  <c r="B629" i="33"/>
  <c r="B630" i="33"/>
  <c r="B631" i="33"/>
  <c r="B632" i="33"/>
  <c r="B633" i="33"/>
  <c r="B634" i="33"/>
  <c r="B635" i="33"/>
  <c r="B636" i="33"/>
  <c r="B637" i="33"/>
  <c r="B638" i="33"/>
  <c r="B639" i="33"/>
  <c r="B640" i="33"/>
  <c r="B641" i="33"/>
  <c r="B642" i="33"/>
  <c r="B643" i="33"/>
  <c r="B644" i="33"/>
  <c r="B645" i="33"/>
  <c r="B646" i="33"/>
  <c r="B647" i="33"/>
  <c r="B648" i="33"/>
  <c r="B649" i="33"/>
  <c r="B650" i="33"/>
  <c r="B651" i="33"/>
  <c r="B652" i="33"/>
  <c r="B653" i="33"/>
  <c r="B654" i="33"/>
  <c r="B655" i="33"/>
  <c r="B656" i="33"/>
  <c r="B657" i="33"/>
  <c r="B658" i="33"/>
  <c r="B659" i="33"/>
  <c r="B660" i="33"/>
  <c r="B661" i="33"/>
  <c r="B662" i="33"/>
  <c r="B663" i="33"/>
  <c r="B664" i="33"/>
  <c r="B665" i="33"/>
  <c r="B666" i="33"/>
  <c r="B667" i="33"/>
  <c r="B668" i="33"/>
  <c r="B669" i="33"/>
  <c r="B670" i="33"/>
  <c r="B671" i="33"/>
  <c r="B672" i="33"/>
  <c r="B673" i="33"/>
  <c r="B674" i="33"/>
  <c r="B675" i="33"/>
  <c r="B676" i="33"/>
  <c r="B677" i="33"/>
  <c r="B678" i="33"/>
  <c r="B679" i="33"/>
  <c r="B680" i="33"/>
  <c r="B681" i="33"/>
  <c r="B682" i="33"/>
  <c r="B683" i="33"/>
  <c r="B684" i="33"/>
  <c r="B685" i="33"/>
  <c r="B686" i="33"/>
  <c r="B687" i="33"/>
  <c r="B688" i="33"/>
  <c r="B689" i="33"/>
  <c r="B690" i="33"/>
  <c r="B691" i="33"/>
  <c r="B692" i="33"/>
  <c r="B693" i="33"/>
  <c r="B694" i="33"/>
  <c r="B695" i="33"/>
  <c r="B696" i="33"/>
  <c r="B697" i="33"/>
  <c r="B698" i="33"/>
  <c r="B699" i="33"/>
  <c r="B700" i="33"/>
  <c r="B701" i="33"/>
  <c r="B702" i="33"/>
  <c r="B703" i="33"/>
  <c r="B705" i="33"/>
  <c r="B706" i="33"/>
  <c r="B707" i="33"/>
  <c r="B708" i="33"/>
  <c r="B709" i="33"/>
  <c r="B710" i="33"/>
  <c r="B711" i="33"/>
  <c r="A711" i="33" s="1"/>
  <c r="B712" i="33"/>
  <c r="A712" i="33" s="1"/>
  <c r="B713" i="33"/>
  <c r="A713" i="33" s="1"/>
  <c r="B714" i="33"/>
  <c r="A714" i="33" s="1"/>
  <c r="B715" i="33"/>
  <c r="A715" i="33" s="1"/>
  <c r="B716" i="33"/>
  <c r="A716" i="33" s="1"/>
  <c r="B717" i="33"/>
  <c r="A717" i="33" s="1"/>
  <c r="B718" i="33"/>
  <c r="A718" i="33" s="1"/>
  <c r="B719" i="33"/>
  <c r="A719" i="33" s="1"/>
  <c r="B720" i="33"/>
  <c r="A720" i="33" s="1"/>
  <c r="B721" i="33"/>
  <c r="A721" i="33" s="1"/>
  <c r="B722" i="33"/>
  <c r="A722" i="33" s="1"/>
  <c r="B723" i="33"/>
  <c r="A723" i="33" s="1"/>
  <c r="B724" i="33"/>
  <c r="A724" i="33" s="1"/>
  <c r="B725" i="33"/>
  <c r="A725" i="33" s="1"/>
  <c r="B726" i="33"/>
  <c r="A726" i="33" s="1"/>
  <c r="B727" i="33"/>
  <c r="A727" i="33" s="1"/>
  <c r="B728" i="33"/>
  <c r="A728" i="33"/>
  <c r="B729" i="33"/>
  <c r="A729" i="33" s="1"/>
  <c r="B730" i="33"/>
  <c r="A730" i="33" s="1"/>
  <c r="B731" i="33"/>
  <c r="A731" i="33" s="1"/>
  <c r="B732" i="33"/>
  <c r="A732" i="33" s="1"/>
  <c r="B733" i="33"/>
  <c r="A733" i="33" s="1"/>
  <c r="B734" i="33"/>
  <c r="A734" i="33" s="1"/>
  <c r="B735" i="33"/>
  <c r="A735" i="33" s="1"/>
  <c r="B736" i="33"/>
  <c r="A736" i="33" s="1"/>
  <c r="B737" i="33"/>
  <c r="A737" i="33" s="1"/>
  <c r="B738" i="33"/>
  <c r="A738" i="33" s="1"/>
  <c r="B739" i="33"/>
  <c r="A739" i="33" s="1"/>
  <c r="B740" i="33"/>
  <c r="A740" i="33" s="1"/>
  <c r="B741" i="33"/>
  <c r="A741" i="33" s="1"/>
  <c r="B742" i="33"/>
  <c r="A742" i="33" s="1"/>
  <c r="B743" i="33"/>
  <c r="A743" i="33" s="1"/>
  <c r="B744" i="33"/>
  <c r="A744" i="33" s="1"/>
  <c r="B745" i="33"/>
  <c r="A745" i="33" s="1"/>
  <c r="B746" i="33"/>
  <c r="A746" i="33" s="1"/>
  <c r="B747" i="33"/>
  <c r="A747" i="33" s="1"/>
  <c r="B748" i="33"/>
  <c r="A748" i="33" s="1"/>
  <c r="B749" i="33"/>
  <c r="A749" i="33" s="1"/>
  <c r="B750" i="33"/>
  <c r="A750" i="33" s="1"/>
  <c r="B751" i="33"/>
  <c r="A751" i="33" s="1"/>
  <c r="B752" i="33"/>
  <c r="A752" i="33" s="1"/>
  <c r="B753" i="33"/>
  <c r="A753" i="33" s="1"/>
  <c r="B754" i="33"/>
  <c r="A754" i="33" s="1"/>
  <c r="B755" i="33"/>
  <c r="A755" i="33" s="1"/>
  <c r="B756" i="33"/>
  <c r="A756" i="33" s="1"/>
  <c r="B757" i="33"/>
  <c r="A757" i="33" s="1"/>
  <c r="B758" i="33"/>
  <c r="A758" i="33" s="1"/>
  <c r="B759" i="33"/>
  <c r="A759" i="33" s="1"/>
  <c r="B760" i="33"/>
  <c r="A760" i="33" s="1"/>
  <c r="B761" i="33"/>
  <c r="A761" i="33" s="1"/>
  <c r="B762" i="33"/>
  <c r="A762" i="33" s="1"/>
  <c r="B763" i="33"/>
  <c r="A763" i="33" s="1"/>
  <c r="B764" i="33"/>
  <c r="A764" i="33" s="1"/>
  <c r="B765" i="33"/>
  <c r="A765" i="33" s="1"/>
  <c r="B766" i="33"/>
  <c r="A766" i="33" s="1"/>
  <c r="B767" i="33"/>
  <c r="A767" i="33" s="1"/>
  <c r="B768" i="33"/>
  <c r="A768" i="33" s="1"/>
  <c r="B769" i="33"/>
  <c r="A769" i="33" s="1"/>
  <c r="A770" i="33"/>
  <c r="B770" i="33"/>
  <c r="B771" i="33"/>
  <c r="A771" i="33" s="1"/>
  <c r="B772" i="33"/>
  <c r="A772" i="33" s="1"/>
  <c r="B773" i="33"/>
  <c r="A773" i="33" s="1"/>
  <c r="B774" i="33"/>
  <c r="A774" i="33" s="1"/>
  <c r="B775" i="33"/>
  <c r="A775" i="33" s="1"/>
  <c r="B776" i="33"/>
  <c r="A776" i="33" s="1"/>
  <c r="B777" i="33"/>
  <c r="A777" i="33" s="1"/>
  <c r="B778" i="33"/>
  <c r="A778" i="33" s="1"/>
  <c r="B779" i="33"/>
  <c r="A779" i="33" s="1"/>
  <c r="B780" i="33"/>
  <c r="A780" i="33"/>
  <c r="B781" i="33"/>
  <c r="A781" i="33" s="1"/>
  <c r="B782" i="33"/>
  <c r="A782" i="33" s="1"/>
  <c r="B783" i="33"/>
  <c r="A783" i="33" s="1"/>
  <c r="B784" i="33"/>
  <c r="A784" i="33" s="1"/>
  <c r="B785" i="33"/>
  <c r="A785" i="33" s="1"/>
  <c r="B786" i="33"/>
  <c r="A786" i="33" s="1"/>
  <c r="B787" i="33"/>
  <c r="A787" i="33" s="1"/>
  <c r="B788" i="33"/>
  <c r="A788" i="33" s="1"/>
  <c r="B789" i="33"/>
  <c r="A789" i="33" s="1"/>
  <c r="B790" i="33"/>
  <c r="A790" i="33" s="1"/>
  <c r="B791" i="33"/>
  <c r="A791" i="33" s="1"/>
  <c r="B792" i="33"/>
  <c r="A792" i="33" s="1"/>
  <c r="B793" i="33"/>
  <c r="A793" i="33" s="1"/>
  <c r="B794" i="33"/>
  <c r="A794" i="33" s="1"/>
  <c r="B795" i="33"/>
  <c r="A795" i="33" s="1"/>
  <c r="B796" i="33"/>
  <c r="A796" i="33" s="1"/>
  <c r="B797" i="33"/>
  <c r="A797" i="33" s="1"/>
  <c r="B798" i="33"/>
  <c r="A798" i="33" s="1"/>
  <c r="B799" i="33"/>
  <c r="A799" i="33" s="1"/>
  <c r="B800" i="33"/>
  <c r="A800" i="33" s="1"/>
  <c r="B801" i="33"/>
  <c r="A801" i="33" s="1"/>
  <c r="B802" i="33"/>
  <c r="A802" i="33" s="1"/>
  <c r="B803" i="33"/>
  <c r="A803" i="33" s="1"/>
  <c r="B804" i="33"/>
  <c r="A804" i="33" s="1"/>
  <c r="B805" i="33"/>
  <c r="A805" i="33" s="1"/>
  <c r="B806" i="33"/>
  <c r="A806" i="33" s="1"/>
  <c r="B807" i="33"/>
  <c r="A807" i="33" s="1"/>
  <c r="B808" i="33"/>
  <c r="A808" i="33" s="1"/>
  <c r="B809" i="33"/>
  <c r="A809" i="33" s="1"/>
  <c r="B810" i="33"/>
  <c r="A810" i="33" s="1"/>
  <c r="B811" i="33"/>
  <c r="A811" i="33" s="1"/>
  <c r="B812" i="33"/>
  <c r="A812" i="33" s="1"/>
  <c r="B813" i="33"/>
  <c r="A813" i="33" s="1"/>
  <c r="B814" i="33"/>
  <c r="A814" i="33" s="1"/>
  <c r="B815" i="33"/>
  <c r="A815" i="33" s="1"/>
  <c r="B816" i="33"/>
  <c r="A816" i="33" s="1"/>
  <c r="B817" i="33"/>
  <c r="A817" i="33" s="1"/>
  <c r="B818" i="33"/>
  <c r="A818" i="33" s="1"/>
  <c r="B819" i="33"/>
  <c r="A819" i="33" s="1"/>
  <c r="B820" i="33"/>
  <c r="A820" i="33" s="1"/>
  <c r="B821" i="33"/>
  <c r="A821" i="33" s="1"/>
  <c r="B822" i="33"/>
  <c r="A822" i="33" s="1"/>
  <c r="B823" i="33"/>
  <c r="A823" i="33" s="1"/>
  <c r="B824" i="33"/>
  <c r="A824" i="33" s="1"/>
  <c r="B825" i="33"/>
  <c r="A825" i="33" s="1"/>
  <c r="B826" i="33"/>
  <c r="A826" i="33" s="1"/>
  <c r="B827" i="33"/>
  <c r="A827" i="33" s="1"/>
  <c r="B828" i="33"/>
  <c r="A828" i="33" s="1"/>
  <c r="B829" i="33"/>
  <c r="A829" i="33" s="1"/>
  <c r="B830" i="33"/>
  <c r="A830" i="33" s="1"/>
  <c r="B831" i="33"/>
  <c r="A831" i="33" s="1"/>
  <c r="B832" i="33"/>
  <c r="A832" i="33" s="1"/>
  <c r="B833" i="33"/>
  <c r="A833" i="33" s="1"/>
  <c r="B834" i="33"/>
  <c r="A834" i="33" s="1"/>
  <c r="B835" i="33"/>
  <c r="A835" i="33" s="1"/>
  <c r="B836" i="33"/>
  <c r="A836" i="33" s="1"/>
  <c r="B837" i="33"/>
  <c r="A837" i="33" s="1"/>
  <c r="B838" i="33"/>
  <c r="A838" i="33" s="1"/>
  <c r="B839" i="33"/>
  <c r="A839" i="33" s="1"/>
  <c r="B840" i="33"/>
  <c r="A840" i="33" s="1"/>
  <c r="B841" i="33"/>
  <c r="A841" i="33" s="1"/>
  <c r="B842" i="33"/>
  <c r="A842" i="33" s="1"/>
  <c r="B843" i="33"/>
  <c r="A843" i="33" s="1"/>
  <c r="B844" i="33"/>
  <c r="A844" i="33" s="1"/>
  <c r="B845" i="33"/>
  <c r="A845" i="33" s="1"/>
  <c r="B846" i="33"/>
  <c r="A846" i="33" s="1"/>
  <c r="B847" i="33"/>
  <c r="A847" i="33" s="1"/>
  <c r="B848" i="33"/>
  <c r="A848" i="33" s="1"/>
  <c r="B849" i="33"/>
  <c r="A849" i="33" s="1"/>
  <c r="B850" i="33"/>
  <c r="A850" i="33" s="1"/>
  <c r="B851" i="33"/>
  <c r="A851" i="33" s="1"/>
  <c r="B852" i="33"/>
  <c r="A852" i="33" s="1"/>
  <c r="B853" i="33"/>
  <c r="A853" i="33" s="1"/>
  <c r="B854" i="33"/>
  <c r="A854" i="33" s="1"/>
  <c r="B855" i="33"/>
  <c r="A855" i="33" s="1"/>
  <c r="B856" i="33"/>
  <c r="A856" i="33" s="1"/>
  <c r="B857" i="33"/>
  <c r="A857" i="33" s="1"/>
  <c r="B858" i="33"/>
  <c r="A858" i="33" s="1"/>
  <c r="B859" i="33"/>
  <c r="A859" i="33" s="1"/>
  <c r="B860" i="33"/>
  <c r="A860" i="33" s="1"/>
  <c r="B861" i="33"/>
  <c r="A861" i="33" s="1"/>
  <c r="B862" i="33"/>
  <c r="A862" i="33" s="1"/>
  <c r="B863" i="33"/>
  <c r="A863" i="33" s="1"/>
  <c r="B864" i="33"/>
  <c r="A864" i="33" s="1"/>
  <c r="B865" i="33"/>
  <c r="A865" i="33" s="1"/>
  <c r="B866" i="33"/>
  <c r="A866" i="33" s="1"/>
  <c r="B867" i="33"/>
  <c r="A867" i="33" s="1"/>
  <c r="B868" i="33"/>
  <c r="A868" i="33" s="1"/>
  <c r="B869" i="33"/>
  <c r="A869" i="33" s="1"/>
  <c r="B870" i="33"/>
  <c r="A870" i="33" s="1"/>
  <c r="B871" i="33"/>
  <c r="A871" i="33" s="1"/>
  <c r="B872" i="33"/>
  <c r="A872" i="33" s="1"/>
  <c r="B873" i="33"/>
  <c r="A873" i="33" s="1"/>
  <c r="B874" i="33"/>
  <c r="A874" i="33" s="1"/>
  <c r="B875" i="33"/>
  <c r="A875" i="33" s="1"/>
  <c r="B876" i="33"/>
  <c r="A876" i="33" s="1"/>
  <c r="B877" i="33"/>
  <c r="A877" i="33" s="1"/>
  <c r="B878" i="33"/>
  <c r="A878" i="33" s="1"/>
  <c r="B879" i="33"/>
  <c r="A879" i="33" s="1"/>
  <c r="B880" i="33"/>
  <c r="A880" i="33" s="1"/>
  <c r="B881" i="33"/>
  <c r="A881" i="33" s="1"/>
  <c r="B882" i="33"/>
  <c r="A882" i="33" s="1"/>
  <c r="B883" i="33"/>
  <c r="A883" i="33" s="1"/>
  <c r="B884" i="33"/>
  <c r="A884" i="33" s="1"/>
  <c r="B885" i="33"/>
  <c r="A885" i="33" s="1"/>
  <c r="B886" i="33"/>
  <c r="A886" i="33" s="1"/>
  <c r="B887" i="33"/>
  <c r="A887" i="33" s="1"/>
  <c r="B888" i="33"/>
  <c r="A888" i="33" s="1"/>
  <c r="B889" i="33"/>
  <c r="A889" i="33" s="1"/>
  <c r="B890" i="33"/>
  <c r="A890" i="33" s="1"/>
  <c r="B891" i="33"/>
  <c r="A891" i="33" s="1"/>
  <c r="B892" i="33"/>
  <c r="A892" i="33" s="1"/>
  <c r="B893" i="33"/>
  <c r="A893" i="33" s="1"/>
  <c r="B894" i="33"/>
  <c r="A894" i="33" s="1"/>
  <c r="B895" i="33"/>
  <c r="A895" i="33" s="1"/>
  <c r="B896" i="33"/>
  <c r="A896" i="33" s="1"/>
  <c r="B897" i="33"/>
  <c r="A897" i="33" s="1"/>
  <c r="B898" i="33"/>
  <c r="A898" i="33" s="1"/>
  <c r="B899" i="33"/>
  <c r="A899" i="33" s="1"/>
  <c r="B900" i="33"/>
  <c r="A900" i="33" s="1"/>
  <c r="B901" i="33"/>
  <c r="A901" i="33" s="1"/>
  <c r="B902" i="33"/>
  <c r="A902" i="33" s="1"/>
  <c r="B903" i="33"/>
  <c r="A903" i="33" s="1"/>
  <c r="B904" i="33"/>
  <c r="A904" i="33" s="1"/>
  <c r="B905" i="33"/>
  <c r="A905" i="33" s="1"/>
  <c r="B906" i="33"/>
  <c r="A906" i="33" s="1"/>
  <c r="B907" i="33"/>
  <c r="A907" i="33" s="1"/>
  <c r="B908" i="33"/>
  <c r="A908" i="33" s="1"/>
  <c r="B909" i="33"/>
  <c r="A909" i="33" s="1"/>
  <c r="B910" i="33"/>
  <c r="A910" i="33" s="1"/>
  <c r="B911" i="33"/>
  <c r="A911" i="33" s="1"/>
  <c r="B912" i="33"/>
  <c r="A912" i="33" s="1"/>
  <c r="B913" i="33"/>
  <c r="A913" i="33" s="1"/>
  <c r="B914" i="33"/>
  <c r="A914" i="33" s="1"/>
  <c r="B915" i="33"/>
  <c r="A915" i="33" s="1"/>
  <c r="B916" i="33"/>
  <c r="A916" i="33" s="1"/>
  <c r="B917" i="33"/>
  <c r="A917" i="33" s="1"/>
  <c r="B918" i="33"/>
  <c r="A918" i="33" s="1"/>
  <c r="B919" i="33"/>
  <c r="A919" i="33" s="1"/>
  <c r="B920" i="33"/>
  <c r="A920" i="33" s="1"/>
  <c r="B921" i="33"/>
  <c r="A921" i="33" s="1"/>
  <c r="B922" i="33"/>
  <c r="A922" i="33" s="1"/>
  <c r="B923" i="33"/>
  <c r="A923" i="33" s="1"/>
  <c r="B924" i="33"/>
  <c r="A924" i="33" s="1"/>
  <c r="B925" i="33"/>
  <c r="A925" i="33" s="1"/>
  <c r="B926" i="33"/>
  <c r="A926" i="33" s="1"/>
  <c r="B927" i="33"/>
  <c r="A927" i="33" s="1"/>
  <c r="B928" i="33"/>
  <c r="A928" i="33" s="1"/>
  <c r="B929" i="33"/>
  <c r="A929" i="33" s="1"/>
  <c r="B930" i="33"/>
  <c r="A930" i="33" s="1"/>
  <c r="B931" i="33"/>
  <c r="A931" i="33" s="1"/>
  <c r="B932" i="33"/>
  <c r="A932" i="33" s="1"/>
  <c r="B933" i="33"/>
  <c r="A933" i="33" s="1"/>
  <c r="B934" i="33"/>
  <c r="A934" i="33" s="1"/>
  <c r="B935" i="33"/>
  <c r="A935" i="33" s="1"/>
  <c r="B936" i="33"/>
  <c r="A936" i="33" s="1"/>
  <c r="B937" i="33"/>
  <c r="A937" i="33" s="1"/>
  <c r="B938" i="33"/>
  <c r="A938" i="33" s="1"/>
  <c r="B939" i="33"/>
  <c r="A939" i="33" s="1"/>
  <c r="B940" i="33"/>
  <c r="A940" i="33" s="1"/>
  <c r="B941" i="33"/>
  <c r="A941" i="33" s="1"/>
  <c r="B942" i="33"/>
  <c r="A942" i="33" s="1"/>
  <c r="B943" i="33"/>
  <c r="A943" i="33" s="1"/>
  <c r="B944" i="33"/>
  <c r="A944" i="33" s="1"/>
  <c r="B945" i="33"/>
  <c r="A945" i="33" s="1"/>
  <c r="B946" i="33"/>
  <c r="A946" i="33" s="1"/>
  <c r="B947" i="33"/>
  <c r="A947" i="33" s="1"/>
  <c r="B948" i="33"/>
  <c r="A948" i="33" s="1"/>
  <c r="B949" i="33"/>
  <c r="A949" i="33" s="1"/>
  <c r="B950" i="33"/>
  <c r="A950" i="33" s="1"/>
  <c r="B951" i="33"/>
  <c r="A951" i="33" s="1"/>
  <c r="B952" i="33"/>
  <c r="A952" i="33" s="1"/>
  <c r="B953" i="33"/>
  <c r="A953" i="33" s="1"/>
  <c r="B954" i="33"/>
  <c r="A954" i="33" s="1"/>
  <c r="B955" i="33"/>
  <c r="A955" i="33" s="1"/>
  <c r="B956" i="33"/>
  <c r="A956" i="33" s="1"/>
  <c r="B957" i="33"/>
  <c r="A957" i="33" s="1"/>
  <c r="B958" i="33"/>
  <c r="A958" i="33" s="1"/>
  <c r="B959" i="33"/>
  <c r="A959" i="33" s="1"/>
  <c r="B960" i="33"/>
  <c r="A960" i="33" s="1"/>
  <c r="B961" i="33"/>
  <c r="A961" i="33" s="1"/>
  <c r="B962" i="33"/>
  <c r="A962" i="33" s="1"/>
  <c r="B963" i="33"/>
  <c r="A963" i="33" s="1"/>
  <c r="B964" i="33"/>
  <c r="A964" i="33" s="1"/>
  <c r="B965" i="33"/>
  <c r="A965" i="33" s="1"/>
  <c r="B966" i="33"/>
  <c r="A966" i="33" s="1"/>
  <c r="B967" i="33"/>
  <c r="A967" i="33" s="1"/>
  <c r="B968" i="33"/>
  <c r="A968" i="33" s="1"/>
  <c r="B969" i="33"/>
  <c r="A969" i="33" s="1"/>
  <c r="B970" i="33"/>
  <c r="A970" i="33" s="1"/>
  <c r="B971" i="33"/>
  <c r="A971" i="33" s="1"/>
  <c r="B972" i="33"/>
  <c r="A972" i="33" s="1"/>
  <c r="B973" i="33"/>
  <c r="A973" i="33" s="1"/>
  <c r="B974" i="33"/>
  <c r="A974" i="33" s="1"/>
  <c r="B975" i="33"/>
  <c r="A975" i="33" s="1"/>
  <c r="B976" i="33"/>
  <c r="A976" i="33" s="1"/>
  <c r="B977" i="33"/>
  <c r="A977" i="33" s="1"/>
  <c r="B978" i="33"/>
  <c r="A978" i="33" s="1"/>
  <c r="B979" i="33"/>
  <c r="A979" i="33" s="1"/>
  <c r="B980" i="33"/>
  <c r="A980" i="33" s="1"/>
  <c r="B981" i="33"/>
  <c r="A981" i="33" s="1"/>
  <c r="B982" i="33"/>
  <c r="A982" i="33" s="1"/>
  <c r="B983" i="33"/>
  <c r="A983" i="33" s="1"/>
  <c r="B984" i="33"/>
  <c r="A984" i="33" s="1"/>
  <c r="B985" i="33"/>
  <c r="A985" i="33" s="1"/>
  <c r="B986" i="33"/>
  <c r="A986" i="33" s="1"/>
  <c r="B987" i="33"/>
  <c r="A987" i="33" s="1"/>
  <c r="B988" i="33"/>
  <c r="A988" i="33" s="1"/>
  <c r="B989" i="33"/>
  <c r="A989" i="33" s="1"/>
  <c r="B990" i="33"/>
  <c r="A990" i="33" s="1"/>
  <c r="B991" i="33"/>
  <c r="A991" i="33" s="1"/>
  <c r="B992" i="33"/>
  <c r="A992" i="33" s="1"/>
  <c r="B993" i="33"/>
  <c r="A993" i="33" s="1"/>
  <c r="B994" i="33"/>
  <c r="A994" i="33" s="1"/>
  <c r="B995" i="33"/>
  <c r="A995" i="33" s="1"/>
  <c r="B996" i="33"/>
  <c r="A996" i="33" s="1"/>
  <c r="B997" i="33"/>
  <c r="A997" i="33" s="1"/>
  <c r="B998" i="33"/>
  <c r="A998" i="33" s="1"/>
  <c r="B999" i="33"/>
  <c r="A999" i="33" s="1"/>
  <c r="B1000" i="33"/>
  <c r="A1000" i="33" s="1"/>
  <c r="L373" i="33"/>
  <c r="J74" i="5"/>
  <c r="I74" i="5"/>
  <c r="H74" i="5"/>
  <c r="G74" i="5"/>
  <c r="J73" i="5"/>
  <c r="I73" i="5"/>
  <c r="H73" i="5"/>
  <c r="G73" i="5"/>
  <c r="J72" i="5"/>
  <c r="I72" i="5"/>
  <c r="H72" i="5"/>
  <c r="G72" i="5"/>
  <c r="H71" i="5"/>
  <c r="G71" i="5"/>
  <c r="I62" i="5"/>
  <c r="F62" i="5"/>
  <c r="H62" i="5" s="1"/>
  <c r="J58" i="5"/>
  <c r="I58" i="5"/>
  <c r="H58" i="5"/>
  <c r="G58" i="5"/>
  <c r="Y123" i="27"/>
  <c r="Y122" i="27"/>
  <c r="Y121" i="27"/>
  <c r="Y120" i="27"/>
  <c r="Y119" i="27"/>
  <c r="Y118" i="27"/>
  <c r="Y117" i="27"/>
  <c r="Y116" i="27"/>
  <c r="Y115" i="27"/>
  <c r="Y114" i="27"/>
  <c r="Y113" i="27"/>
  <c r="Y112" i="27"/>
  <c r="Y111" i="27"/>
  <c r="Y110" i="27"/>
  <c r="Y109" i="27"/>
  <c r="Y108" i="27"/>
  <c r="Y107" i="27"/>
  <c r="Y106" i="27"/>
  <c r="Y105" i="27"/>
  <c r="Y104" i="27"/>
  <c r="Y103" i="27"/>
  <c r="Y102" i="27"/>
  <c r="Y101" i="27"/>
  <c r="Y100" i="27"/>
  <c r="Y99" i="27"/>
  <c r="Y98" i="27"/>
  <c r="Y97" i="27"/>
  <c r="Y96" i="27"/>
  <c r="Y95" i="27"/>
  <c r="Y94" i="27"/>
  <c r="Y93" i="27"/>
  <c r="Y92" i="27"/>
  <c r="Y91" i="27"/>
  <c r="Y90" i="27"/>
  <c r="Y89" i="27"/>
  <c r="Y88" i="27"/>
  <c r="Y87" i="27"/>
  <c r="Y86" i="27"/>
  <c r="Y85" i="27"/>
  <c r="Y84" i="27"/>
  <c r="Y83" i="27"/>
  <c r="Y82" i="27"/>
  <c r="Y81" i="27"/>
  <c r="Y80" i="27"/>
  <c r="Y79" i="27"/>
  <c r="Y78" i="27"/>
  <c r="Y77" i="27"/>
  <c r="Y76" i="27"/>
  <c r="Y75" i="27"/>
  <c r="Y74" i="27"/>
  <c r="Y73" i="27"/>
  <c r="Y72" i="27"/>
  <c r="Y71" i="27"/>
  <c r="Y70" i="27"/>
  <c r="Y69" i="27"/>
  <c r="Y68" i="27"/>
  <c r="Y67" i="27"/>
  <c r="Y66" i="27"/>
  <c r="Y65" i="27"/>
  <c r="Y64" i="27"/>
  <c r="Y63" i="27"/>
  <c r="Y62" i="27"/>
  <c r="Y61" i="27"/>
  <c r="Y60" i="27"/>
  <c r="Y59" i="27"/>
  <c r="Y58" i="27"/>
  <c r="Y57" i="27"/>
  <c r="Y56" i="27"/>
  <c r="Y55" i="27"/>
  <c r="Y54" i="27"/>
  <c r="Y53" i="27"/>
  <c r="Y52" i="27"/>
  <c r="Y51" i="27"/>
  <c r="Y50" i="27"/>
  <c r="Y49" i="27"/>
  <c r="Y48" i="27"/>
  <c r="Y47" i="27"/>
  <c r="Y46" i="27"/>
  <c r="Y45" i="27"/>
  <c r="Y44" i="27"/>
  <c r="Y43" i="27"/>
  <c r="Y42" i="27"/>
  <c r="Y41" i="27"/>
  <c r="Y40" i="27"/>
  <c r="Y39" i="27"/>
  <c r="Y38" i="27"/>
  <c r="Y37" i="27"/>
  <c r="Y36" i="27"/>
  <c r="Y35" i="27"/>
  <c r="Y34" i="27"/>
  <c r="Y33" i="27"/>
  <c r="Y32" i="27"/>
  <c r="Y31" i="27"/>
  <c r="Y30" i="27"/>
  <c r="Y29" i="27"/>
  <c r="Y28" i="27"/>
  <c r="Y27" i="27"/>
  <c r="Y26" i="27"/>
  <c r="Y25" i="27"/>
  <c r="Y24" i="27"/>
  <c r="Y23" i="27"/>
  <c r="Y22" i="27"/>
  <c r="Y21" i="27"/>
  <c r="Y20" i="27"/>
  <c r="Y19" i="27"/>
  <c r="Y18" i="27"/>
  <c r="Y17" i="27"/>
  <c r="Y16" i="27"/>
  <c r="Y15" i="27"/>
  <c r="Y14" i="27"/>
  <c r="Y13" i="27"/>
  <c r="Y12" i="27"/>
  <c r="Y11" i="27"/>
  <c r="Y10" i="27"/>
  <c r="Y9" i="27"/>
  <c r="Y8" i="27"/>
  <c r="Y7" i="27"/>
  <c r="Y6" i="27"/>
  <c r="Y5" i="27"/>
  <c r="Y4" i="27"/>
  <c r="Y3" i="27"/>
  <c r="Y2" i="27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Y3" i="28"/>
  <c r="Y2" i="28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89" i="7"/>
  <c r="Y86" i="7"/>
  <c r="Y85" i="7"/>
  <c r="Y84" i="7"/>
  <c r="Y83" i="7"/>
  <c r="Y82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Y3" i="7"/>
  <c r="Y2" i="7"/>
  <c r="Y123" i="23"/>
  <c r="Y122" i="23"/>
  <c r="Y121" i="23"/>
  <c r="Y120" i="23"/>
  <c r="Y119" i="23"/>
  <c r="Y118" i="23"/>
  <c r="Y117" i="23"/>
  <c r="Y116" i="23"/>
  <c r="Y115" i="23"/>
  <c r="Y114" i="23"/>
  <c r="Y113" i="23"/>
  <c r="Y112" i="23"/>
  <c r="Y111" i="23"/>
  <c r="Y110" i="23"/>
  <c r="Y109" i="23"/>
  <c r="Y108" i="23"/>
  <c r="Y107" i="23"/>
  <c r="Y106" i="23"/>
  <c r="Y105" i="23"/>
  <c r="Y104" i="23"/>
  <c r="Y103" i="23"/>
  <c r="Y102" i="23"/>
  <c r="Y101" i="23"/>
  <c r="Y100" i="23"/>
  <c r="Y99" i="23"/>
  <c r="Y98" i="23"/>
  <c r="Y97" i="23"/>
  <c r="Y96" i="23"/>
  <c r="Y95" i="23"/>
  <c r="Y94" i="23"/>
  <c r="Y93" i="23"/>
  <c r="Y92" i="23"/>
  <c r="Y91" i="23"/>
  <c r="Y90" i="23"/>
  <c r="Y89" i="23"/>
  <c r="Y88" i="23"/>
  <c r="Y87" i="23"/>
  <c r="Y86" i="23"/>
  <c r="Y85" i="23"/>
  <c r="Y84" i="23"/>
  <c r="Y83" i="23"/>
  <c r="Y82" i="23"/>
  <c r="Y81" i="23"/>
  <c r="Y80" i="23"/>
  <c r="Y79" i="23"/>
  <c r="Y78" i="23"/>
  <c r="Y77" i="23"/>
  <c r="Y76" i="23"/>
  <c r="Y75" i="23"/>
  <c r="Y74" i="23"/>
  <c r="Y73" i="23"/>
  <c r="Y72" i="23"/>
  <c r="Y71" i="23"/>
  <c r="Y70" i="23"/>
  <c r="Y69" i="23"/>
  <c r="Y68" i="23"/>
  <c r="Y67" i="23"/>
  <c r="Y66" i="23"/>
  <c r="Y65" i="23"/>
  <c r="Y64" i="23"/>
  <c r="Y63" i="23"/>
  <c r="Y62" i="23"/>
  <c r="Y61" i="23"/>
  <c r="Y60" i="23"/>
  <c r="Y59" i="23"/>
  <c r="Y58" i="23"/>
  <c r="Y57" i="23"/>
  <c r="Y56" i="23"/>
  <c r="Y55" i="23"/>
  <c r="Y54" i="23"/>
  <c r="Y53" i="23"/>
  <c r="Y52" i="23"/>
  <c r="Y51" i="23"/>
  <c r="Y50" i="23"/>
  <c r="Y49" i="23"/>
  <c r="Y48" i="23"/>
  <c r="Y47" i="23"/>
  <c r="Y46" i="23"/>
  <c r="Y45" i="23"/>
  <c r="Y44" i="23"/>
  <c r="Y43" i="23"/>
  <c r="Y42" i="23"/>
  <c r="Y41" i="23"/>
  <c r="Y40" i="23"/>
  <c r="Y39" i="23"/>
  <c r="Y38" i="23"/>
  <c r="Y37" i="23"/>
  <c r="Y36" i="23"/>
  <c r="Y35" i="23"/>
  <c r="Y34" i="23"/>
  <c r="Y33" i="23"/>
  <c r="Y32" i="23"/>
  <c r="Y31" i="23"/>
  <c r="Y30" i="23"/>
  <c r="Y29" i="23"/>
  <c r="Y28" i="23"/>
  <c r="Y27" i="23"/>
  <c r="Y26" i="23"/>
  <c r="Y25" i="23"/>
  <c r="Y24" i="23"/>
  <c r="Y23" i="23"/>
  <c r="Y22" i="23"/>
  <c r="Y21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Y2" i="23"/>
  <c r="Y123" i="24"/>
  <c r="Y122" i="24"/>
  <c r="Y121" i="24"/>
  <c r="Y120" i="24"/>
  <c r="Y119" i="24"/>
  <c r="Y118" i="24"/>
  <c r="Y117" i="24"/>
  <c r="Y116" i="24"/>
  <c r="Y115" i="24"/>
  <c r="Y114" i="24"/>
  <c r="Y113" i="24"/>
  <c r="Y112" i="24"/>
  <c r="Y111" i="24"/>
  <c r="Y110" i="24"/>
  <c r="Y109" i="24"/>
  <c r="Y108" i="24"/>
  <c r="Y107" i="24"/>
  <c r="Y106" i="24"/>
  <c r="Y105" i="24"/>
  <c r="Y104" i="24"/>
  <c r="Y103" i="24"/>
  <c r="Y102" i="24"/>
  <c r="Y101" i="24"/>
  <c r="Y100" i="24"/>
  <c r="Y99" i="24"/>
  <c r="Y98" i="24"/>
  <c r="Y97" i="24"/>
  <c r="Y96" i="24"/>
  <c r="Y95" i="24"/>
  <c r="Y94" i="24"/>
  <c r="Y93" i="24"/>
  <c r="Y92" i="24"/>
  <c r="Y91" i="24"/>
  <c r="Y90" i="24"/>
  <c r="Y89" i="24"/>
  <c r="Y88" i="24"/>
  <c r="Y87" i="24"/>
  <c r="Y86" i="24"/>
  <c r="Y85" i="24"/>
  <c r="Y84" i="24"/>
  <c r="Y83" i="24"/>
  <c r="Y82" i="24"/>
  <c r="Y81" i="24"/>
  <c r="Y80" i="24"/>
  <c r="Y79" i="24"/>
  <c r="Y78" i="24"/>
  <c r="Y77" i="24"/>
  <c r="Y76" i="24"/>
  <c r="Y75" i="24"/>
  <c r="Y74" i="24"/>
  <c r="Y73" i="24"/>
  <c r="Y72" i="24"/>
  <c r="Y71" i="24"/>
  <c r="Y70" i="24"/>
  <c r="Y69" i="24"/>
  <c r="Y68" i="24"/>
  <c r="Y67" i="24"/>
  <c r="Y66" i="24"/>
  <c r="Y65" i="24"/>
  <c r="Y64" i="24"/>
  <c r="Y63" i="24"/>
  <c r="Y62" i="24"/>
  <c r="Y61" i="24"/>
  <c r="Y60" i="24"/>
  <c r="Y59" i="24"/>
  <c r="Y58" i="24"/>
  <c r="Y57" i="24"/>
  <c r="Y56" i="24"/>
  <c r="Y55" i="24"/>
  <c r="Y54" i="24"/>
  <c r="Y53" i="24"/>
  <c r="Y52" i="24"/>
  <c r="Y51" i="24"/>
  <c r="Y50" i="24"/>
  <c r="Y49" i="24"/>
  <c r="Y48" i="24"/>
  <c r="Y47" i="24"/>
  <c r="Y46" i="24"/>
  <c r="Y45" i="24"/>
  <c r="Y44" i="24"/>
  <c r="Y43" i="24"/>
  <c r="Y42" i="24"/>
  <c r="Y41" i="24"/>
  <c r="Y40" i="24"/>
  <c r="Y39" i="24"/>
  <c r="Y38" i="24"/>
  <c r="Y37" i="24"/>
  <c r="Y36" i="24"/>
  <c r="Y35" i="24"/>
  <c r="Y34" i="24"/>
  <c r="Y33" i="24"/>
  <c r="Y32" i="24"/>
  <c r="Y31" i="24"/>
  <c r="Y30" i="24"/>
  <c r="Y29" i="24"/>
  <c r="Y28" i="24"/>
  <c r="Y27" i="24"/>
  <c r="Y26" i="24"/>
  <c r="Y25" i="24"/>
  <c r="Y24" i="24"/>
  <c r="Y23" i="24"/>
  <c r="Y22" i="24"/>
  <c r="Y21" i="24"/>
  <c r="Y20" i="24"/>
  <c r="Y19" i="24"/>
  <c r="Y18" i="24"/>
  <c r="Y17" i="24"/>
  <c r="Y16" i="24"/>
  <c r="Y15" i="24"/>
  <c r="Y14" i="24"/>
  <c r="Y13" i="24"/>
  <c r="Y12" i="24"/>
  <c r="Y11" i="24"/>
  <c r="Y10" i="24"/>
  <c r="Y9" i="24"/>
  <c r="Y8" i="24"/>
  <c r="Y7" i="24"/>
  <c r="Y6" i="24"/>
  <c r="Y5" i="24"/>
  <c r="Y4" i="24"/>
  <c r="Y3" i="24"/>
  <c r="Y2" i="24"/>
  <c r="Y123" i="32"/>
  <c r="Y122" i="32"/>
  <c r="Y121" i="32"/>
  <c r="Y120" i="32"/>
  <c r="Y119" i="32"/>
  <c r="Y118" i="32"/>
  <c r="Y117" i="32"/>
  <c r="Y116" i="32"/>
  <c r="Y115" i="32"/>
  <c r="Y114" i="32"/>
  <c r="Y113" i="32"/>
  <c r="Y112" i="32"/>
  <c r="Y111" i="32"/>
  <c r="Y110" i="32"/>
  <c r="Y109" i="32"/>
  <c r="Y108" i="32"/>
  <c r="Y107" i="32"/>
  <c r="Y106" i="32"/>
  <c r="Y105" i="32"/>
  <c r="Y104" i="32"/>
  <c r="Y103" i="32"/>
  <c r="Y102" i="32"/>
  <c r="Y101" i="32"/>
  <c r="Y100" i="32"/>
  <c r="Y99" i="32"/>
  <c r="Y98" i="32"/>
  <c r="Y97" i="32"/>
  <c r="Y96" i="32"/>
  <c r="Y95" i="32"/>
  <c r="Y94" i="32"/>
  <c r="Y93" i="32"/>
  <c r="Y92" i="32"/>
  <c r="Y91" i="32"/>
  <c r="Y90" i="32"/>
  <c r="Y89" i="32"/>
  <c r="Y88" i="32"/>
  <c r="Y87" i="32"/>
  <c r="Y86" i="32"/>
  <c r="Y85" i="32"/>
  <c r="Y84" i="32"/>
  <c r="Y83" i="32"/>
  <c r="Y82" i="32"/>
  <c r="Y81" i="32"/>
  <c r="Y80" i="32"/>
  <c r="Y79" i="32"/>
  <c r="Y78" i="32"/>
  <c r="Y77" i="32"/>
  <c r="Y76" i="32"/>
  <c r="Y75" i="32"/>
  <c r="Y74" i="32"/>
  <c r="Y73" i="32"/>
  <c r="Y72" i="32"/>
  <c r="Y71" i="32"/>
  <c r="Y70" i="32"/>
  <c r="Y69" i="32"/>
  <c r="Y68" i="32"/>
  <c r="Y67" i="32"/>
  <c r="Y66" i="32"/>
  <c r="Y65" i="32"/>
  <c r="Y64" i="32"/>
  <c r="Y63" i="32"/>
  <c r="Y62" i="32"/>
  <c r="Y61" i="32"/>
  <c r="Y60" i="32"/>
  <c r="Y59" i="32"/>
  <c r="Y58" i="32"/>
  <c r="Y57" i="32"/>
  <c r="Y56" i="32"/>
  <c r="Y55" i="32"/>
  <c r="Y54" i="32"/>
  <c r="Y53" i="32"/>
  <c r="Y52" i="32"/>
  <c r="Y51" i="32"/>
  <c r="Y50" i="32"/>
  <c r="Y49" i="32"/>
  <c r="Y48" i="32"/>
  <c r="Y47" i="32"/>
  <c r="Y46" i="32"/>
  <c r="Y45" i="32"/>
  <c r="Y44" i="32"/>
  <c r="Y43" i="32"/>
  <c r="Y42" i="32"/>
  <c r="Y41" i="32"/>
  <c r="Y40" i="32"/>
  <c r="Y39" i="32"/>
  <c r="Y38" i="32"/>
  <c r="Y37" i="32"/>
  <c r="Y36" i="32"/>
  <c r="Y35" i="32"/>
  <c r="Y34" i="32"/>
  <c r="Y33" i="32"/>
  <c r="Y32" i="32"/>
  <c r="Y31" i="32"/>
  <c r="Y30" i="32"/>
  <c r="Y29" i="32"/>
  <c r="Y28" i="32"/>
  <c r="Y27" i="32"/>
  <c r="Y26" i="32"/>
  <c r="Y25" i="32"/>
  <c r="Y24" i="32"/>
  <c r="Y23" i="32"/>
  <c r="Y22" i="32"/>
  <c r="Y21" i="32"/>
  <c r="Y20" i="32"/>
  <c r="Y19" i="32"/>
  <c r="Y18" i="32"/>
  <c r="Y17" i="32"/>
  <c r="Y16" i="32"/>
  <c r="Y15" i="32"/>
  <c r="Y14" i="32"/>
  <c r="Y13" i="32"/>
  <c r="Y12" i="32"/>
  <c r="Y11" i="32"/>
  <c r="Y10" i="32"/>
  <c r="Y9" i="32"/>
  <c r="Y8" i="32"/>
  <c r="Y7" i="32"/>
  <c r="Y6" i="32"/>
  <c r="Y5" i="32"/>
  <c r="Y4" i="32"/>
  <c r="Y3" i="32"/>
  <c r="Y2" i="32"/>
  <c r="Y123" i="8"/>
  <c r="Y122" i="8"/>
  <c r="Y121" i="8"/>
  <c r="Y120" i="8"/>
  <c r="Y119" i="8"/>
  <c r="Y118" i="8"/>
  <c r="Y117" i="8"/>
  <c r="Y116" i="8"/>
  <c r="Y115" i="8"/>
  <c r="Y114" i="8"/>
  <c r="Y113" i="8"/>
  <c r="Y112" i="8"/>
  <c r="Y111" i="8"/>
  <c r="Y110" i="8"/>
  <c r="Y109" i="8"/>
  <c r="Y108" i="8"/>
  <c r="Y107" i="8"/>
  <c r="Y106" i="8"/>
  <c r="Y105" i="8"/>
  <c r="Y104" i="8"/>
  <c r="Y103" i="8"/>
  <c r="Y102" i="8"/>
  <c r="Y101" i="8"/>
  <c r="Y100" i="8"/>
  <c r="Y99" i="8"/>
  <c r="Y98" i="8"/>
  <c r="Y97" i="8"/>
  <c r="Y96" i="8"/>
  <c r="Y95" i="8"/>
  <c r="Y94" i="8"/>
  <c r="Y93" i="8"/>
  <c r="Y92" i="8"/>
  <c r="Y91" i="8"/>
  <c r="Y90" i="8"/>
  <c r="Y89" i="8"/>
  <c r="Y88" i="8"/>
  <c r="Y87" i="8"/>
  <c r="Y86" i="8"/>
  <c r="Y85" i="8"/>
  <c r="Y84" i="8"/>
  <c r="Y83" i="8"/>
  <c r="Y82" i="8"/>
  <c r="Y81" i="8"/>
  <c r="Y80" i="8"/>
  <c r="Y79" i="8"/>
  <c r="Y78" i="8"/>
  <c r="Y77" i="8"/>
  <c r="Y76" i="8"/>
  <c r="Y75" i="8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Y49" i="8"/>
  <c r="Y48" i="8"/>
  <c r="Y47" i="8"/>
  <c r="Y46" i="8"/>
  <c r="Y45" i="8"/>
  <c r="Y44" i="8"/>
  <c r="Y43" i="8"/>
  <c r="Y42" i="8"/>
  <c r="Y41" i="8"/>
  <c r="Y40" i="8"/>
  <c r="Y39" i="8"/>
  <c r="Y38" i="8"/>
  <c r="Y37" i="8"/>
  <c r="Y36" i="8"/>
  <c r="Y35" i="8"/>
  <c r="Y34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Y18" i="8"/>
  <c r="Y17" i="8"/>
  <c r="Y16" i="8"/>
  <c r="Y15" i="8"/>
  <c r="Y14" i="8"/>
  <c r="Y13" i="8"/>
  <c r="Y12" i="8"/>
  <c r="Y11" i="8"/>
  <c r="Y10" i="8"/>
  <c r="Y9" i="8"/>
  <c r="Y8" i="8"/>
  <c r="Y7" i="8"/>
  <c r="Y6" i="8"/>
  <c r="Y5" i="8"/>
  <c r="Y4" i="8"/>
  <c r="Y3" i="8"/>
  <c r="Y2" i="8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Y5" i="4"/>
  <c r="Y4" i="4"/>
  <c r="Y3" i="4"/>
  <c r="Y2" i="4"/>
  <c r="Y123" i="9"/>
  <c r="Y122" i="9"/>
  <c r="Y121" i="9"/>
  <c r="Y120" i="9"/>
  <c r="Y119" i="9"/>
  <c r="Y118" i="9"/>
  <c r="Y117" i="9"/>
  <c r="Y116" i="9"/>
  <c r="Y115" i="9"/>
  <c r="Y114" i="9"/>
  <c r="Y113" i="9"/>
  <c r="Y112" i="9"/>
  <c r="Y111" i="9"/>
  <c r="Y110" i="9"/>
  <c r="Y109" i="9"/>
  <c r="Y108" i="9"/>
  <c r="Y107" i="9"/>
  <c r="Y106" i="9"/>
  <c r="Y105" i="9"/>
  <c r="Y104" i="9"/>
  <c r="Y103" i="9"/>
  <c r="Y102" i="9"/>
  <c r="Y101" i="9"/>
  <c r="Y100" i="9"/>
  <c r="Y99" i="9"/>
  <c r="Y98" i="9"/>
  <c r="Y97" i="9"/>
  <c r="Y96" i="9"/>
  <c r="Y95" i="9"/>
  <c r="Y94" i="9"/>
  <c r="Y93" i="9"/>
  <c r="Y92" i="9"/>
  <c r="Y91" i="9"/>
  <c r="Y90" i="9"/>
  <c r="Y89" i="9"/>
  <c r="Y88" i="9"/>
  <c r="Y87" i="9"/>
  <c r="Y86" i="9"/>
  <c r="Y85" i="9"/>
  <c r="Y84" i="9"/>
  <c r="Y83" i="9"/>
  <c r="Y82" i="9"/>
  <c r="Y81" i="9"/>
  <c r="Y80" i="9"/>
  <c r="Y79" i="9"/>
  <c r="Y78" i="9"/>
  <c r="Y77" i="9"/>
  <c r="Y76" i="9"/>
  <c r="Y75" i="9"/>
  <c r="Y74" i="9"/>
  <c r="Y73" i="9"/>
  <c r="Y72" i="9"/>
  <c r="Y71" i="9"/>
  <c r="Y70" i="9"/>
  <c r="Y69" i="9"/>
  <c r="Y68" i="9"/>
  <c r="Y67" i="9"/>
  <c r="Y66" i="9"/>
  <c r="Y65" i="9"/>
  <c r="Y64" i="9"/>
  <c r="Y63" i="9"/>
  <c r="Y62" i="9"/>
  <c r="Y61" i="9"/>
  <c r="Y60" i="9"/>
  <c r="Y59" i="9"/>
  <c r="Y58" i="9"/>
  <c r="Y57" i="9"/>
  <c r="Y56" i="9"/>
  <c r="Y55" i="9"/>
  <c r="Y54" i="9"/>
  <c r="Y53" i="9"/>
  <c r="Y52" i="9"/>
  <c r="Y51" i="9"/>
  <c r="Y50" i="9"/>
  <c r="Y49" i="9"/>
  <c r="Y48" i="9"/>
  <c r="Y47" i="9"/>
  <c r="Y46" i="9"/>
  <c r="Y45" i="9"/>
  <c r="Y44" i="9"/>
  <c r="Y43" i="9"/>
  <c r="Y42" i="9"/>
  <c r="Y41" i="9"/>
  <c r="Y40" i="9"/>
  <c r="Y39" i="9"/>
  <c r="Y38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Y24" i="9"/>
  <c r="Y23" i="9"/>
  <c r="Y22" i="9"/>
  <c r="Y21" i="9"/>
  <c r="Y20" i="9"/>
  <c r="Y19" i="9"/>
  <c r="Y18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Y4" i="9"/>
  <c r="Y3" i="9"/>
  <c r="Y2" i="9"/>
  <c r="Y123" i="11"/>
  <c r="Y122" i="11"/>
  <c r="Y121" i="11"/>
  <c r="Y120" i="11"/>
  <c r="Y119" i="11"/>
  <c r="Y118" i="11"/>
  <c r="Y117" i="11"/>
  <c r="Y116" i="11"/>
  <c r="Y115" i="11"/>
  <c r="Y114" i="11"/>
  <c r="Y113" i="11"/>
  <c r="Y112" i="11"/>
  <c r="Y111" i="11"/>
  <c r="Y110" i="11"/>
  <c r="Y109" i="11"/>
  <c r="Y108" i="11"/>
  <c r="Y107" i="11"/>
  <c r="Y106" i="11"/>
  <c r="Y105" i="11"/>
  <c r="Y104" i="11"/>
  <c r="Y103" i="11"/>
  <c r="Y102" i="11"/>
  <c r="Y101" i="11"/>
  <c r="Y100" i="11"/>
  <c r="Y99" i="11"/>
  <c r="Y98" i="11"/>
  <c r="Y97" i="11"/>
  <c r="Y96" i="11"/>
  <c r="Y95" i="11"/>
  <c r="Y94" i="11"/>
  <c r="Y93" i="11"/>
  <c r="Y92" i="11"/>
  <c r="Y91" i="11"/>
  <c r="Y90" i="11"/>
  <c r="Y89" i="11"/>
  <c r="Y88" i="11"/>
  <c r="Y87" i="11"/>
  <c r="Y86" i="11"/>
  <c r="Y85" i="11"/>
  <c r="Y84" i="11"/>
  <c r="Y83" i="11"/>
  <c r="Y82" i="11"/>
  <c r="Y81" i="11"/>
  <c r="Y80" i="11"/>
  <c r="Y79" i="11"/>
  <c r="Y78" i="11"/>
  <c r="Y77" i="11"/>
  <c r="Y76" i="11"/>
  <c r="Y75" i="11"/>
  <c r="Y74" i="11"/>
  <c r="Y73" i="11"/>
  <c r="Y72" i="11"/>
  <c r="Y71" i="11"/>
  <c r="Y70" i="11"/>
  <c r="Y69" i="11"/>
  <c r="Y68" i="11"/>
  <c r="Y67" i="11"/>
  <c r="Y66" i="11"/>
  <c r="Y65" i="11"/>
  <c r="Y64" i="11"/>
  <c r="Y63" i="11"/>
  <c r="Y62" i="11"/>
  <c r="Y61" i="11"/>
  <c r="Y60" i="11"/>
  <c r="Y59" i="11"/>
  <c r="Y58" i="11"/>
  <c r="Y57" i="11"/>
  <c r="Y56" i="11"/>
  <c r="Y55" i="11"/>
  <c r="Y54" i="11"/>
  <c r="Y53" i="11"/>
  <c r="Y52" i="11"/>
  <c r="Y51" i="11"/>
  <c r="Y50" i="11"/>
  <c r="Y49" i="11"/>
  <c r="Y48" i="11"/>
  <c r="Y47" i="11"/>
  <c r="Y46" i="11"/>
  <c r="Y45" i="11"/>
  <c r="Y44" i="11"/>
  <c r="Y43" i="11"/>
  <c r="Y42" i="1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Y3" i="11"/>
  <c r="Y2" i="11"/>
  <c r="Y123" i="10"/>
  <c r="Y122" i="10"/>
  <c r="Y121" i="10"/>
  <c r="Y120" i="10"/>
  <c r="Y119" i="10"/>
  <c r="Y118" i="10"/>
  <c r="Y117" i="10"/>
  <c r="Y116" i="10"/>
  <c r="Y115" i="10"/>
  <c r="Y114" i="10"/>
  <c r="Y113" i="10"/>
  <c r="Y112" i="10"/>
  <c r="Y111" i="10"/>
  <c r="Y110" i="10"/>
  <c r="Y109" i="10"/>
  <c r="Y108" i="10"/>
  <c r="Y107" i="10"/>
  <c r="Y106" i="10"/>
  <c r="Y105" i="10"/>
  <c r="Y104" i="10"/>
  <c r="Y103" i="10"/>
  <c r="Y102" i="10"/>
  <c r="Y101" i="10"/>
  <c r="Y100" i="10"/>
  <c r="Y99" i="10"/>
  <c r="Y98" i="10"/>
  <c r="Y97" i="10"/>
  <c r="Y96" i="10"/>
  <c r="Y95" i="10"/>
  <c r="Y94" i="10"/>
  <c r="Y93" i="10"/>
  <c r="Y92" i="10"/>
  <c r="Y91" i="10"/>
  <c r="Y90" i="10"/>
  <c r="Y89" i="10"/>
  <c r="Y88" i="10"/>
  <c r="Y87" i="10"/>
  <c r="Y86" i="10"/>
  <c r="Y85" i="10"/>
  <c r="Y84" i="10"/>
  <c r="Y83" i="10"/>
  <c r="Y82" i="10"/>
  <c r="Y81" i="10"/>
  <c r="Y80" i="10"/>
  <c r="Y79" i="10"/>
  <c r="Y78" i="10"/>
  <c r="Y77" i="10"/>
  <c r="Y76" i="10"/>
  <c r="Y75" i="10"/>
  <c r="Y74" i="10"/>
  <c r="Y73" i="10"/>
  <c r="Y72" i="10"/>
  <c r="Y71" i="10"/>
  <c r="Y70" i="10"/>
  <c r="Y69" i="10"/>
  <c r="Y68" i="10"/>
  <c r="Y67" i="10"/>
  <c r="Y66" i="10"/>
  <c r="Y65" i="10"/>
  <c r="Y64" i="10"/>
  <c r="Y63" i="10"/>
  <c r="Y62" i="10"/>
  <c r="Y61" i="10"/>
  <c r="Y60" i="10"/>
  <c r="Y59" i="10"/>
  <c r="Y58" i="10"/>
  <c r="Y57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Y8" i="10"/>
  <c r="Y7" i="10"/>
  <c r="Y6" i="10"/>
  <c r="Y5" i="10"/>
  <c r="Y4" i="10"/>
  <c r="Y3" i="10"/>
  <c r="Y2" i="10"/>
  <c r="Y123" i="12"/>
  <c r="Y122" i="12"/>
  <c r="Y121" i="12"/>
  <c r="Y120" i="12"/>
  <c r="Y119" i="12"/>
  <c r="Y118" i="12"/>
  <c r="Y117" i="12"/>
  <c r="Y116" i="12"/>
  <c r="Y115" i="12"/>
  <c r="Y114" i="12"/>
  <c r="Y113" i="12"/>
  <c r="Y112" i="12"/>
  <c r="Y111" i="12"/>
  <c r="Y110" i="12"/>
  <c r="Y109" i="12"/>
  <c r="Y108" i="12"/>
  <c r="Y107" i="12"/>
  <c r="Y106" i="12"/>
  <c r="Y105" i="12"/>
  <c r="Y104" i="12"/>
  <c r="Y103" i="12"/>
  <c r="Y102" i="12"/>
  <c r="Y101" i="12"/>
  <c r="Y100" i="12"/>
  <c r="Y99" i="12"/>
  <c r="Y98" i="12"/>
  <c r="Y97" i="12"/>
  <c r="Y96" i="12"/>
  <c r="Y95" i="12"/>
  <c r="Y94" i="12"/>
  <c r="Y93" i="12"/>
  <c r="Y92" i="12"/>
  <c r="Y91" i="12"/>
  <c r="Y90" i="12"/>
  <c r="Y89" i="12"/>
  <c r="Y88" i="12"/>
  <c r="Y87" i="12"/>
  <c r="Y86" i="12"/>
  <c r="Y85" i="12"/>
  <c r="Y84" i="12"/>
  <c r="Y83" i="12"/>
  <c r="Y82" i="12"/>
  <c r="Y81" i="12"/>
  <c r="Y80" i="12"/>
  <c r="Y79" i="12"/>
  <c r="Y78" i="12"/>
  <c r="Y77" i="12"/>
  <c r="Y76" i="12"/>
  <c r="Y75" i="12"/>
  <c r="Y74" i="12"/>
  <c r="Y73" i="12"/>
  <c r="Y72" i="12"/>
  <c r="Y71" i="12"/>
  <c r="Y70" i="12"/>
  <c r="Y69" i="12"/>
  <c r="Y68" i="12"/>
  <c r="Y67" i="12"/>
  <c r="Y66" i="12"/>
  <c r="Y65" i="12"/>
  <c r="Y64" i="12"/>
  <c r="Y63" i="12"/>
  <c r="Y62" i="12"/>
  <c r="Y61" i="12"/>
  <c r="Y60" i="12"/>
  <c r="Y59" i="12"/>
  <c r="Y58" i="12"/>
  <c r="Y57" i="12"/>
  <c r="Y56" i="12"/>
  <c r="Y55" i="12"/>
  <c r="Y54" i="12"/>
  <c r="Y53" i="12"/>
  <c r="Y52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11" i="12"/>
  <c r="Y10" i="12"/>
  <c r="Y9" i="12"/>
  <c r="Y8" i="12"/>
  <c r="Y7" i="12"/>
  <c r="Y6" i="12"/>
  <c r="Y5" i="12"/>
  <c r="Y4" i="12"/>
  <c r="Y3" i="12"/>
  <c r="Y2" i="12"/>
  <c r="Y123" i="14"/>
  <c r="Y122" i="14"/>
  <c r="Y121" i="14"/>
  <c r="Y120" i="14"/>
  <c r="Y119" i="14"/>
  <c r="Y118" i="14"/>
  <c r="Y117" i="14"/>
  <c r="Y116" i="14"/>
  <c r="Y115" i="14"/>
  <c r="Y114" i="14"/>
  <c r="Y113" i="14"/>
  <c r="Y112" i="14"/>
  <c r="Y111" i="14"/>
  <c r="Y110" i="14"/>
  <c r="Y109" i="14"/>
  <c r="Y108" i="14"/>
  <c r="Y107" i="14"/>
  <c r="Y106" i="14"/>
  <c r="Y105" i="14"/>
  <c r="Y104" i="14"/>
  <c r="Y103" i="14"/>
  <c r="Y102" i="14"/>
  <c r="Y101" i="14"/>
  <c r="Y100" i="14"/>
  <c r="Y99" i="14"/>
  <c r="Y98" i="14"/>
  <c r="Y97" i="14"/>
  <c r="Y96" i="14"/>
  <c r="Y95" i="14"/>
  <c r="Y94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8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6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9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3" i="14"/>
  <c r="Y12" i="14"/>
  <c r="Y11" i="14"/>
  <c r="Y10" i="14"/>
  <c r="Y9" i="14"/>
  <c r="Y8" i="14"/>
  <c r="Y7" i="14"/>
  <c r="Y6" i="14"/>
  <c r="Y5" i="14"/>
  <c r="Y4" i="14"/>
  <c r="Y3" i="14"/>
  <c r="Y2" i="14"/>
  <c r="Y123" i="15"/>
  <c r="Y122" i="15"/>
  <c r="Y121" i="15"/>
  <c r="Y120" i="15"/>
  <c r="Y119" i="15"/>
  <c r="Y118" i="15"/>
  <c r="Y117" i="15"/>
  <c r="Y116" i="15"/>
  <c r="Y115" i="15"/>
  <c r="Y114" i="15"/>
  <c r="Y113" i="15"/>
  <c r="Y112" i="15"/>
  <c r="Y111" i="15"/>
  <c r="Y110" i="15"/>
  <c r="Y109" i="15"/>
  <c r="Y108" i="15"/>
  <c r="Y107" i="15"/>
  <c r="Y106" i="15"/>
  <c r="Y105" i="15"/>
  <c r="Y104" i="15"/>
  <c r="Y103" i="15"/>
  <c r="Y102" i="15"/>
  <c r="Y101" i="15"/>
  <c r="Y100" i="15"/>
  <c r="Y99" i="15"/>
  <c r="Y98" i="15"/>
  <c r="Y97" i="15"/>
  <c r="Y96" i="15"/>
  <c r="Y95" i="15"/>
  <c r="Y94" i="15"/>
  <c r="Y93" i="15"/>
  <c r="Y92" i="15"/>
  <c r="Y91" i="15"/>
  <c r="Y90" i="15"/>
  <c r="Y89" i="15"/>
  <c r="Y88" i="15"/>
  <c r="Y87" i="15"/>
  <c r="Y86" i="15"/>
  <c r="Y85" i="15"/>
  <c r="Y84" i="15"/>
  <c r="Y83" i="15"/>
  <c r="Y82" i="15"/>
  <c r="Y81" i="15"/>
  <c r="Y80" i="15"/>
  <c r="Y79" i="15"/>
  <c r="Y78" i="15"/>
  <c r="Y77" i="15"/>
  <c r="Y76" i="15"/>
  <c r="Y75" i="15"/>
  <c r="Y74" i="15"/>
  <c r="Y73" i="15"/>
  <c r="Y72" i="15"/>
  <c r="Y71" i="15"/>
  <c r="Y70" i="15"/>
  <c r="Y69" i="15"/>
  <c r="Y68" i="15"/>
  <c r="Y67" i="15"/>
  <c r="Y66" i="15"/>
  <c r="Y65" i="15"/>
  <c r="Y64" i="15"/>
  <c r="Y63" i="15"/>
  <c r="Y62" i="15"/>
  <c r="Y61" i="15"/>
  <c r="Y60" i="15"/>
  <c r="Y59" i="15"/>
  <c r="Y58" i="15"/>
  <c r="Y57" i="15"/>
  <c r="Y56" i="15"/>
  <c r="Y55" i="15"/>
  <c r="Y54" i="15"/>
  <c r="Y53" i="15"/>
  <c r="Y52" i="15"/>
  <c r="Y51" i="15"/>
  <c r="Y50" i="15"/>
  <c r="Y49" i="15"/>
  <c r="Y48" i="15"/>
  <c r="Y47" i="15"/>
  <c r="Y46" i="15"/>
  <c r="Y45" i="15"/>
  <c r="Y44" i="15"/>
  <c r="Y43" i="15"/>
  <c r="Y42" i="15"/>
  <c r="Y41" i="15"/>
  <c r="Y40" i="15"/>
  <c r="Y39" i="15"/>
  <c r="Y38" i="15"/>
  <c r="Y37" i="15"/>
  <c r="Y36" i="15"/>
  <c r="Y35" i="15"/>
  <c r="Y34" i="15"/>
  <c r="Y33" i="15"/>
  <c r="Y32" i="15"/>
  <c r="Y31" i="15"/>
  <c r="Y30" i="15"/>
  <c r="Y29" i="15"/>
  <c r="Y28" i="15"/>
  <c r="Y27" i="15"/>
  <c r="Y26" i="15"/>
  <c r="Y25" i="15"/>
  <c r="Y24" i="15"/>
  <c r="Y23" i="15"/>
  <c r="Y22" i="15"/>
  <c r="Y21" i="15"/>
  <c r="Y20" i="15"/>
  <c r="Y19" i="15"/>
  <c r="Y18" i="15"/>
  <c r="Y17" i="15"/>
  <c r="Y16" i="15"/>
  <c r="Y15" i="15"/>
  <c r="Y14" i="15"/>
  <c r="Y13" i="15"/>
  <c r="Y12" i="15"/>
  <c r="Y11" i="15"/>
  <c r="Y10" i="15"/>
  <c r="Y9" i="15"/>
  <c r="Y8" i="15"/>
  <c r="Y7" i="15"/>
  <c r="Y6" i="15"/>
  <c r="Y5" i="15"/>
  <c r="Y4" i="15"/>
  <c r="Y3" i="15"/>
  <c r="Y2" i="15"/>
  <c r="Y123" i="16"/>
  <c r="Y122" i="16"/>
  <c r="Y121" i="16"/>
  <c r="Y120" i="16"/>
  <c r="Y119" i="16"/>
  <c r="Y118" i="16"/>
  <c r="Y117" i="16"/>
  <c r="Y116" i="16"/>
  <c r="Y115" i="16"/>
  <c r="Y114" i="16"/>
  <c r="Y113" i="16"/>
  <c r="Y112" i="16"/>
  <c r="Y111" i="16"/>
  <c r="Y110" i="16"/>
  <c r="Y109" i="16"/>
  <c r="Y108" i="16"/>
  <c r="Y107" i="16"/>
  <c r="Y106" i="16"/>
  <c r="Y105" i="16"/>
  <c r="Y104" i="16"/>
  <c r="Y103" i="16"/>
  <c r="Y102" i="16"/>
  <c r="Y101" i="16"/>
  <c r="Y100" i="16"/>
  <c r="Y99" i="16"/>
  <c r="Y98" i="16"/>
  <c r="Y97" i="16"/>
  <c r="Y96" i="16"/>
  <c r="Y95" i="16"/>
  <c r="Y94" i="16"/>
  <c r="Y93" i="16"/>
  <c r="Y92" i="16"/>
  <c r="Y91" i="16"/>
  <c r="Y90" i="16"/>
  <c r="Y89" i="16"/>
  <c r="Y88" i="16"/>
  <c r="Y87" i="16"/>
  <c r="Y86" i="16"/>
  <c r="Y85" i="16"/>
  <c r="Y84" i="16"/>
  <c r="Y83" i="16"/>
  <c r="Y82" i="16"/>
  <c r="Y81" i="16"/>
  <c r="Y80" i="16"/>
  <c r="Y79" i="16"/>
  <c r="Y78" i="16"/>
  <c r="Y77" i="16"/>
  <c r="Y76" i="16"/>
  <c r="Y75" i="16"/>
  <c r="Y74" i="16"/>
  <c r="Y73" i="16"/>
  <c r="Y72" i="16"/>
  <c r="Y71" i="16"/>
  <c r="Y70" i="16"/>
  <c r="Y69" i="16"/>
  <c r="Y68" i="16"/>
  <c r="Y67" i="16"/>
  <c r="Y66" i="16"/>
  <c r="Y65" i="16"/>
  <c r="Y64" i="16"/>
  <c r="Y63" i="16"/>
  <c r="Y62" i="16"/>
  <c r="Y61" i="16"/>
  <c r="Y60" i="16"/>
  <c r="Y59" i="16"/>
  <c r="Y58" i="16"/>
  <c r="Y57" i="16"/>
  <c r="Y56" i="16"/>
  <c r="Y55" i="16"/>
  <c r="Y54" i="16"/>
  <c r="Y53" i="16"/>
  <c r="Y52" i="16"/>
  <c r="Y51" i="16"/>
  <c r="Y50" i="16"/>
  <c r="Y49" i="16"/>
  <c r="Y48" i="16"/>
  <c r="Y47" i="16"/>
  <c r="Y46" i="16"/>
  <c r="Y45" i="16"/>
  <c r="Y44" i="16"/>
  <c r="Y43" i="16"/>
  <c r="Y42" i="16"/>
  <c r="Y41" i="16"/>
  <c r="Y40" i="16"/>
  <c r="Y39" i="16"/>
  <c r="Y38" i="16"/>
  <c r="Y37" i="16"/>
  <c r="Y36" i="16"/>
  <c r="Y35" i="16"/>
  <c r="Y34" i="16"/>
  <c r="Y33" i="16"/>
  <c r="Y32" i="16"/>
  <c r="Y31" i="16"/>
  <c r="Y30" i="16"/>
  <c r="Y29" i="16"/>
  <c r="Y28" i="16"/>
  <c r="Y27" i="16"/>
  <c r="Y26" i="16"/>
  <c r="Y25" i="16"/>
  <c r="Y24" i="16"/>
  <c r="Y23" i="16"/>
  <c r="Y22" i="16"/>
  <c r="Y21" i="16"/>
  <c r="Y20" i="16"/>
  <c r="Y19" i="16"/>
  <c r="Y18" i="16"/>
  <c r="Y17" i="16"/>
  <c r="Y16" i="16"/>
  <c r="Y15" i="16"/>
  <c r="Y14" i="16"/>
  <c r="Y13" i="16"/>
  <c r="Y12" i="16"/>
  <c r="Y11" i="16"/>
  <c r="Y10" i="16"/>
  <c r="Y9" i="16"/>
  <c r="Y8" i="16"/>
  <c r="Y7" i="16"/>
  <c r="Y6" i="16"/>
  <c r="Y5" i="16"/>
  <c r="Y4" i="16"/>
  <c r="Y3" i="16"/>
  <c r="Y2" i="16"/>
  <c r="Y118" i="17"/>
  <c r="Y117" i="17"/>
  <c r="Y116" i="17"/>
  <c r="Y115" i="17"/>
  <c r="Y114" i="17"/>
  <c r="Y113" i="17"/>
  <c r="Y112" i="17"/>
  <c r="Y111" i="17"/>
  <c r="Y110" i="17"/>
  <c r="Y109" i="17"/>
  <c r="Y108" i="17"/>
  <c r="Y107" i="17"/>
  <c r="Y106" i="17"/>
  <c r="Y105" i="17"/>
  <c r="Y104" i="17"/>
  <c r="Y103" i="17"/>
  <c r="Y102" i="17"/>
  <c r="Y101" i="17"/>
  <c r="Y100" i="17"/>
  <c r="Y99" i="17"/>
  <c r="Y98" i="17"/>
  <c r="Y97" i="17"/>
  <c r="Y96" i="17"/>
  <c r="Y95" i="17"/>
  <c r="Y94" i="17"/>
  <c r="Y93" i="17"/>
  <c r="Y92" i="17"/>
  <c r="Y91" i="17"/>
  <c r="Y90" i="17"/>
  <c r="Y89" i="17"/>
  <c r="Y88" i="17"/>
  <c r="Y87" i="17"/>
  <c r="Y86" i="17"/>
  <c r="Y85" i="17"/>
  <c r="Y84" i="17"/>
  <c r="Y83" i="17"/>
  <c r="Y82" i="17"/>
  <c r="Y81" i="17"/>
  <c r="Y80" i="17"/>
  <c r="Y79" i="17"/>
  <c r="Y78" i="17"/>
  <c r="Y77" i="17"/>
  <c r="Y76" i="17"/>
  <c r="Y75" i="17"/>
  <c r="Y74" i="17"/>
  <c r="Y73" i="17"/>
  <c r="Y72" i="17"/>
  <c r="Y71" i="17"/>
  <c r="Y70" i="17"/>
  <c r="Y69" i="17"/>
  <c r="Y68" i="17"/>
  <c r="Y67" i="17"/>
  <c r="Y66" i="17"/>
  <c r="Y65" i="17"/>
  <c r="Y64" i="17"/>
  <c r="Y63" i="17"/>
  <c r="Y62" i="17"/>
  <c r="Y61" i="17"/>
  <c r="Y60" i="17"/>
  <c r="Y59" i="17"/>
  <c r="Y58" i="17"/>
  <c r="Y57" i="17"/>
  <c r="Y56" i="17"/>
  <c r="Y55" i="17"/>
  <c r="Y54" i="17"/>
  <c r="Y53" i="17"/>
  <c r="Y52" i="17"/>
  <c r="Y51" i="17"/>
  <c r="Y50" i="17"/>
  <c r="Y49" i="17"/>
  <c r="Y48" i="17"/>
  <c r="Y47" i="17"/>
  <c r="Y46" i="17"/>
  <c r="Y45" i="17"/>
  <c r="Y44" i="17"/>
  <c r="Y43" i="17"/>
  <c r="Y42" i="17"/>
  <c r="Y41" i="17"/>
  <c r="Y40" i="17"/>
  <c r="Y39" i="17"/>
  <c r="Y38" i="17"/>
  <c r="Y37" i="17"/>
  <c r="Y36" i="17"/>
  <c r="Y35" i="17"/>
  <c r="Y34" i="17"/>
  <c r="Y32" i="17"/>
  <c r="Y31" i="17"/>
  <c r="Y30" i="17"/>
  <c r="Y29" i="17"/>
  <c r="Y28" i="17"/>
  <c r="Y27" i="17"/>
  <c r="Y26" i="17"/>
  <c r="Y25" i="17"/>
  <c r="Y24" i="17"/>
  <c r="Y23" i="17"/>
  <c r="Y22" i="17"/>
  <c r="Y21" i="17"/>
  <c r="Y20" i="17"/>
  <c r="Y19" i="17"/>
  <c r="Y18" i="17"/>
  <c r="Y17" i="17"/>
  <c r="Y16" i="17"/>
  <c r="Y15" i="17"/>
  <c r="Y14" i="17"/>
  <c r="Y13" i="17"/>
  <c r="Y12" i="17"/>
  <c r="Y11" i="17"/>
  <c r="Y10" i="17"/>
  <c r="Y9" i="17"/>
  <c r="Y8" i="17"/>
  <c r="Y7" i="17"/>
  <c r="Y6" i="17"/>
  <c r="Y5" i="17"/>
  <c r="Y4" i="17"/>
  <c r="Y3" i="17"/>
  <c r="Y2" i="17"/>
  <c r="Y123" i="20"/>
  <c r="Y122" i="20"/>
  <c r="Y121" i="20"/>
  <c r="Y120" i="20"/>
  <c r="Y119" i="20"/>
  <c r="Y118" i="20"/>
  <c r="Y117" i="20"/>
  <c r="Y116" i="20"/>
  <c r="Y115" i="20"/>
  <c r="Y114" i="20"/>
  <c r="Y113" i="20"/>
  <c r="Y112" i="20"/>
  <c r="Y111" i="20"/>
  <c r="Y110" i="20"/>
  <c r="Y109" i="20"/>
  <c r="Y108" i="20"/>
  <c r="Y107" i="20"/>
  <c r="Y106" i="20"/>
  <c r="Y105" i="20"/>
  <c r="Y104" i="20"/>
  <c r="Y103" i="20"/>
  <c r="Y102" i="20"/>
  <c r="Y101" i="20"/>
  <c r="Y100" i="20"/>
  <c r="Y99" i="20"/>
  <c r="Y98" i="20"/>
  <c r="Y97" i="20"/>
  <c r="Y96" i="20"/>
  <c r="Y95" i="20"/>
  <c r="Y94" i="20"/>
  <c r="Y93" i="20"/>
  <c r="Y92" i="20"/>
  <c r="Y91" i="20"/>
  <c r="Y90" i="20"/>
  <c r="Y89" i="20"/>
  <c r="Y88" i="20"/>
  <c r="Y87" i="20"/>
  <c r="Y86" i="20"/>
  <c r="Y85" i="20"/>
  <c r="Y84" i="20"/>
  <c r="Y83" i="20"/>
  <c r="Y82" i="20"/>
  <c r="Y81" i="20"/>
  <c r="Y80" i="20"/>
  <c r="Y79" i="20"/>
  <c r="Y78" i="20"/>
  <c r="Y77" i="20"/>
  <c r="Y76" i="20"/>
  <c r="Y75" i="20"/>
  <c r="Y74" i="20"/>
  <c r="Y73" i="20"/>
  <c r="Y72" i="20"/>
  <c r="Y71" i="20"/>
  <c r="Y70" i="20"/>
  <c r="Y69" i="20"/>
  <c r="Y68" i="20"/>
  <c r="Y67" i="20"/>
  <c r="Y66" i="20"/>
  <c r="Y65" i="20"/>
  <c r="Y64" i="20"/>
  <c r="Y63" i="20"/>
  <c r="Y62" i="20"/>
  <c r="Y61" i="20"/>
  <c r="Y60" i="20"/>
  <c r="Y59" i="20"/>
  <c r="Y58" i="20"/>
  <c r="Y57" i="20"/>
  <c r="Y56" i="20"/>
  <c r="Y55" i="20"/>
  <c r="Y54" i="20"/>
  <c r="Y53" i="20"/>
  <c r="Y52" i="20"/>
  <c r="Y51" i="20"/>
  <c r="Y50" i="20"/>
  <c r="Y49" i="20"/>
  <c r="Y48" i="20"/>
  <c r="Y47" i="20"/>
  <c r="Y46" i="20"/>
  <c r="Y45" i="20"/>
  <c r="Y44" i="20"/>
  <c r="Y43" i="20"/>
  <c r="Y42" i="20"/>
  <c r="Y41" i="20"/>
  <c r="Y40" i="20"/>
  <c r="Y39" i="20"/>
  <c r="Y38" i="20"/>
  <c r="Y37" i="20"/>
  <c r="Y36" i="20"/>
  <c r="Y35" i="20"/>
  <c r="Y34" i="20"/>
  <c r="Y33" i="20"/>
  <c r="Y32" i="20"/>
  <c r="Y31" i="20"/>
  <c r="Y30" i="20"/>
  <c r="Y29" i="20"/>
  <c r="Y28" i="20"/>
  <c r="Y27" i="20"/>
  <c r="Y26" i="20"/>
  <c r="Y25" i="20"/>
  <c r="Y24" i="20"/>
  <c r="Y23" i="20"/>
  <c r="Y22" i="20"/>
  <c r="Y21" i="20"/>
  <c r="Y20" i="20"/>
  <c r="Y19" i="20"/>
  <c r="Y18" i="20"/>
  <c r="Y17" i="20"/>
  <c r="Y16" i="20"/>
  <c r="Y15" i="20"/>
  <c r="Y14" i="20"/>
  <c r="Y13" i="20"/>
  <c r="Y12" i="20"/>
  <c r="Y11" i="20"/>
  <c r="Y10" i="20"/>
  <c r="Y9" i="20"/>
  <c r="Y8" i="20"/>
  <c r="Y7" i="20"/>
  <c r="Y6" i="20"/>
  <c r="Y5" i="20"/>
  <c r="Y4" i="20"/>
  <c r="Y3" i="20"/>
  <c r="Y2" i="20"/>
  <c r="Y123" i="19"/>
  <c r="Y122" i="19"/>
  <c r="Y121" i="19"/>
  <c r="Y120" i="19"/>
  <c r="Y119" i="19"/>
  <c r="Y118" i="19"/>
  <c r="Y117" i="19"/>
  <c r="Y116" i="19"/>
  <c r="Y115" i="19"/>
  <c r="Y114" i="19"/>
  <c r="Y113" i="19"/>
  <c r="Y112" i="19"/>
  <c r="Y111" i="19"/>
  <c r="Y110" i="19"/>
  <c r="Y109" i="19"/>
  <c r="Y108" i="19"/>
  <c r="Y107" i="19"/>
  <c r="Y106" i="19"/>
  <c r="Y105" i="19"/>
  <c r="Y104" i="19"/>
  <c r="Y103" i="19"/>
  <c r="Y102" i="19"/>
  <c r="Y101" i="19"/>
  <c r="Y100" i="19"/>
  <c r="Y99" i="19"/>
  <c r="Y98" i="19"/>
  <c r="Y97" i="19"/>
  <c r="Y96" i="19"/>
  <c r="Y95" i="19"/>
  <c r="Y94" i="19"/>
  <c r="Y93" i="19"/>
  <c r="Y92" i="19"/>
  <c r="Y91" i="19"/>
  <c r="Y90" i="19"/>
  <c r="Y89" i="19"/>
  <c r="Y88" i="19"/>
  <c r="Y87" i="19"/>
  <c r="Y86" i="19"/>
  <c r="Y85" i="19"/>
  <c r="Y84" i="19"/>
  <c r="Y83" i="19"/>
  <c r="Y82" i="19"/>
  <c r="Y81" i="19"/>
  <c r="Y80" i="19"/>
  <c r="Y79" i="19"/>
  <c r="Y78" i="19"/>
  <c r="Y77" i="19"/>
  <c r="Y76" i="19"/>
  <c r="Y75" i="19"/>
  <c r="Y7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Y46" i="19"/>
  <c r="Y45" i="19"/>
  <c r="Y44" i="19"/>
  <c r="Y43" i="19"/>
  <c r="Y42" i="19"/>
  <c r="Y41" i="19"/>
  <c r="Y40" i="19"/>
  <c r="Y39" i="19"/>
  <c r="Y38" i="19"/>
  <c r="Y37" i="19"/>
  <c r="Y36" i="19"/>
  <c r="Y35" i="19"/>
  <c r="Y34" i="19"/>
  <c r="Y33" i="19"/>
  <c r="Y32" i="19"/>
  <c r="Y31" i="19"/>
  <c r="Y30" i="19"/>
  <c r="Y29" i="19"/>
  <c r="Y28" i="19"/>
  <c r="Y27" i="19"/>
  <c r="Y26" i="19"/>
  <c r="Y25" i="19"/>
  <c r="Y24" i="19"/>
  <c r="Y23" i="19"/>
  <c r="Y22" i="19"/>
  <c r="Y21" i="19"/>
  <c r="Y20" i="19"/>
  <c r="Y19" i="19"/>
  <c r="Y18" i="19"/>
  <c r="Y17" i="19"/>
  <c r="Y16" i="19"/>
  <c r="Y15" i="19"/>
  <c r="Y14" i="19"/>
  <c r="Y13" i="19"/>
  <c r="Y12" i="19"/>
  <c r="Y11" i="19"/>
  <c r="Y10" i="19"/>
  <c r="Y9" i="19"/>
  <c r="Y8" i="19"/>
  <c r="Y7" i="19"/>
  <c r="Y6" i="19"/>
  <c r="Y5" i="19"/>
  <c r="Y4" i="19"/>
  <c r="Y3" i="19"/>
  <c r="Y2" i="19"/>
  <c r="Y123" i="29"/>
  <c r="Y122" i="29"/>
  <c r="Y121" i="29"/>
  <c r="Y120" i="29"/>
  <c r="Y119" i="29"/>
  <c r="Y118" i="29"/>
  <c r="Y117" i="29"/>
  <c r="Y116" i="29"/>
  <c r="Y115" i="29"/>
  <c r="Y114" i="29"/>
  <c r="Y113" i="29"/>
  <c r="Y112" i="29"/>
  <c r="Y111" i="29"/>
  <c r="Y110" i="29"/>
  <c r="Y109" i="29"/>
  <c r="Y108" i="29"/>
  <c r="Y107" i="29"/>
  <c r="Y106" i="29"/>
  <c r="Y105" i="29"/>
  <c r="Y104" i="29"/>
  <c r="Y103" i="29"/>
  <c r="Y102" i="29"/>
  <c r="Y101" i="29"/>
  <c r="Y100" i="29"/>
  <c r="Y99" i="29"/>
  <c r="Y98" i="29"/>
  <c r="Y97" i="29"/>
  <c r="Y96" i="29"/>
  <c r="Y95" i="29"/>
  <c r="Y94" i="29"/>
  <c r="Y93" i="29"/>
  <c r="Y92" i="29"/>
  <c r="Y91" i="29"/>
  <c r="Y90" i="29"/>
  <c r="Y89" i="29"/>
  <c r="Y88" i="29"/>
  <c r="Y87" i="29"/>
  <c r="Y86" i="29"/>
  <c r="Y85" i="29"/>
  <c r="Y84" i="29"/>
  <c r="Y83" i="29"/>
  <c r="Y82" i="29"/>
  <c r="Y81" i="29"/>
  <c r="Y80" i="29"/>
  <c r="Y79" i="29"/>
  <c r="Y78" i="29"/>
  <c r="Y77" i="29"/>
  <c r="Y76" i="29"/>
  <c r="Y75" i="29"/>
  <c r="Y74" i="29"/>
  <c r="Y73" i="29"/>
  <c r="Y72" i="29"/>
  <c r="Y71" i="29"/>
  <c r="Y70" i="29"/>
  <c r="Y69" i="29"/>
  <c r="Y68" i="29"/>
  <c r="Y67" i="29"/>
  <c r="Y66" i="29"/>
  <c r="Y65" i="29"/>
  <c r="Y64" i="29"/>
  <c r="Y63" i="29"/>
  <c r="Y62" i="29"/>
  <c r="Y61" i="29"/>
  <c r="Y60" i="29"/>
  <c r="Y59" i="29"/>
  <c r="Y58" i="29"/>
  <c r="Y57" i="29"/>
  <c r="Y56" i="29"/>
  <c r="Y55" i="29"/>
  <c r="Y54" i="29"/>
  <c r="Y53" i="29"/>
  <c r="Y52" i="29"/>
  <c r="Y51" i="29"/>
  <c r="Y50" i="29"/>
  <c r="Y49" i="29"/>
  <c r="Y48" i="29"/>
  <c r="Y47" i="29"/>
  <c r="Y46" i="29"/>
  <c r="Y45" i="29"/>
  <c r="Y44" i="29"/>
  <c r="Y43" i="29"/>
  <c r="Y42" i="29"/>
  <c r="Y41" i="29"/>
  <c r="Y40" i="29"/>
  <c r="Y39" i="29"/>
  <c r="Y38" i="29"/>
  <c r="Y37" i="29"/>
  <c r="Y36" i="29"/>
  <c r="Y35" i="29"/>
  <c r="Y34" i="29"/>
  <c r="Y33" i="29"/>
  <c r="Y32" i="29"/>
  <c r="Y31" i="29"/>
  <c r="Y30" i="29"/>
  <c r="Y29" i="29"/>
  <c r="Y28" i="29"/>
  <c r="Y27" i="29"/>
  <c r="Y26" i="29"/>
  <c r="Y25" i="29"/>
  <c r="Y24" i="29"/>
  <c r="Y23" i="29"/>
  <c r="Y22" i="29"/>
  <c r="Y21" i="29"/>
  <c r="Y20" i="29"/>
  <c r="Y19" i="29"/>
  <c r="Y18" i="29"/>
  <c r="Y17" i="29"/>
  <c r="Y16" i="29"/>
  <c r="Y15" i="29"/>
  <c r="Y14" i="29"/>
  <c r="Y13" i="29"/>
  <c r="Y12" i="29"/>
  <c r="Y11" i="29"/>
  <c r="Y10" i="29"/>
  <c r="Y9" i="29"/>
  <c r="Y8" i="29"/>
  <c r="Y7" i="29"/>
  <c r="Y6" i="29"/>
  <c r="Y5" i="29"/>
  <c r="Y4" i="29"/>
  <c r="Y3" i="29"/>
  <c r="Y2" i="29"/>
  <c r="Y123" i="26"/>
  <c r="Y122" i="26"/>
  <c r="Y121" i="26"/>
  <c r="Y120" i="26"/>
  <c r="Y119" i="26"/>
  <c r="Y118" i="26"/>
  <c r="Y117" i="26"/>
  <c r="Y116" i="26"/>
  <c r="Y115" i="26"/>
  <c r="Y114" i="26"/>
  <c r="Y113" i="26"/>
  <c r="Y112" i="26"/>
  <c r="Y111" i="26"/>
  <c r="Y110" i="26"/>
  <c r="Y109" i="26"/>
  <c r="Y108" i="26"/>
  <c r="Y107" i="26"/>
  <c r="Y106" i="26"/>
  <c r="Y105" i="26"/>
  <c r="Y104" i="26"/>
  <c r="Y103" i="26"/>
  <c r="Y102" i="26"/>
  <c r="Y101" i="26"/>
  <c r="Y100" i="26"/>
  <c r="Y99" i="26"/>
  <c r="Y98" i="26"/>
  <c r="Y97" i="26"/>
  <c r="Y96" i="26"/>
  <c r="Y95" i="26"/>
  <c r="Y94" i="26"/>
  <c r="Y93" i="26"/>
  <c r="Y92" i="26"/>
  <c r="Y91" i="26"/>
  <c r="Y90" i="26"/>
  <c r="Y89" i="26"/>
  <c r="Y88" i="26"/>
  <c r="Y87" i="26"/>
  <c r="Y86" i="26"/>
  <c r="Y85" i="26"/>
  <c r="Y84" i="26"/>
  <c r="Y83" i="26"/>
  <c r="Y82" i="26"/>
  <c r="Y81" i="26"/>
  <c r="Y80" i="26"/>
  <c r="Y79" i="26"/>
  <c r="Y78" i="26"/>
  <c r="Y77" i="26"/>
  <c r="Y76" i="26"/>
  <c r="Y75" i="26"/>
  <c r="Y74" i="26"/>
  <c r="Y73" i="26"/>
  <c r="Y72" i="26"/>
  <c r="Y71" i="26"/>
  <c r="Y70" i="26"/>
  <c r="Y69" i="26"/>
  <c r="Y68" i="26"/>
  <c r="Y67" i="26"/>
  <c r="Y66" i="26"/>
  <c r="Y65" i="26"/>
  <c r="Y64" i="26"/>
  <c r="Y63" i="26"/>
  <c r="Y62" i="26"/>
  <c r="Y61" i="26"/>
  <c r="Y60" i="26"/>
  <c r="Y59" i="26"/>
  <c r="Y58" i="26"/>
  <c r="Y57" i="26"/>
  <c r="Y56" i="26"/>
  <c r="Y55" i="26"/>
  <c r="Y54" i="26"/>
  <c r="Y53" i="26"/>
  <c r="Y52" i="26"/>
  <c r="Y51" i="26"/>
  <c r="Y50" i="26"/>
  <c r="Y49" i="26"/>
  <c r="Y48" i="26"/>
  <c r="Y47" i="26"/>
  <c r="Y46" i="26"/>
  <c r="Y45" i="26"/>
  <c r="Y44" i="26"/>
  <c r="Y43" i="26"/>
  <c r="Y42" i="26"/>
  <c r="Y41" i="26"/>
  <c r="Y40" i="26"/>
  <c r="Y39" i="26"/>
  <c r="Y38" i="26"/>
  <c r="Y37" i="26"/>
  <c r="Y36" i="26"/>
  <c r="Y35" i="26"/>
  <c r="Y34" i="26"/>
  <c r="Y33" i="26"/>
  <c r="Y32" i="26"/>
  <c r="Y31" i="26"/>
  <c r="Y30" i="26"/>
  <c r="Y29" i="26"/>
  <c r="Y28" i="26"/>
  <c r="Y27" i="26"/>
  <c r="Y26" i="26"/>
  <c r="Y25" i="26"/>
  <c r="Y24" i="26"/>
  <c r="Y23" i="26"/>
  <c r="Y22" i="26"/>
  <c r="Y21" i="26"/>
  <c r="Y20" i="26"/>
  <c r="Y19" i="26"/>
  <c r="Y18" i="26"/>
  <c r="Y17" i="26"/>
  <c r="Y16" i="26"/>
  <c r="Y15" i="26"/>
  <c r="Y14" i="26"/>
  <c r="Y13" i="26"/>
  <c r="Y12" i="26"/>
  <c r="Y11" i="26"/>
  <c r="Y10" i="26"/>
  <c r="Y9" i="26"/>
  <c r="Y8" i="26"/>
  <c r="Y7" i="26"/>
  <c r="Y6" i="26"/>
  <c r="Y5" i="26"/>
  <c r="Y4" i="26"/>
  <c r="Y3" i="26"/>
  <c r="Y2" i="26"/>
  <c r="Y123" i="25"/>
  <c r="Y122" i="25"/>
  <c r="Y121" i="25"/>
  <c r="Y120" i="25"/>
  <c r="Y119" i="25"/>
  <c r="Y118" i="25"/>
  <c r="Y117" i="25"/>
  <c r="Y116" i="25"/>
  <c r="Y115" i="25"/>
  <c r="Y114" i="25"/>
  <c r="Y113" i="25"/>
  <c r="Y112" i="25"/>
  <c r="Y111" i="25"/>
  <c r="Y110" i="25"/>
  <c r="Y109" i="25"/>
  <c r="Y108" i="25"/>
  <c r="Y107" i="25"/>
  <c r="Y106" i="25"/>
  <c r="Y105" i="25"/>
  <c r="Y104" i="25"/>
  <c r="Y103" i="25"/>
  <c r="Y102" i="25"/>
  <c r="Y101" i="25"/>
  <c r="Y100" i="25"/>
  <c r="Y99" i="25"/>
  <c r="Y98" i="25"/>
  <c r="Y97" i="25"/>
  <c r="Y96" i="25"/>
  <c r="Y95" i="25"/>
  <c r="Y94" i="25"/>
  <c r="Y93" i="25"/>
  <c r="Y92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72" i="25"/>
  <c r="Y71" i="25"/>
  <c r="Y70" i="25"/>
  <c r="Y69" i="25"/>
  <c r="Y68" i="25"/>
  <c r="Y67" i="25"/>
  <c r="Y66" i="25"/>
  <c r="Y65" i="25"/>
  <c r="Y64" i="25"/>
  <c r="Y63" i="25"/>
  <c r="Y62" i="25"/>
  <c r="Y61" i="25"/>
  <c r="Y60" i="25"/>
  <c r="Y59" i="25"/>
  <c r="Y58" i="25"/>
  <c r="Y57" i="25"/>
  <c r="Y56" i="25"/>
  <c r="Y55" i="25"/>
  <c r="Y54" i="25"/>
  <c r="Y53" i="25"/>
  <c r="Y52" i="25"/>
  <c r="Y51" i="25"/>
  <c r="Y50" i="25"/>
  <c r="Y49" i="25"/>
  <c r="Y48" i="25"/>
  <c r="Y47" i="25"/>
  <c r="Y46" i="25"/>
  <c r="Y45" i="25"/>
  <c r="Y44" i="25"/>
  <c r="Y43" i="25"/>
  <c r="Y42" i="25"/>
  <c r="Y41" i="25"/>
  <c r="Y40" i="25"/>
  <c r="Y39" i="25"/>
  <c r="Y38" i="25"/>
  <c r="Y37" i="25"/>
  <c r="Y36" i="25"/>
  <c r="Y35" i="25"/>
  <c r="Y34" i="25"/>
  <c r="Y33" i="25"/>
  <c r="Y32" i="25"/>
  <c r="Y31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Y18" i="25"/>
  <c r="Y17" i="25"/>
  <c r="Y16" i="25"/>
  <c r="Y15" i="25"/>
  <c r="Y14" i="25"/>
  <c r="Y13" i="25"/>
  <c r="Y12" i="25"/>
  <c r="Y11" i="25"/>
  <c r="Y10" i="25"/>
  <c r="Y9" i="25"/>
  <c r="Y8" i="25"/>
  <c r="Y7" i="25"/>
  <c r="Y6" i="25"/>
  <c r="Y5" i="25"/>
  <c r="Y4" i="25"/>
  <c r="Y3" i="25"/>
  <c r="Y2" i="25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7" i="6"/>
  <c r="Y88" i="6"/>
  <c r="Y89" i="6"/>
  <c r="Y91" i="6"/>
  <c r="Y92" i="6"/>
  <c r="Y93" i="6"/>
  <c r="Y94" i="6"/>
  <c r="Y95" i="6"/>
  <c r="Y96" i="6"/>
  <c r="Y97" i="6"/>
  <c r="Y98" i="6"/>
  <c r="Y99" i="6"/>
  <c r="Y100" i="6"/>
  <c r="Y101" i="6"/>
  <c r="Y102" i="6"/>
  <c r="Y103" i="6"/>
  <c r="Y104" i="6"/>
  <c r="Y105" i="6"/>
  <c r="Y106" i="6"/>
  <c r="Y107" i="6"/>
  <c r="Y108" i="6"/>
  <c r="Y109" i="6"/>
  <c r="Y110" i="6"/>
  <c r="Y111" i="6"/>
  <c r="Y112" i="6"/>
  <c r="Y113" i="6"/>
  <c r="Y114" i="6"/>
  <c r="Y115" i="6"/>
  <c r="Y116" i="6"/>
  <c r="Y117" i="6"/>
  <c r="Y118" i="6"/>
  <c r="Y119" i="6"/>
  <c r="Y120" i="6"/>
  <c r="Y121" i="6"/>
  <c r="Y122" i="6"/>
  <c r="Y123" i="6"/>
  <c r="Y124" i="6"/>
  <c r="Y10" i="6"/>
  <c r="X123" i="27"/>
  <c r="W123" i="27"/>
  <c r="V123" i="27"/>
  <c r="U123" i="27"/>
  <c r="X122" i="27"/>
  <c r="W122" i="27"/>
  <c r="V122" i="27"/>
  <c r="U122" i="27"/>
  <c r="X121" i="27"/>
  <c r="W121" i="27"/>
  <c r="V121" i="27"/>
  <c r="U121" i="27"/>
  <c r="X120" i="27"/>
  <c r="W120" i="27"/>
  <c r="V120" i="27"/>
  <c r="U120" i="27"/>
  <c r="X119" i="27"/>
  <c r="W119" i="27"/>
  <c r="V119" i="27"/>
  <c r="U119" i="27"/>
  <c r="X118" i="27"/>
  <c r="W118" i="27"/>
  <c r="V118" i="27"/>
  <c r="U118" i="27"/>
  <c r="X117" i="27"/>
  <c r="W117" i="27"/>
  <c r="V117" i="27"/>
  <c r="U117" i="27"/>
  <c r="X116" i="27"/>
  <c r="W116" i="27"/>
  <c r="V116" i="27"/>
  <c r="U116" i="27"/>
  <c r="X115" i="27"/>
  <c r="W115" i="27"/>
  <c r="V115" i="27"/>
  <c r="U115" i="27"/>
  <c r="X114" i="27"/>
  <c r="W114" i="27"/>
  <c r="V114" i="27"/>
  <c r="U114" i="27"/>
  <c r="X113" i="27"/>
  <c r="W113" i="27"/>
  <c r="V113" i="27"/>
  <c r="U113" i="27"/>
  <c r="X112" i="27"/>
  <c r="W112" i="27"/>
  <c r="V112" i="27"/>
  <c r="U112" i="27"/>
  <c r="X111" i="27"/>
  <c r="W111" i="27"/>
  <c r="V111" i="27"/>
  <c r="U111" i="27"/>
  <c r="X110" i="27"/>
  <c r="W110" i="27"/>
  <c r="V110" i="27"/>
  <c r="U110" i="27"/>
  <c r="X109" i="27"/>
  <c r="W109" i="27"/>
  <c r="V109" i="27"/>
  <c r="U109" i="27"/>
  <c r="X108" i="27"/>
  <c r="W108" i="27"/>
  <c r="V108" i="27"/>
  <c r="U108" i="27"/>
  <c r="X107" i="27"/>
  <c r="W107" i="27"/>
  <c r="V107" i="27"/>
  <c r="U107" i="27"/>
  <c r="X106" i="27"/>
  <c r="W106" i="27"/>
  <c r="V106" i="27"/>
  <c r="U106" i="27"/>
  <c r="X105" i="27"/>
  <c r="W105" i="27"/>
  <c r="V105" i="27"/>
  <c r="U105" i="27"/>
  <c r="X104" i="27"/>
  <c r="W104" i="27"/>
  <c r="V104" i="27"/>
  <c r="U104" i="27"/>
  <c r="X103" i="27"/>
  <c r="W103" i="27"/>
  <c r="V103" i="27"/>
  <c r="U103" i="27"/>
  <c r="X102" i="27"/>
  <c r="W102" i="27"/>
  <c r="V102" i="27"/>
  <c r="U102" i="27"/>
  <c r="X101" i="27"/>
  <c r="W101" i="27"/>
  <c r="V101" i="27"/>
  <c r="U101" i="27"/>
  <c r="X100" i="27"/>
  <c r="W100" i="27"/>
  <c r="V100" i="27"/>
  <c r="U100" i="27"/>
  <c r="X99" i="27"/>
  <c r="W99" i="27"/>
  <c r="V99" i="27"/>
  <c r="U99" i="27"/>
  <c r="X98" i="27"/>
  <c r="W98" i="27"/>
  <c r="V98" i="27"/>
  <c r="U98" i="27"/>
  <c r="X97" i="27"/>
  <c r="W97" i="27"/>
  <c r="V97" i="27"/>
  <c r="U97" i="27"/>
  <c r="X96" i="27"/>
  <c r="W96" i="27"/>
  <c r="V96" i="27"/>
  <c r="U96" i="27"/>
  <c r="X95" i="27"/>
  <c r="W95" i="27"/>
  <c r="V95" i="27"/>
  <c r="U95" i="27"/>
  <c r="X94" i="27"/>
  <c r="W94" i="27"/>
  <c r="V94" i="27"/>
  <c r="U94" i="27"/>
  <c r="X93" i="27"/>
  <c r="W93" i="27"/>
  <c r="V93" i="27"/>
  <c r="U93" i="27"/>
  <c r="X92" i="27"/>
  <c r="W92" i="27"/>
  <c r="V92" i="27"/>
  <c r="U92" i="27"/>
  <c r="X91" i="27"/>
  <c r="W91" i="27"/>
  <c r="V91" i="27"/>
  <c r="U91" i="27"/>
  <c r="X90" i="27"/>
  <c r="W90" i="27"/>
  <c r="V90" i="27"/>
  <c r="U90" i="27"/>
  <c r="X89" i="27"/>
  <c r="W89" i="27"/>
  <c r="V89" i="27"/>
  <c r="U89" i="27"/>
  <c r="X88" i="27"/>
  <c r="W88" i="27"/>
  <c r="V88" i="27"/>
  <c r="U88" i="27"/>
  <c r="X87" i="27"/>
  <c r="W87" i="27"/>
  <c r="V87" i="27"/>
  <c r="U87" i="27"/>
  <c r="X86" i="27"/>
  <c r="W86" i="27"/>
  <c r="V86" i="27"/>
  <c r="U86" i="27"/>
  <c r="X85" i="27"/>
  <c r="W85" i="27"/>
  <c r="V85" i="27"/>
  <c r="U85" i="27"/>
  <c r="X84" i="27"/>
  <c r="W84" i="27"/>
  <c r="V84" i="27"/>
  <c r="U84" i="27"/>
  <c r="X83" i="27"/>
  <c r="W83" i="27"/>
  <c r="V83" i="27"/>
  <c r="U83" i="27"/>
  <c r="X82" i="27"/>
  <c r="W82" i="27"/>
  <c r="V82" i="27"/>
  <c r="U82" i="27"/>
  <c r="X81" i="27"/>
  <c r="W81" i="27"/>
  <c r="V81" i="27"/>
  <c r="U81" i="27"/>
  <c r="X80" i="27"/>
  <c r="W80" i="27"/>
  <c r="V80" i="27"/>
  <c r="U80" i="27"/>
  <c r="X79" i="27"/>
  <c r="W79" i="27"/>
  <c r="V79" i="27"/>
  <c r="U79" i="27"/>
  <c r="X78" i="27"/>
  <c r="W78" i="27"/>
  <c r="V78" i="27"/>
  <c r="U78" i="27"/>
  <c r="X77" i="27"/>
  <c r="W77" i="27"/>
  <c r="V77" i="27"/>
  <c r="U77" i="27"/>
  <c r="X76" i="27"/>
  <c r="W76" i="27"/>
  <c r="V76" i="27"/>
  <c r="U76" i="27"/>
  <c r="X75" i="27"/>
  <c r="W75" i="27"/>
  <c r="V75" i="27"/>
  <c r="U75" i="27"/>
  <c r="X74" i="27"/>
  <c r="W74" i="27"/>
  <c r="V74" i="27"/>
  <c r="U74" i="27"/>
  <c r="X73" i="27"/>
  <c r="W73" i="27"/>
  <c r="V73" i="27"/>
  <c r="U73" i="27"/>
  <c r="X72" i="27"/>
  <c r="W72" i="27"/>
  <c r="V72" i="27"/>
  <c r="U72" i="27"/>
  <c r="X71" i="27"/>
  <c r="W71" i="27"/>
  <c r="V71" i="27"/>
  <c r="U71" i="27"/>
  <c r="X70" i="27"/>
  <c r="W70" i="27"/>
  <c r="V70" i="27"/>
  <c r="U70" i="27"/>
  <c r="X69" i="27"/>
  <c r="W69" i="27"/>
  <c r="V69" i="27"/>
  <c r="U69" i="27"/>
  <c r="X68" i="27"/>
  <c r="W68" i="27"/>
  <c r="V68" i="27"/>
  <c r="U68" i="27"/>
  <c r="X67" i="27"/>
  <c r="W67" i="27"/>
  <c r="V67" i="27"/>
  <c r="U67" i="27"/>
  <c r="X66" i="27"/>
  <c r="W66" i="27"/>
  <c r="V66" i="27"/>
  <c r="U66" i="27"/>
  <c r="X65" i="27"/>
  <c r="W65" i="27"/>
  <c r="V65" i="27"/>
  <c r="U65" i="27"/>
  <c r="X64" i="27"/>
  <c r="W64" i="27"/>
  <c r="V64" i="27"/>
  <c r="U64" i="27"/>
  <c r="X63" i="27"/>
  <c r="W63" i="27"/>
  <c r="V63" i="27"/>
  <c r="U63" i="27"/>
  <c r="X62" i="27"/>
  <c r="W62" i="27"/>
  <c r="V62" i="27"/>
  <c r="U62" i="27"/>
  <c r="X61" i="27"/>
  <c r="W61" i="27"/>
  <c r="V61" i="27"/>
  <c r="U61" i="27"/>
  <c r="X60" i="27"/>
  <c r="W60" i="27"/>
  <c r="V60" i="27"/>
  <c r="U60" i="27"/>
  <c r="X59" i="27"/>
  <c r="W59" i="27"/>
  <c r="V59" i="27"/>
  <c r="U59" i="27"/>
  <c r="X58" i="27"/>
  <c r="W58" i="27"/>
  <c r="V58" i="27"/>
  <c r="U58" i="27"/>
  <c r="X57" i="27"/>
  <c r="W57" i="27"/>
  <c r="V57" i="27"/>
  <c r="U57" i="27"/>
  <c r="X56" i="27"/>
  <c r="W56" i="27"/>
  <c r="V56" i="27"/>
  <c r="U56" i="27"/>
  <c r="X55" i="27"/>
  <c r="W55" i="27"/>
  <c r="V55" i="27"/>
  <c r="U55" i="27"/>
  <c r="X54" i="27"/>
  <c r="W54" i="27"/>
  <c r="V54" i="27"/>
  <c r="U54" i="27"/>
  <c r="X53" i="27"/>
  <c r="W53" i="27"/>
  <c r="V53" i="27"/>
  <c r="U53" i="27"/>
  <c r="X52" i="27"/>
  <c r="W52" i="27"/>
  <c r="V52" i="27"/>
  <c r="U52" i="27"/>
  <c r="X51" i="27"/>
  <c r="W51" i="27"/>
  <c r="V51" i="27"/>
  <c r="U51" i="27"/>
  <c r="X50" i="27"/>
  <c r="W50" i="27"/>
  <c r="V50" i="27"/>
  <c r="U50" i="27"/>
  <c r="X49" i="27"/>
  <c r="W49" i="27"/>
  <c r="V49" i="27"/>
  <c r="U49" i="27"/>
  <c r="X48" i="27"/>
  <c r="W48" i="27"/>
  <c r="V48" i="27"/>
  <c r="U48" i="27"/>
  <c r="X47" i="27"/>
  <c r="W47" i="27"/>
  <c r="V47" i="27"/>
  <c r="U47" i="27"/>
  <c r="X46" i="27"/>
  <c r="W46" i="27"/>
  <c r="V46" i="27"/>
  <c r="U46" i="27"/>
  <c r="X45" i="27"/>
  <c r="W45" i="27"/>
  <c r="V45" i="27"/>
  <c r="U45" i="27"/>
  <c r="X44" i="27"/>
  <c r="W44" i="27"/>
  <c r="V44" i="27"/>
  <c r="U44" i="27"/>
  <c r="X43" i="27"/>
  <c r="W43" i="27"/>
  <c r="V43" i="27"/>
  <c r="U43" i="27"/>
  <c r="X42" i="27"/>
  <c r="W42" i="27"/>
  <c r="V42" i="27"/>
  <c r="U42" i="27"/>
  <c r="X41" i="27"/>
  <c r="W41" i="27"/>
  <c r="V41" i="27"/>
  <c r="U41" i="27"/>
  <c r="X40" i="27"/>
  <c r="W40" i="27"/>
  <c r="V40" i="27"/>
  <c r="U40" i="27"/>
  <c r="X39" i="27"/>
  <c r="W39" i="27"/>
  <c r="V39" i="27"/>
  <c r="U39" i="27"/>
  <c r="X38" i="27"/>
  <c r="W38" i="27"/>
  <c r="V38" i="27"/>
  <c r="U38" i="27"/>
  <c r="X37" i="27"/>
  <c r="W37" i="27"/>
  <c r="V37" i="27"/>
  <c r="U37" i="27"/>
  <c r="X36" i="27"/>
  <c r="W36" i="27"/>
  <c r="V36" i="27"/>
  <c r="U36" i="27"/>
  <c r="X35" i="27"/>
  <c r="W35" i="27"/>
  <c r="V35" i="27"/>
  <c r="U35" i="27"/>
  <c r="X34" i="27"/>
  <c r="W34" i="27"/>
  <c r="V34" i="27"/>
  <c r="U34" i="27"/>
  <c r="X33" i="27"/>
  <c r="W33" i="27"/>
  <c r="V33" i="27"/>
  <c r="U33" i="27"/>
  <c r="X32" i="27"/>
  <c r="W32" i="27"/>
  <c r="V32" i="27"/>
  <c r="U32" i="27"/>
  <c r="X31" i="27"/>
  <c r="W31" i="27"/>
  <c r="V31" i="27"/>
  <c r="U31" i="27"/>
  <c r="X30" i="27"/>
  <c r="W30" i="27"/>
  <c r="V30" i="27"/>
  <c r="U30" i="27"/>
  <c r="X29" i="27"/>
  <c r="W29" i="27"/>
  <c r="V29" i="27"/>
  <c r="U29" i="27"/>
  <c r="X28" i="27"/>
  <c r="W28" i="27"/>
  <c r="V28" i="27"/>
  <c r="U28" i="27"/>
  <c r="X27" i="27"/>
  <c r="W27" i="27"/>
  <c r="V27" i="27"/>
  <c r="U27" i="27"/>
  <c r="X26" i="27"/>
  <c r="W26" i="27"/>
  <c r="V26" i="27"/>
  <c r="U26" i="27"/>
  <c r="X25" i="27"/>
  <c r="W25" i="27"/>
  <c r="V25" i="27"/>
  <c r="U25" i="27"/>
  <c r="X24" i="27"/>
  <c r="W24" i="27"/>
  <c r="V24" i="27"/>
  <c r="U24" i="27"/>
  <c r="X23" i="27"/>
  <c r="W23" i="27"/>
  <c r="V23" i="27"/>
  <c r="U23" i="27"/>
  <c r="X22" i="27"/>
  <c r="W22" i="27"/>
  <c r="V22" i="27"/>
  <c r="U22" i="27"/>
  <c r="X21" i="27"/>
  <c r="W21" i="27"/>
  <c r="V21" i="27"/>
  <c r="U21" i="27"/>
  <c r="X20" i="27"/>
  <c r="W20" i="27"/>
  <c r="V20" i="27"/>
  <c r="U20" i="27"/>
  <c r="X19" i="27"/>
  <c r="W19" i="27"/>
  <c r="V19" i="27"/>
  <c r="U19" i="27"/>
  <c r="X18" i="27"/>
  <c r="W18" i="27"/>
  <c r="V18" i="27"/>
  <c r="U18" i="27"/>
  <c r="X17" i="27"/>
  <c r="W17" i="27"/>
  <c r="V17" i="27"/>
  <c r="U17" i="27"/>
  <c r="X16" i="27"/>
  <c r="W16" i="27"/>
  <c r="V16" i="27"/>
  <c r="U16" i="27"/>
  <c r="X15" i="27"/>
  <c r="W15" i="27"/>
  <c r="V15" i="27"/>
  <c r="U15" i="27"/>
  <c r="X14" i="27"/>
  <c r="W14" i="27"/>
  <c r="V14" i="27"/>
  <c r="U14" i="27"/>
  <c r="X13" i="27"/>
  <c r="W13" i="27"/>
  <c r="V13" i="27"/>
  <c r="U13" i="27"/>
  <c r="X12" i="27"/>
  <c r="W12" i="27"/>
  <c r="V12" i="27"/>
  <c r="U12" i="27"/>
  <c r="X11" i="27"/>
  <c r="W11" i="27"/>
  <c r="V11" i="27"/>
  <c r="U11" i="27"/>
  <c r="X10" i="27"/>
  <c r="W10" i="27"/>
  <c r="V10" i="27"/>
  <c r="U10" i="27"/>
  <c r="X9" i="27"/>
  <c r="W9" i="27"/>
  <c r="V9" i="27"/>
  <c r="U9" i="27"/>
  <c r="X8" i="27"/>
  <c r="W8" i="27"/>
  <c r="V8" i="27"/>
  <c r="U8" i="27"/>
  <c r="X7" i="27"/>
  <c r="W7" i="27"/>
  <c r="V7" i="27"/>
  <c r="U7" i="27"/>
  <c r="X6" i="27"/>
  <c r="W6" i="27"/>
  <c r="V6" i="27"/>
  <c r="U6" i="27"/>
  <c r="X5" i="27"/>
  <c r="W5" i="27"/>
  <c r="V5" i="27"/>
  <c r="U5" i="27"/>
  <c r="X4" i="27"/>
  <c r="W4" i="27"/>
  <c r="V4" i="27"/>
  <c r="U4" i="27"/>
  <c r="T3" i="27"/>
  <c r="T4" i="27" s="1"/>
  <c r="T5" i="27"/>
  <c r="T6" i="27" s="1"/>
  <c r="T7" i="27" s="1"/>
  <c r="T8" i="27" s="1"/>
  <c r="T9" i="27" s="1"/>
  <c r="T10" i="27" s="1"/>
  <c r="T11" i="27" s="1"/>
  <c r="T12" i="27" s="1"/>
  <c r="T13" i="27" s="1"/>
  <c r="T14" i="27" s="1"/>
  <c r="T15" i="27" s="1"/>
  <c r="T16" i="27" s="1"/>
  <c r="T17" i="27" s="1"/>
  <c r="T18" i="27" s="1"/>
  <c r="T19" i="27" s="1"/>
  <c r="T20" i="27" s="1"/>
  <c r="T21" i="27" s="1"/>
  <c r="T22" i="27" s="1"/>
  <c r="T23" i="27" s="1"/>
  <c r="T24" i="27" s="1"/>
  <c r="T25" i="27" s="1"/>
  <c r="T26" i="27" s="1"/>
  <c r="T27" i="27" s="1"/>
  <c r="T28" i="27" s="1"/>
  <c r="T29" i="27" s="1"/>
  <c r="T30" i="27" s="1"/>
  <c r="T31" i="27" s="1"/>
  <c r="T32" i="27" s="1"/>
  <c r="T33" i="27" s="1"/>
  <c r="T34" i="27" s="1"/>
  <c r="T35" i="27" s="1"/>
  <c r="T36" i="27" s="1"/>
  <c r="T37" i="27" s="1"/>
  <c r="T38" i="27" s="1"/>
  <c r="T39" i="27" s="1"/>
  <c r="T40" i="27" s="1"/>
  <c r="T41" i="27" s="1"/>
  <c r="T42" i="27" s="1"/>
  <c r="T43" i="27" s="1"/>
  <c r="T44" i="27" s="1"/>
  <c r="T45" i="27" s="1"/>
  <c r="T46" i="27" s="1"/>
  <c r="T47" i="27" s="1"/>
  <c r="T48" i="27" s="1"/>
  <c r="T49" i="27" s="1"/>
  <c r="T50" i="27" s="1"/>
  <c r="T51" i="27" s="1"/>
  <c r="T52" i="27" s="1"/>
  <c r="T53" i="27" s="1"/>
  <c r="T54" i="27" s="1"/>
  <c r="T55" i="27" s="1"/>
  <c r="T56" i="27" s="1"/>
  <c r="T57" i="27" s="1"/>
  <c r="T58" i="27" s="1"/>
  <c r="T59" i="27" s="1"/>
  <c r="T60" i="27" s="1"/>
  <c r="T61" i="27" s="1"/>
  <c r="T62" i="27" s="1"/>
  <c r="T63" i="27" s="1"/>
  <c r="T64" i="27" s="1"/>
  <c r="T65" i="27" s="1"/>
  <c r="T66" i="27" s="1"/>
  <c r="T67" i="27" s="1"/>
  <c r="T68" i="27" s="1"/>
  <c r="T69" i="27" s="1"/>
  <c r="T70" i="27" s="1"/>
  <c r="T71" i="27" s="1"/>
  <c r="T72" i="27" s="1"/>
  <c r="T73" i="27" s="1"/>
  <c r="T74" i="27" s="1"/>
  <c r="T75" i="27" s="1"/>
  <c r="T76" i="27" s="1"/>
  <c r="T77" i="27" s="1"/>
  <c r="T78" i="27" s="1"/>
  <c r="T79" i="27" s="1"/>
  <c r="T80" i="27" s="1"/>
  <c r="T81" i="27" s="1"/>
  <c r="T82" i="27" s="1"/>
  <c r="T83" i="27" s="1"/>
  <c r="T84" i="27" s="1"/>
  <c r="T85" i="27" s="1"/>
  <c r="T86" i="27" s="1"/>
  <c r="T87" i="27" s="1"/>
  <c r="T88" i="27" s="1"/>
  <c r="T89" i="27" s="1"/>
  <c r="T90" i="27" s="1"/>
  <c r="T91" i="27" s="1"/>
  <c r="T92" i="27" s="1"/>
  <c r="T93" i="27" s="1"/>
  <c r="T94" i="27" s="1"/>
  <c r="T95" i="27" s="1"/>
  <c r="T96" i="27" s="1"/>
  <c r="T97" i="27" s="1"/>
  <c r="T98" i="27" s="1"/>
  <c r="T99" i="27" s="1"/>
  <c r="T100" i="27" s="1"/>
  <c r="T101" i="27" s="1"/>
  <c r="T102" i="27" s="1"/>
  <c r="T103" i="27" s="1"/>
  <c r="T104" i="27" s="1"/>
  <c r="T105" i="27" s="1"/>
  <c r="T106" i="27" s="1"/>
  <c r="T107" i="27" s="1"/>
  <c r="T108" i="27" s="1"/>
  <c r="T109" i="27" s="1"/>
  <c r="T110" i="27" s="1"/>
  <c r="T111" i="27" s="1"/>
  <c r="T112" i="27" s="1"/>
  <c r="T113" i="27" s="1"/>
  <c r="T114" i="27" s="1"/>
  <c r="T115" i="27" s="1"/>
  <c r="T116" i="27" s="1"/>
  <c r="T117" i="27" s="1"/>
  <c r="T118" i="27" s="1"/>
  <c r="T119" i="27" s="1"/>
  <c r="T120" i="27" s="1"/>
  <c r="T121" i="27" s="1"/>
  <c r="T122" i="27" s="1"/>
  <c r="T123" i="27" s="1"/>
  <c r="W3" i="27"/>
  <c r="V3" i="27"/>
  <c r="U3" i="27"/>
  <c r="X3" i="27" s="1"/>
  <c r="T2" i="27"/>
  <c r="X2" i="27"/>
  <c r="W2" i="27"/>
  <c r="V2" i="27"/>
  <c r="U2" i="27"/>
  <c r="X123" i="28"/>
  <c r="W123" i="28"/>
  <c r="V123" i="28"/>
  <c r="U123" i="28"/>
  <c r="X122" i="28"/>
  <c r="W122" i="28"/>
  <c r="V122" i="28"/>
  <c r="U122" i="28"/>
  <c r="X121" i="28"/>
  <c r="W121" i="28"/>
  <c r="V121" i="28"/>
  <c r="U121" i="28"/>
  <c r="X120" i="28"/>
  <c r="W120" i="28"/>
  <c r="V120" i="28"/>
  <c r="U120" i="28"/>
  <c r="X119" i="28"/>
  <c r="W119" i="28"/>
  <c r="V119" i="28"/>
  <c r="U119" i="28"/>
  <c r="X118" i="28"/>
  <c r="W118" i="28"/>
  <c r="V118" i="28"/>
  <c r="U118" i="28"/>
  <c r="X117" i="28"/>
  <c r="W117" i="28"/>
  <c r="V117" i="28"/>
  <c r="U117" i="28"/>
  <c r="X116" i="28"/>
  <c r="W116" i="28"/>
  <c r="V116" i="28"/>
  <c r="U116" i="28"/>
  <c r="X115" i="28"/>
  <c r="W115" i="28"/>
  <c r="V115" i="28"/>
  <c r="U115" i="28"/>
  <c r="X114" i="28"/>
  <c r="W114" i="28"/>
  <c r="V114" i="28"/>
  <c r="U114" i="28"/>
  <c r="X113" i="28"/>
  <c r="W113" i="28"/>
  <c r="V113" i="28"/>
  <c r="U113" i="28"/>
  <c r="X112" i="28"/>
  <c r="W112" i="28"/>
  <c r="V112" i="28"/>
  <c r="U112" i="28"/>
  <c r="X111" i="28"/>
  <c r="W111" i="28"/>
  <c r="V111" i="28"/>
  <c r="U111" i="28"/>
  <c r="X110" i="28"/>
  <c r="W110" i="28"/>
  <c r="V110" i="28"/>
  <c r="U110" i="28"/>
  <c r="X109" i="28"/>
  <c r="W109" i="28"/>
  <c r="V109" i="28"/>
  <c r="U109" i="28"/>
  <c r="X108" i="28"/>
  <c r="W108" i="28"/>
  <c r="V108" i="28"/>
  <c r="U108" i="28"/>
  <c r="X107" i="28"/>
  <c r="W107" i="28"/>
  <c r="V107" i="28"/>
  <c r="U107" i="28"/>
  <c r="X106" i="28"/>
  <c r="W106" i="28"/>
  <c r="V106" i="28"/>
  <c r="U106" i="28"/>
  <c r="X105" i="28"/>
  <c r="W105" i="28"/>
  <c r="V105" i="28"/>
  <c r="U105" i="28"/>
  <c r="X104" i="28"/>
  <c r="W104" i="28"/>
  <c r="V104" i="28"/>
  <c r="U104" i="28"/>
  <c r="X103" i="28"/>
  <c r="W103" i="28"/>
  <c r="V103" i="28"/>
  <c r="U103" i="28"/>
  <c r="X102" i="28"/>
  <c r="W102" i="28"/>
  <c r="V102" i="28"/>
  <c r="U102" i="28"/>
  <c r="X101" i="28"/>
  <c r="W101" i="28"/>
  <c r="V101" i="28"/>
  <c r="U101" i="28"/>
  <c r="X100" i="28"/>
  <c r="W100" i="28"/>
  <c r="V100" i="28"/>
  <c r="U100" i="28"/>
  <c r="X99" i="28"/>
  <c r="W99" i="28"/>
  <c r="V99" i="28"/>
  <c r="U99" i="28"/>
  <c r="X98" i="28"/>
  <c r="W98" i="28"/>
  <c r="V98" i="28"/>
  <c r="U98" i="28"/>
  <c r="X97" i="28"/>
  <c r="W97" i="28"/>
  <c r="V97" i="28"/>
  <c r="U97" i="28"/>
  <c r="X96" i="28"/>
  <c r="W96" i="28"/>
  <c r="V96" i="28"/>
  <c r="U96" i="28"/>
  <c r="X95" i="28"/>
  <c r="W95" i="28"/>
  <c r="V95" i="28"/>
  <c r="U95" i="28"/>
  <c r="X94" i="28"/>
  <c r="W94" i="28"/>
  <c r="V94" i="28"/>
  <c r="U94" i="28"/>
  <c r="X93" i="28"/>
  <c r="W93" i="28"/>
  <c r="V93" i="28"/>
  <c r="U93" i="28"/>
  <c r="X92" i="28"/>
  <c r="W92" i="28"/>
  <c r="V92" i="28"/>
  <c r="U92" i="28"/>
  <c r="X91" i="28"/>
  <c r="W91" i="28"/>
  <c r="V91" i="28"/>
  <c r="U91" i="28"/>
  <c r="X90" i="28"/>
  <c r="W90" i="28"/>
  <c r="V90" i="28"/>
  <c r="U90" i="28"/>
  <c r="X89" i="28"/>
  <c r="W89" i="28"/>
  <c r="V89" i="28"/>
  <c r="U89" i="28"/>
  <c r="X88" i="28"/>
  <c r="W88" i="28"/>
  <c r="V88" i="28"/>
  <c r="U88" i="28"/>
  <c r="X87" i="28"/>
  <c r="W87" i="28"/>
  <c r="V87" i="28"/>
  <c r="U87" i="28"/>
  <c r="X86" i="28"/>
  <c r="W86" i="28"/>
  <c r="V86" i="28"/>
  <c r="U86" i="28"/>
  <c r="X85" i="28"/>
  <c r="W85" i="28"/>
  <c r="V85" i="28"/>
  <c r="U85" i="28"/>
  <c r="X84" i="28"/>
  <c r="W84" i="28"/>
  <c r="V84" i="28"/>
  <c r="U84" i="28"/>
  <c r="X83" i="28"/>
  <c r="W83" i="28"/>
  <c r="V83" i="28"/>
  <c r="U83" i="28"/>
  <c r="X82" i="28"/>
  <c r="W82" i="28"/>
  <c r="V82" i="28"/>
  <c r="U82" i="28"/>
  <c r="X81" i="28"/>
  <c r="W81" i="28"/>
  <c r="V81" i="28"/>
  <c r="U81" i="28"/>
  <c r="X80" i="28"/>
  <c r="W80" i="28"/>
  <c r="V80" i="28"/>
  <c r="U80" i="28"/>
  <c r="X79" i="28"/>
  <c r="W79" i="28"/>
  <c r="V79" i="28"/>
  <c r="U79" i="28"/>
  <c r="X78" i="28"/>
  <c r="W78" i="28"/>
  <c r="V78" i="28"/>
  <c r="U78" i="28"/>
  <c r="X77" i="28"/>
  <c r="W77" i="28"/>
  <c r="V77" i="28"/>
  <c r="U77" i="28"/>
  <c r="X76" i="28"/>
  <c r="W76" i="28"/>
  <c r="V76" i="28"/>
  <c r="U76" i="28"/>
  <c r="X75" i="28"/>
  <c r="W75" i="28"/>
  <c r="V75" i="28"/>
  <c r="U75" i="28"/>
  <c r="X74" i="28"/>
  <c r="W74" i="28"/>
  <c r="V74" i="28"/>
  <c r="U74" i="28"/>
  <c r="X73" i="28"/>
  <c r="W73" i="28"/>
  <c r="V73" i="28"/>
  <c r="U73" i="28"/>
  <c r="X72" i="28"/>
  <c r="W72" i="28"/>
  <c r="V72" i="28"/>
  <c r="U72" i="28"/>
  <c r="X71" i="28"/>
  <c r="W71" i="28"/>
  <c r="V71" i="28"/>
  <c r="U71" i="28"/>
  <c r="X70" i="28"/>
  <c r="W70" i="28"/>
  <c r="V70" i="28"/>
  <c r="U70" i="28"/>
  <c r="X69" i="28"/>
  <c r="W69" i="28"/>
  <c r="V69" i="28"/>
  <c r="U69" i="28"/>
  <c r="X68" i="28"/>
  <c r="W68" i="28"/>
  <c r="V68" i="28"/>
  <c r="U68" i="28"/>
  <c r="X67" i="28"/>
  <c r="W67" i="28"/>
  <c r="V67" i="28"/>
  <c r="U67" i="28"/>
  <c r="X66" i="28"/>
  <c r="W66" i="28"/>
  <c r="V66" i="28"/>
  <c r="U66" i="28"/>
  <c r="X65" i="28"/>
  <c r="W65" i="28"/>
  <c r="V65" i="28"/>
  <c r="U65" i="28"/>
  <c r="X64" i="28"/>
  <c r="W64" i="28"/>
  <c r="V64" i="28"/>
  <c r="U64" i="28"/>
  <c r="X63" i="28"/>
  <c r="W63" i="28"/>
  <c r="V63" i="28"/>
  <c r="U63" i="28"/>
  <c r="X62" i="28"/>
  <c r="W62" i="28"/>
  <c r="V62" i="28"/>
  <c r="U62" i="28"/>
  <c r="X61" i="28"/>
  <c r="W61" i="28"/>
  <c r="V61" i="28"/>
  <c r="U61" i="28"/>
  <c r="X60" i="28"/>
  <c r="W60" i="28"/>
  <c r="V60" i="28"/>
  <c r="U60" i="28"/>
  <c r="X59" i="28"/>
  <c r="W59" i="28"/>
  <c r="V59" i="28"/>
  <c r="U59" i="28"/>
  <c r="X58" i="28"/>
  <c r="W58" i="28"/>
  <c r="V58" i="28"/>
  <c r="U58" i="28"/>
  <c r="X57" i="28"/>
  <c r="W57" i="28"/>
  <c r="V57" i="28"/>
  <c r="U57" i="28"/>
  <c r="X56" i="28"/>
  <c r="W56" i="28"/>
  <c r="V56" i="28"/>
  <c r="U56" i="28"/>
  <c r="X55" i="28"/>
  <c r="W55" i="28"/>
  <c r="V55" i="28"/>
  <c r="U55" i="28"/>
  <c r="X54" i="28"/>
  <c r="W54" i="28"/>
  <c r="V54" i="28"/>
  <c r="U54" i="28"/>
  <c r="X53" i="28"/>
  <c r="W53" i="28"/>
  <c r="V53" i="28"/>
  <c r="U53" i="28"/>
  <c r="X52" i="28"/>
  <c r="W52" i="28"/>
  <c r="V52" i="28"/>
  <c r="U52" i="28"/>
  <c r="X51" i="28"/>
  <c r="W51" i="28"/>
  <c r="V51" i="28"/>
  <c r="U51" i="28"/>
  <c r="X50" i="28"/>
  <c r="W50" i="28"/>
  <c r="V50" i="28"/>
  <c r="U50" i="28"/>
  <c r="X49" i="28"/>
  <c r="W49" i="28"/>
  <c r="V49" i="28"/>
  <c r="U49" i="28"/>
  <c r="X48" i="28"/>
  <c r="W48" i="28"/>
  <c r="V48" i="28"/>
  <c r="U48" i="28"/>
  <c r="X47" i="28"/>
  <c r="W47" i="28"/>
  <c r="V47" i="28"/>
  <c r="U47" i="28"/>
  <c r="X46" i="28"/>
  <c r="W46" i="28"/>
  <c r="V46" i="28"/>
  <c r="U46" i="28"/>
  <c r="X45" i="28"/>
  <c r="W45" i="28"/>
  <c r="V45" i="28"/>
  <c r="U45" i="28"/>
  <c r="X44" i="28"/>
  <c r="W44" i="28"/>
  <c r="V44" i="28"/>
  <c r="U44" i="28"/>
  <c r="X43" i="28"/>
  <c r="W43" i="28"/>
  <c r="V43" i="28"/>
  <c r="U43" i="28"/>
  <c r="X42" i="28"/>
  <c r="W42" i="28"/>
  <c r="V42" i="28"/>
  <c r="U42" i="28"/>
  <c r="X41" i="28"/>
  <c r="W41" i="28"/>
  <c r="V41" i="28"/>
  <c r="U41" i="28"/>
  <c r="X40" i="28"/>
  <c r="W40" i="28"/>
  <c r="V40" i="28"/>
  <c r="U40" i="28"/>
  <c r="X39" i="28"/>
  <c r="W39" i="28"/>
  <c r="V39" i="28"/>
  <c r="U39" i="28"/>
  <c r="X38" i="28"/>
  <c r="W38" i="28"/>
  <c r="V38" i="28"/>
  <c r="U38" i="28"/>
  <c r="X37" i="28"/>
  <c r="W37" i="28"/>
  <c r="V37" i="28"/>
  <c r="U37" i="28"/>
  <c r="X36" i="28"/>
  <c r="W36" i="28"/>
  <c r="V36" i="28"/>
  <c r="U36" i="28"/>
  <c r="X35" i="28"/>
  <c r="W35" i="28"/>
  <c r="V35" i="28"/>
  <c r="U35" i="28"/>
  <c r="X34" i="28"/>
  <c r="W34" i="28"/>
  <c r="V34" i="28"/>
  <c r="U34" i="28"/>
  <c r="X33" i="28"/>
  <c r="W33" i="28"/>
  <c r="V33" i="28"/>
  <c r="U33" i="28"/>
  <c r="X32" i="28"/>
  <c r="W32" i="28"/>
  <c r="V32" i="28"/>
  <c r="U32" i="28"/>
  <c r="X31" i="28"/>
  <c r="W31" i="28"/>
  <c r="V31" i="28"/>
  <c r="U31" i="28"/>
  <c r="X30" i="28"/>
  <c r="W30" i="28"/>
  <c r="V30" i="28"/>
  <c r="U30" i="28"/>
  <c r="X29" i="28"/>
  <c r="W29" i="28"/>
  <c r="V29" i="28"/>
  <c r="U29" i="28"/>
  <c r="X28" i="28"/>
  <c r="W28" i="28"/>
  <c r="V28" i="28"/>
  <c r="U28" i="28"/>
  <c r="X27" i="28"/>
  <c r="W27" i="28"/>
  <c r="V27" i="28"/>
  <c r="U27" i="28"/>
  <c r="X26" i="28"/>
  <c r="W26" i="28"/>
  <c r="V26" i="28"/>
  <c r="U26" i="28"/>
  <c r="X25" i="28"/>
  <c r="W25" i="28"/>
  <c r="V25" i="28"/>
  <c r="U25" i="28"/>
  <c r="X24" i="28"/>
  <c r="W24" i="28"/>
  <c r="V24" i="28"/>
  <c r="U24" i="28"/>
  <c r="X23" i="28"/>
  <c r="W23" i="28"/>
  <c r="V23" i="28"/>
  <c r="U23" i="28"/>
  <c r="X22" i="28"/>
  <c r="W22" i="28"/>
  <c r="V22" i="28"/>
  <c r="U22" i="28"/>
  <c r="X21" i="28"/>
  <c r="W21" i="28"/>
  <c r="V21" i="28"/>
  <c r="U21" i="28"/>
  <c r="X20" i="28"/>
  <c r="W20" i="28"/>
  <c r="V20" i="28"/>
  <c r="U20" i="28"/>
  <c r="X19" i="28"/>
  <c r="W19" i="28"/>
  <c r="V19" i="28"/>
  <c r="U19" i="28"/>
  <c r="X18" i="28"/>
  <c r="W18" i="28"/>
  <c r="V18" i="28"/>
  <c r="U18" i="28"/>
  <c r="X17" i="28"/>
  <c r="W17" i="28"/>
  <c r="V17" i="28"/>
  <c r="U17" i="28"/>
  <c r="X16" i="28"/>
  <c r="W16" i="28"/>
  <c r="V16" i="28"/>
  <c r="U16" i="28"/>
  <c r="X15" i="28"/>
  <c r="W15" i="28"/>
  <c r="V15" i="28"/>
  <c r="U15" i="28"/>
  <c r="X14" i="28"/>
  <c r="W14" i="28"/>
  <c r="V14" i="28"/>
  <c r="U14" i="28"/>
  <c r="X13" i="28"/>
  <c r="W13" i="28"/>
  <c r="V13" i="28"/>
  <c r="U13" i="28"/>
  <c r="X12" i="28"/>
  <c r="W12" i="28"/>
  <c r="V12" i="28"/>
  <c r="U12" i="28"/>
  <c r="X11" i="28"/>
  <c r="W11" i="28"/>
  <c r="V11" i="28"/>
  <c r="U11" i="28"/>
  <c r="X10" i="28"/>
  <c r="W10" i="28"/>
  <c r="V10" i="28"/>
  <c r="U10" i="28"/>
  <c r="X9" i="28"/>
  <c r="W9" i="28"/>
  <c r="V9" i="28"/>
  <c r="U9" i="28"/>
  <c r="X8" i="28"/>
  <c r="W8" i="28"/>
  <c r="V8" i="28"/>
  <c r="U8" i="28"/>
  <c r="X7" i="28"/>
  <c r="W7" i="28"/>
  <c r="V7" i="28"/>
  <c r="U7" i="28"/>
  <c r="X6" i="28"/>
  <c r="W6" i="28"/>
  <c r="V6" i="28"/>
  <c r="U6" i="28"/>
  <c r="X5" i="28"/>
  <c r="W5" i="28"/>
  <c r="V5" i="28"/>
  <c r="U5" i="28"/>
  <c r="X4" i="28"/>
  <c r="W4" i="28"/>
  <c r="V4" i="28"/>
  <c r="U4" i="28"/>
  <c r="T3" i="28"/>
  <c r="T4" i="28" s="1"/>
  <c r="T5" i="28" s="1"/>
  <c r="T6" i="28" s="1"/>
  <c r="T7" i="28" s="1"/>
  <c r="T8" i="28" s="1"/>
  <c r="T9" i="28" s="1"/>
  <c r="T10" i="28" s="1"/>
  <c r="T11" i="28" s="1"/>
  <c r="T12" i="28" s="1"/>
  <c r="T13" i="28" s="1"/>
  <c r="T14" i="28" s="1"/>
  <c r="T15" i="28" s="1"/>
  <c r="T16" i="28" s="1"/>
  <c r="T17" i="28" s="1"/>
  <c r="T18" i="28" s="1"/>
  <c r="T19" i="28" s="1"/>
  <c r="T20" i="28" s="1"/>
  <c r="T21" i="28" s="1"/>
  <c r="T22" i="28" s="1"/>
  <c r="T23" i="28" s="1"/>
  <c r="T24" i="28" s="1"/>
  <c r="T25" i="28" s="1"/>
  <c r="T26" i="28" s="1"/>
  <c r="T27" i="28" s="1"/>
  <c r="T28" i="28" s="1"/>
  <c r="T29" i="28" s="1"/>
  <c r="T30" i="28" s="1"/>
  <c r="T31" i="28" s="1"/>
  <c r="T32" i="28" s="1"/>
  <c r="T33" i="28" s="1"/>
  <c r="T34" i="28" s="1"/>
  <c r="T35" i="28" s="1"/>
  <c r="T36" i="28" s="1"/>
  <c r="T37" i="28" s="1"/>
  <c r="T38" i="28" s="1"/>
  <c r="T39" i="28" s="1"/>
  <c r="T40" i="28" s="1"/>
  <c r="T41" i="28" s="1"/>
  <c r="T42" i="28" s="1"/>
  <c r="T43" i="28" s="1"/>
  <c r="T44" i="28" s="1"/>
  <c r="T45" i="28" s="1"/>
  <c r="T46" i="28" s="1"/>
  <c r="T47" i="28" s="1"/>
  <c r="T48" i="28" s="1"/>
  <c r="T49" i="28" s="1"/>
  <c r="T50" i="28" s="1"/>
  <c r="T51" i="28" s="1"/>
  <c r="T52" i="28" s="1"/>
  <c r="T53" i="28" s="1"/>
  <c r="T54" i="28" s="1"/>
  <c r="T55" i="28" s="1"/>
  <c r="T56" i="28" s="1"/>
  <c r="T57" i="28" s="1"/>
  <c r="T58" i="28" s="1"/>
  <c r="T59" i="28" s="1"/>
  <c r="T60" i="28" s="1"/>
  <c r="T61" i="28" s="1"/>
  <c r="T62" i="28" s="1"/>
  <c r="T63" i="28" s="1"/>
  <c r="T64" i="28" s="1"/>
  <c r="T65" i="28" s="1"/>
  <c r="T66" i="28" s="1"/>
  <c r="T67" i="28" s="1"/>
  <c r="T68" i="28" s="1"/>
  <c r="T69" i="28" s="1"/>
  <c r="T70" i="28" s="1"/>
  <c r="T71" i="28" s="1"/>
  <c r="T72" i="28" s="1"/>
  <c r="T73" i="28" s="1"/>
  <c r="T74" i="28" s="1"/>
  <c r="T75" i="28" s="1"/>
  <c r="T76" i="28" s="1"/>
  <c r="T77" i="28" s="1"/>
  <c r="T78" i="28" s="1"/>
  <c r="T79" i="28" s="1"/>
  <c r="T80" i="28" s="1"/>
  <c r="T81" i="28" s="1"/>
  <c r="T82" i="28" s="1"/>
  <c r="T83" i="28" s="1"/>
  <c r="T84" i="28" s="1"/>
  <c r="T85" i="28" s="1"/>
  <c r="T86" i="28" s="1"/>
  <c r="T87" i="28" s="1"/>
  <c r="T88" i="28" s="1"/>
  <c r="T89" i="28" s="1"/>
  <c r="T90" i="28" s="1"/>
  <c r="T91" i="28" s="1"/>
  <c r="T92" i="28" s="1"/>
  <c r="T93" i="28" s="1"/>
  <c r="T94" i="28" s="1"/>
  <c r="T95" i="28" s="1"/>
  <c r="T96" i="28" s="1"/>
  <c r="T97" i="28" s="1"/>
  <c r="T98" i="28" s="1"/>
  <c r="T99" i="28" s="1"/>
  <c r="T100" i="28" s="1"/>
  <c r="T101" i="28" s="1"/>
  <c r="T102" i="28" s="1"/>
  <c r="T103" i="28" s="1"/>
  <c r="T104" i="28" s="1"/>
  <c r="T105" i="28" s="1"/>
  <c r="T106" i="28" s="1"/>
  <c r="T107" i="28" s="1"/>
  <c r="T108" i="28" s="1"/>
  <c r="T109" i="28" s="1"/>
  <c r="T110" i="28" s="1"/>
  <c r="T111" i="28" s="1"/>
  <c r="T112" i="28" s="1"/>
  <c r="T113" i="28" s="1"/>
  <c r="T114" i="28" s="1"/>
  <c r="T115" i="28" s="1"/>
  <c r="T116" i="28" s="1"/>
  <c r="T117" i="28" s="1"/>
  <c r="T118" i="28" s="1"/>
  <c r="T119" i="28" s="1"/>
  <c r="T120" i="28" s="1"/>
  <c r="T121" i="28" s="1"/>
  <c r="T122" i="28" s="1"/>
  <c r="T123" i="28" s="1"/>
  <c r="W3" i="28"/>
  <c r="V3" i="28"/>
  <c r="U3" i="28"/>
  <c r="X3" i="28" s="1"/>
  <c r="T2" i="28"/>
  <c r="X2" i="28"/>
  <c r="W2" i="28"/>
  <c r="V2" i="28"/>
  <c r="U2" i="28"/>
  <c r="X151" i="7"/>
  <c r="W151" i="7"/>
  <c r="V151" i="7"/>
  <c r="U151" i="7"/>
  <c r="X150" i="7"/>
  <c r="W150" i="7"/>
  <c r="V150" i="7"/>
  <c r="U150" i="7"/>
  <c r="X149" i="7"/>
  <c r="W149" i="7"/>
  <c r="V149" i="7"/>
  <c r="U149" i="7"/>
  <c r="X148" i="7"/>
  <c r="W148" i="7"/>
  <c r="V148" i="7"/>
  <c r="U148" i="7"/>
  <c r="X147" i="7"/>
  <c r="W147" i="7"/>
  <c r="V147" i="7"/>
  <c r="U147" i="7"/>
  <c r="X146" i="7"/>
  <c r="W146" i="7"/>
  <c r="V146" i="7"/>
  <c r="U146" i="7"/>
  <c r="X145" i="7"/>
  <c r="W145" i="7"/>
  <c r="V145" i="7"/>
  <c r="U145" i="7"/>
  <c r="X144" i="7"/>
  <c r="W144" i="7"/>
  <c r="V144" i="7"/>
  <c r="U144" i="7"/>
  <c r="X143" i="7"/>
  <c r="W143" i="7"/>
  <c r="V143" i="7"/>
  <c r="U143" i="7"/>
  <c r="X142" i="7"/>
  <c r="W142" i="7"/>
  <c r="V142" i="7"/>
  <c r="U142" i="7"/>
  <c r="X141" i="7"/>
  <c r="W141" i="7"/>
  <c r="V141" i="7"/>
  <c r="U141" i="7"/>
  <c r="X140" i="7"/>
  <c r="W140" i="7"/>
  <c r="V140" i="7"/>
  <c r="U140" i="7"/>
  <c r="X139" i="7"/>
  <c r="W139" i="7"/>
  <c r="V139" i="7"/>
  <c r="U139" i="7"/>
  <c r="X138" i="7"/>
  <c r="W138" i="7"/>
  <c r="V138" i="7"/>
  <c r="U138" i="7"/>
  <c r="X137" i="7"/>
  <c r="W137" i="7"/>
  <c r="V137" i="7"/>
  <c r="U137" i="7"/>
  <c r="X136" i="7"/>
  <c r="W136" i="7"/>
  <c r="V136" i="7"/>
  <c r="U136" i="7"/>
  <c r="X135" i="7"/>
  <c r="W135" i="7"/>
  <c r="V135" i="7"/>
  <c r="U135" i="7"/>
  <c r="X134" i="7"/>
  <c r="W134" i="7"/>
  <c r="V134" i="7"/>
  <c r="U134" i="7"/>
  <c r="X133" i="7"/>
  <c r="W133" i="7"/>
  <c r="V133" i="7"/>
  <c r="U133" i="7"/>
  <c r="X132" i="7"/>
  <c r="W132" i="7"/>
  <c r="V132" i="7"/>
  <c r="U132" i="7"/>
  <c r="X131" i="7"/>
  <c r="W131" i="7"/>
  <c r="V131" i="7"/>
  <c r="U131" i="7"/>
  <c r="X130" i="7"/>
  <c r="W130" i="7"/>
  <c r="V130" i="7"/>
  <c r="U130" i="7"/>
  <c r="X129" i="7"/>
  <c r="W129" i="7"/>
  <c r="V129" i="7"/>
  <c r="U129" i="7"/>
  <c r="X128" i="7"/>
  <c r="W128" i="7"/>
  <c r="V128" i="7"/>
  <c r="U128" i="7"/>
  <c r="X127" i="7"/>
  <c r="W127" i="7"/>
  <c r="V127" i="7"/>
  <c r="U127" i="7"/>
  <c r="X126" i="7"/>
  <c r="W126" i="7"/>
  <c r="V126" i="7"/>
  <c r="U126" i="7"/>
  <c r="X125" i="7"/>
  <c r="W125" i="7"/>
  <c r="V125" i="7"/>
  <c r="U125" i="7"/>
  <c r="X124" i="7"/>
  <c r="W124" i="7"/>
  <c r="V124" i="7"/>
  <c r="U124" i="7"/>
  <c r="X123" i="7"/>
  <c r="W123" i="7"/>
  <c r="V123" i="7"/>
  <c r="U123" i="7"/>
  <c r="X122" i="7"/>
  <c r="W122" i="7"/>
  <c r="V122" i="7"/>
  <c r="U122" i="7"/>
  <c r="X121" i="7"/>
  <c r="W121" i="7"/>
  <c r="V121" i="7"/>
  <c r="U121" i="7"/>
  <c r="X120" i="7"/>
  <c r="W120" i="7"/>
  <c r="V120" i="7"/>
  <c r="U120" i="7"/>
  <c r="X119" i="7"/>
  <c r="W119" i="7"/>
  <c r="V119" i="7"/>
  <c r="U119" i="7"/>
  <c r="X118" i="7"/>
  <c r="W118" i="7"/>
  <c r="V118" i="7"/>
  <c r="U118" i="7"/>
  <c r="X117" i="7"/>
  <c r="W117" i="7"/>
  <c r="V117" i="7"/>
  <c r="U117" i="7"/>
  <c r="X116" i="7"/>
  <c r="W116" i="7"/>
  <c r="V116" i="7"/>
  <c r="U116" i="7"/>
  <c r="X115" i="7"/>
  <c r="W115" i="7"/>
  <c r="V115" i="7"/>
  <c r="U115" i="7"/>
  <c r="X114" i="7"/>
  <c r="W114" i="7"/>
  <c r="V114" i="7"/>
  <c r="U114" i="7"/>
  <c r="X113" i="7"/>
  <c r="W113" i="7"/>
  <c r="V113" i="7"/>
  <c r="U113" i="7"/>
  <c r="X112" i="7"/>
  <c r="W112" i="7"/>
  <c r="V112" i="7"/>
  <c r="U112" i="7"/>
  <c r="X111" i="7"/>
  <c r="W111" i="7"/>
  <c r="V111" i="7"/>
  <c r="U111" i="7"/>
  <c r="X110" i="7"/>
  <c r="W110" i="7"/>
  <c r="V110" i="7"/>
  <c r="U110" i="7"/>
  <c r="X109" i="7"/>
  <c r="W109" i="7"/>
  <c r="V109" i="7"/>
  <c r="U109" i="7"/>
  <c r="X108" i="7"/>
  <c r="W108" i="7"/>
  <c r="V108" i="7"/>
  <c r="U108" i="7"/>
  <c r="X107" i="7"/>
  <c r="W107" i="7"/>
  <c r="V107" i="7"/>
  <c r="U107" i="7"/>
  <c r="X106" i="7"/>
  <c r="W106" i="7"/>
  <c r="V106" i="7"/>
  <c r="U106" i="7"/>
  <c r="X105" i="7"/>
  <c r="W105" i="7"/>
  <c r="V105" i="7"/>
  <c r="U105" i="7"/>
  <c r="X104" i="7"/>
  <c r="W104" i="7"/>
  <c r="V104" i="7"/>
  <c r="U104" i="7"/>
  <c r="X103" i="7"/>
  <c r="W103" i="7"/>
  <c r="V103" i="7"/>
  <c r="U103" i="7"/>
  <c r="X102" i="7"/>
  <c r="W102" i="7"/>
  <c r="V102" i="7"/>
  <c r="U102" i="7"/>
  <c r="X101" i="7"/>
  <c r="W101" i="7"/>
  <c r="V101" i="7"/>
  <c r="U101" i="7"/>
  <c r="X100" i="7"/>
  <c r="W100" i="7"/>
  <c r="V100" i="7"/>
  <c r="U100" i="7"/>
  <c r="X99" i="7"/>
  <c r="W99" i="7"/>
  <c r="V99" i="7"/>
  <c r="U99" i="7"/>
  <c r="X98" i="7"/>
  <c r="W98" i="7"/>
  <c r="V98" i="7"/>
  <c r="U98" i="7"/>
  <c r="X97" i="7"/>
  <c r="W97" i="7"/>
  <c r="V97" i="7"/>
  <c r="U97" i="7"/>
  <c r="X96" i="7"/>
  <c r="W96" i="7"/>
  <c r="V96" i="7"/>
  <c r="U96" i="7"/>
  <c r="X95" i="7"/>
  <c r="W95" i="7"/>
  <c r="V95" i="7"/>
  <c r="U95" i="7"/>
  <c r="X94" i="7"/>
  <c r="W94" i="7"/>
  <c r="V94" i="7"/>
  <c r="U94" i="7"/>
  <c r="W93" i="7"/>
  <c r="V93" i="7"/>
  <c r="U93" i="7"/>
  <c r="X93" i="7" s="1"/>
  <c r="T92" i="7"/>
  <c r="T93" i="7" s="1"/>
  <c r="T94" i="7" s="1"/>
  <c r="T95" i="7" s="1"/>
  <c r="T96" i="7" s="1"/>
  <c r="T97" i="7" s="1"/>
  <c r="T98" i="7" s="1"/>
  <c r="T99" i="7" s="1"/>
  <c r="T100" i="7" s="1"/>
  <c r="T101" i="7" s="1"/>
  <c r="T102" i="7" s="1"/>
  <c r="T103" i="7" s="1"/>
  <c r="T104" i="7" s="1"/>
  <c r="T105" i="7" s="1"/>
  <c r="T106" i="7" s="1"/>
  <c r="T107" i="7" s="1"/>
  <c r="T108" i="7" s="1"/>
  <c r="T109" i="7" s="1"/>
  <c r="T110" i="7" s="1"/>
  <c r="T111" i="7" s="1"/>
  <c r="T112" i="7" s="1"/>
  <c r="T113" i="7" s="1"/>
  <c r="T114" i="7" s="1"/>
  <c r="T115" i="7" s="1"/>
  <c r="T116" i="7" s="1"/>
  <c r="T117" i="7" s="1"/>
  <c r="T118" i="7" s="1"/>
  <c r="T119" i="7" s="1"/>
  <c r="T120" i="7" s="1"/>
  <c r="T121" i="7" s="1"/>
  <c r="T122" i="7" s="1"/>
  <c r="T123" i="7" s="1"/>
  <c r="T124" i="7" s="1"/>
  <c r="T125" i="7" s="1"/>
  <c r="T126" i="7" s="1"/>
  <c r="T127" i="7" s="1"/>
  <c r="T128" i="7" s="1"/>
  <c r="T129" i="7" s="1"/>
  <c r="T130" i="7" s="1"/>
  <c r="T131" i="7" s="1"/>
  <c r="T132" i="7" s="1"/>
  <c r="T133" i="7" s="1"/>
  <c r="T134" i="7" s="1"/>
  <c r="T135" i="7" s="1"/>
  <c r="T136" i="7" s="1"/>
  <c r="T137" i="7" s="1"/>
  <c r="T138" i="7" s="1"/>
  <c r="T139" i="7" s="1"/>
  <c r="T140" i="7" s="1"/>
  <c r="T141" i="7" s="1"/>
  <c r="T142" i="7" s="1"/>
  <c r="T143" i="7" s="1"/>
  <c r="T144" i="7" s="1"/>
  <c r="T145" i="7" s="1"/>
  <c r="T146" i="7" s="1"/>
  <c r="T147" i="7" s="1"/>
  <c r="T148" i="7" s="1"/>
  <c r="T149" i="7" s="1"/>
  <c r="T150" i="7" s="1"/>
  <c r="T151" i="7" s="1"/>
  <c r="W92" i="7"/>
  <c r="V92" i="7"/>
  <c r="U92" i="7"/>
  <c r="X92" i="7" s="1"/>
  <c r="T89" i="7"/>
  <c r="W89" i="7"/>
  <c r="V89" i="7"/>
  <c r="U89" i="7"/>
  <c r="X89" i="7" s="1"/>
  <c r="T86" i="7"/>
  <c r="W86" i="7"/>
  <c r="V86" i="7"/>
  <c r="U86" i="7"/>
  <c r="X86" i="7" s="1"/>
  <c r="T85" i="7"/>
  <c r="W85" i="7"/>
  <c r="V85" i="7"/>
  <c r="U85" i="7"/>
  <c r="X85" i="7" s="1"/>
  <c r="T84" i="7"/>
  <c r="W84" i="7"/>
  <c r="V84" i="7"/>
  <c r="U84" i="7"/>
  <c r="X84" i="7" s="1"/>
  <c r="X83" i="7"/>
  <c r="W83" i="7"/>
  <c r="V83" i="7"/>
  <c r="U83" i="7"/>
  <c r="X82" i="7"/>
  <c r="W82" i="7"/>
  <c r="V82" i="7"/>
  <c r="U82" i="7"/>
  <c r="W57" i="7"/>
  <c r="V57" i="7"/>
  <c r="U57" i="7"/>
  <c r="X57" i="7" s="1"/>
  <c r="W56" i="7"/>
  <c r="V56" i="7"/>
  <c r="U56" i="7"/>
  <c r="X56" i="7" s="1"/>
  <c r="W55" i="7"/>
  <c r="V55" i="7"/>
  <c r="U55" i="7"/>
  <c r="X55" i="7" s="1"/>
  <c r="W54" i="7"/>
  <c r="V54" i="7"/>
  <c r="U54" i="7"/>
  <c r="X54" i="7" s="1"/>
  <c r="W53" i="7"/>
  <c r="V53" i="7"/>
  <c r="U53" i="7"/>
  <c r="X53" i="7" s="1"/>
  <c r="W52" i="7"/>
  <c r="V52" i="7"/>
  <c r="U52" i="7"/>
  <c r="X52" i="7" s="1"/>
  <c r="W51" i="7"/>
  <c r="V51" i="7"/>
  <c r="U51" i="7"/>
  <c r="X51" i="7"/>
  <c r="W50" i="7"/>
  <c r="V50" i="7"/>
  <c r="U50" i="7"/>
  <c r="X50" i="7" s="1"/>
  <c r="W49" i="7"/>
  <c r="V49" i="7"/>
  <c r="U49" i="7"/>
  <c r="X49" i="7" s="1"/>
  <c r="W48" i="7"/>
  <c r="V48" i="7"/>
  <c r="U48" i="7"/>
  <c r="X48" i="7" s="1"/>
  <c r="W47" i="7"/>
  <c r="V47" i="7"/>
  <c r="U47" i="7"/>
  <c r="X47" i="7" s="1"/>
  <c r="W46" i="7"/>
  <c r="V46" i="7"/>
  <c r="U46" i="7"/>
  <c r="X46" i="7" s="1"/>
  <c r="W45" i="7"/>
  <c r="V45" i="7"/>
  <c r="U45" i="7"/>
  <c r="X45" i="7"/>
  <c r="W44" i="7"/>
  <c r="V44" i="7"/>
  <c r="U44" i="7"/>
  <c r="X44" i="7" s="1"/>
  <c r="W43" i="7"/>
  <c r="V43" i="7"/>
  <c r="U43" i="7"/>
  <c r="X43" i="7" s="1"/>
  <c r="W42" i="7"/>
  <c r="V42" i="7"/>
  <c r="U42" i="7"/>
  <c r="X42" i="7" s="1"/>
  <c r="W41" i="7"/>
  <c r="V41" i="7"/>
  <c r="U41" i="7"/>
  <c r="X41" i="7" s="1"/>
  <c r="W40" i="7"/>
  <c r="V40" i="7"/>
  <c r="U40" i="7"/>
  <c r="X40" i="7" s="1"/>
  <c r="W39" i="7"/>
  <c r="V39" i="7"/>
  <c r="U39" i="7"/>
  <c r="X39" i="7" s="1"/>
  <c r="W38" i="7"/>
  <c r="V38" i="7"/>
  <c r="U38" i="7"/>
  <c r="X38" i="7" s="1"/>
  <c r="W37" i="7"/>
  <c r="V37" i="7"/>
  <c r="U37" i="7"/>
  <c r="X37" i="7" s="1"/>
  <c r="W36" i="7"/>
  <c r="V36" i="7"/>
  <c r="U36" i="7"/>
  <c r="X36" i="7" s="1"/>
  <c r="W35" i="7"/>
  <c r="V35" i="7"/>
  <c r="U35" i="7"/>
  <c r="X35" i="7" s="1"/>
  <c r="W34" i="7"/>
  <c r="V34" i="7"/>
  <c r="U34" i="7"/>
  <c r="X34" i="7" s="1"/>
  <c r="W33" i="7"/>
  <c r="V33" i="7"/>
  <c r="U33" i="7"/>
  <c r="X33" i="7" s="1"/>
  <c r="W32" i="7"/>
  <c r="V32" i="7"/>
  <c r="U32" i="7"/>
  <c r="X32" i="7" s="1"/>
  <c r="W31" i="7"/>
  <c r="V31" i="7"/>
  <c r="U31" i="7"/>
  <c r="X31" i="7" s="1"/>
  <c r="W30" i="7"/>
  <c r="V30" i="7"/>
  <c r="U30" i="7"/>
  <c r="X30" i="7" s="1"/>
  <c r="W29" i="7"/>
  <c r="V29" i="7"/>
  <c r="U29" i="7"/>
  <c r="X29" i="7"/>
  <c r="W28" i="7"/>
  <c r="V28" i="7"/>
  <c r="U28" i="7"/>
  <c r="X28" i="7" s="1"/>
  <c r="W27" i="7"/>
  <c r="V27" i="7"/>
  <c r="U27" i="7"/>
  <c r="X27" i="7"/>
  <c r="W26" i="7"/>
  <c r="V26" i="7"/>
  <c r="U26" i="7"/>
  <c r="X26" i="7" s="1"/>
  <c r="W25" i="7"/>
  <c r="V25" i="7"/>
  <c r="U25" i="7"/>
  <c r="X25" i="7" s="1"/>
  <c r="W24" i="7"/>
  <c r="V24" i="7"/>
  <c r="U24" i="7"/>
  <c r="X24" i="7" s="1"/>
  <c r="W23" i="7"/>
  <c r="V23" i="7"/>
  <c r="U23" i="7"/>
  <c r="X23" i="7" s="1"/>
  <c r="W22" i="7"/>
  <c r="V22" i="7"/>
  <c r="U22" i="7"/>
  <c r="X22" i="7" s="1"/>
  <c r="W21" i="7"/>
  <c r="V21" i="7"/>
  <c r="U21" i="7"/>
  <c r="X21" i="7" s="1"/>
  <c r="W20" i="7"/>
  <c r="V20" i="7"/>
  <c r="U20" i="7"/>
  <c r="X20" i="7" s="1"/>
  <c r="W19" i="7"/>
  <c r="V19" i="7"/>
  <c r="U19" i="7"/>
  <c r="X19" i="7" s="1"/>
  <c r="W18" i="7"/>
  <c r="V18" i="7"/>
  <c r="U18" i="7"/>
  <c r="X18" i="7" s="1"/>
  <c r="W17" i="7"/>
  <c r="V17" i="7"/>
  <c r="U17" i="7"/>
  <c r="X17" i="7" s="1"/>
  <c r="W16" i="7"/>
  <c r="V16" i="7"/>
  <c r="U16" i="7"/>
  <c r="X16" i="7" s="1"/>
  <c r="W15" i="7"/>
  <c r="V15" i="7"/>
  <c r="U15" i="7"/>
  <c r="X15" i="7" s="1"/>
  <c r="W14" i="7"/>
  <c r="V14" i="7"/>
  <c r="U14" i="7"/>
  <c r="X14" i="7" s="1"/>
  <c r="W13" i="7"/>
  <c r="V13" i="7"/>
  <c r="U13" i="7"/>
  <c r="X13" i="7" s="1"/>
  <c r="W12" i="7"/>
  <c r="V12" i="7"/>
  <c r="U12" i="7"/>
  <c r="X12" i="7" s="1"/>
  <c r="W11" i="7"/>
  <c r="V11" i="7"/>
  <c r="U11" i="7"/>
  <c r="X11" i="7" s="1"/>
  <c r="W10" i="7"/>
  <c r="V10" i="7"/>
  <c r="U10" i="7"/>
  <c r="X10" i="7" s="1"/>
  <c r="W9" i="7"/>
  <c r="V9" i="7"/>
  <c r="U9" i="7"/>
  <c r="X9" i="7"/>
  <c r="W8" i="7"/>
  <c r="V8" i="7"/>
  <c r="U8" i="7"/>
  <c r="X8" i="7" s="1"/>
  <c r="W7" i="7"/>
  <c r="V7" i="7"/>
  <c r="U7" i="7"/>
  <c r="X7" i="7" s="1"/>
  <c r="W6" i="7"/>
  <c r="V6" i="7"/>
  <c r="U6" i="7"/>
  <c r="X6" i="7" s="1"/>
  <c r="W5" i="7"/>
  <c r="V5" i="7"/>
  <c r="U5" i="7"/>
  <c r="X5" i="7" s="1"/>
  <c r="W4" i="7"/>
  <c r="V4" i="7"/>
  <c r="U4" i="7"/>
  <c r="X4" i="7" s="1"/>
  <c r="T3" i="7"/>
  <c r="T4" i="7" s="1"/>
  <c r="T5" i="7" s="1"/>
  <c r="T6" i="7" s="1"/>
  <c r="T7" i="7" s="1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W3" i="7"/>
  <c r="V3" i="7"/>
  <c r="U3" i="7"/>
  <c r="X3" i="7" s="1"/>
  <c r="T2" i="7"/>
  <c r="X2" i="7"/>
  <c r="W2" i="7"/>
  <c r="V2" i="7"/>
  <c r="U2" i="7"/>
  <c r="X123" i="23"/>
  <c r="W123" i="23"/>
  <c r="V123" i="23"/>
  <c r="U123" i="23"/>
  <c r="X122" i="23"/>
  <c r="W122" i="23"/>
  <c r="V122" i="23"/>
  <c r="U122" i="23"/>
  <c r="X121" i="23"/>
  <c r="W121" i="23"/>
  <c r="V121" i="23"/>
  <c r="U121" i="23"/>
  <c r="X120" i="23"/>
  <c r="W120" i="23"/>
  <c r="V120" i="23"/>
  <c r="U120" i="23"/>
  <c r="X119" i="23"/>
  <c r="W119" i="23"/>
  <c r="V119" i="23"/>
  <c r="U119" i="23"/>
  <c r="X118" i="23"/>
  <c r="W118" i="23"/>
  <c r="V118" i="23"/>
  <c r="U118" i="23"/>
  <c r="X117" i="23"/>
  <c r="W117" i="23"/>
  <c r="V117" i="23"/>
  <c r="U117" i="23"/>
  <c r="X116" i="23"/>
  <c r="W116" i="23"/>
  <c r="V116" i="23"/>
  <c r="U116" i="23"/>
  <c r="X115" i="23"/>
  <c r="W115" i="23"/>
  <c r="V115" i="23"/>
  <c r="U115" i="23"/>
  <c r="X114" i="23"/>
  <c r="W114" i="23"/>
  <c r="V114" i="23"/>
  <c r="U114" i="23"/>
  <c r="X113" i="23"/>
  <c r="W113" i="23"/>
  <c r="V113" i="23"/>
  <c r="U113" i="23"/>
  <c r="X112" i="23"/>
  <c r="W112" i="23"/>
  <c r="V112" i="23"/>
  <c r="U112" i="23"/>
  <c r="X111" i="23"/>
  <c r="W111" i="23"/>
  <c r="V111" i="23"/>
  <c r="U111" i="23"/>
  <c r="X110" i="23"/>
  <c r="W110" i="23"/>
  <c r="V110" i="23"/>
  <c r="U110" i="23"/>
  <c r="X109" i="23"/>
  <c r="W109" i="23"/>
  <c r="V109" i="23"/>
  <c r="U109" i="23"/>
  <c r="X108" i="23"/>
  <c r="W108" i="23"/>
  <c r="V108" i="23"/>
  <c r="U108" i="23"/>
  <c r="X107" i="23"/>
  <c r="W107" i="23"/>
  <c r="V107" i="23"/>
  <c r="U107" i="23"/>
  <c r="X106" i="23"/>
  <c r="W106" i="23"/>
  <c r="V106" i="23"/>
  <c r="U106" i="23"/>
  <c r="X105" i="23"/>
  <c r="W105" i="23"/>
  <c r="V105" i="23"/>
  <c r="U105" i="23"/>
  <c r="X104" i="23"/>
  <c r="W104" i="23"/>
  <c r="V104" i="23"/>
  <c r="U104" i="23"/>
  <c r="X103" i="23"/>
  <c r="W103" i="23"/>
  <c r="V103" i="23"/>
  <c r="U103" i="23"/>
  <c r="X102" i="23"/>
  <c r="W102" i="23"/>
  <c r="V102" i="23"/>
  <c r="U102" i="23"/>
  <c r="X101" i="23"/>
  <c r="W101" i="23"/>
  <c r="V101" i="23"/>
  <c r="U101" i="23"/>
  <c r="X100" i="23"/>
  <c r="W100" i="23"/>
  <c r="V100" i="23"/>
  <c r="U100" i="23"/>
  <c r="X99" i="23"/>
  <c r="W99" i="23"/>
  <c r="V99" i="23"/>
  <c r="U99" i="23"/>
  <c r="X98" i="23"/>
  <c r="W98" i="23"/>
  <c r="V98" i="23"/>
  <c r="U98" i="23"/>
  <c r="X97" i="23"/>
  <c r="W97" i="23"/>
  <c r="V97" i="23"/>
  <c r="U97" i="23"/>
  <c r="X96" i="23"/>
  <c r="W96" i="23"/>
  <c r="V96" i="23"/>
  <c r="U96" i="23"/>
  <c r="X95" i="23"/>
  <c r="W95" i="23"/>
  <c r="V95" i="23"/>
  <c r="U95" i="23"/>
  <c r="X94" i="23"/>
  <c r="W94" i="23"/>
  <c r="V94" i="23"/>
  <c r="U94" i="23"/>
  <c r="X93" i="23"/>
  <c r="W93" i="23"/>
  <c r="V93" i="23"/>
  <c r="U93" i="23"/>
  <c r="X92" i="23"/>
  <c r="W92" i="23"/>
  <c r="V92" i="23"/>
  <c r="U92" i="23"/>
  <c r="X91" i="23"/>
  <c r="W91" i="23"/>
  <c r="V91" i="23"/>
  <c r="U91" i="23"/>
  <c r="X90" i="23"/>
  <c r="W90" i="23"/>
  <c r="V90" i="23"/>
  <c r="U90" i="23"/>
  <c r="X89" i="23"/>
  <c r="W89" i="23"/>
  <c r="V89" i="23"/>
  <c r="U89" i="23"/>
  <c r="X88" i="23"/>
  <c r="W88" i="23"/>
  <c r="V88" i="23"/>
  <c r="U88" i="23"/>
  <c r="X87" i="23"/>
  <c r="W87" i="23"/>
  <c r="V87" i="23"/>
  <c r="U87" i="23"/>
  <c r="X86" i="23"/>
  <c r="W86" i="23"/>
  <c r="V86" i="23"/>
  <c r="U86" i="23"/>
  <c r="X85" i="23"/>
  <c r="W85" i="23"/>
  <c r="V85" i="23"/>
  <c r="U85" i="23"/>
  <c r="X84" i="23"/>
  <c r="W84" i="23"/>
  <c r="V84" i="23"/>
  <c r="U84" i="23"/>
  <c r="X83" i="23"/>
  <c r="W83" i="23"/>
  <c r="V83" i="23"/>
  <c r="U83" i="23"/>
  <c r="X82" i="23"/>
  <c r="W82" i="23"/>
  <c r="V82" i="23"/>
  <c r="U82" i="23"/>
  <c r="X81" i="23"/>
  <c r="W81" i="23"/>
  <c r="V81" i="23"/>
  <c r="U81" i="23"/>
  <c r="X80" i="23"/>
  <c r="W80" i="23"/>
  <c r="V80" i="23"/>
  <c r="U80" i="23"/>
  <c r="X79" i="23"/>
  <c r="W79" i="23"/>
  <c r="V79" i="23"/>
  <c r="U79" i="23"/>
  <c r="X78" i="23"/>
  <c r="W78" i="23"/>
  <c r="V78" i="23"/>
  <c r="U78" i="23"/>
  <c r="X77" i="23"/>
  <c r="W77" i="23"/>
  <c r="V77" i="23"/>
  <c r="U77" i="23"/>
  <c r="X76" i="23"/>
  <c r="W76" i="23"/>
  <c r="V76" i="23"/>
  <c r="U76" i="23"/>
  <c r="X75" i="23"/>
  <c r="W75" i="23"/>
  <c r="V75" i="23"/>
  <c r="U75" i="23"/>
  <c r="X74" i="23"/>
  <c r="W74" i="23"/>
  <c r="V74" i="23"/>
  <c r="U74" i="23"/>
  <c r="X73" i="23"/>
  <c r="W73" i="23"/>
  <c r="V73" i="23"/>
  <c r="U73" i="23"/>
  <c r="X72" i="23"/>
  <c r="W72" i="23"/>
  <c r="V72" i="23"/>
  <c r="U72" i="23"/>
  <c r="X71" i="23"/>
  <c r="W71" i="23"/>
  <c r="V71" i="23"/>
  <c r="U71" i="23"/>
  <c r="X70" i="23"/>
  <c r="W70" i="23"/>
  <c r="V70" i="23"/>
  <c r="U70" i="23"/>
  <c r="X69" i="23"/>
  <c r="W69" i="23"/>
  <c r="V69" i="23"/>
  <c r="U69" i="23"/>
  <c r="X68" i="23"/>
  <c r="W68" i="23"/>
  <c r="V68" i="23"/>
  <c r="U68" i="23"/>
  <c r="X67" i="23"/>
  <c r="W67" i="23"/>
  <c r="V67" i="23"/>
  <c r="U67" i="23"/>
  <c r="X66" i="23"/>
  <c r="W66" i="23"/>
  <c r="V66" i="23"/>
  <c r="U66" i="23"/>
  <c r="X65" i="23"/>
  <c r="W65" i="23"/>
  <c r="V65" i="23"/>
  <c r="U65" i="23"/>
  <c r="X64" i="23"/>
  <c r="W64" i="23"/>
  <c r="V64" i="23"/>
  <c r="U64" i="23"/>
  <c r="X63" i="23"/>
  <c r="W63" i="23"/>
  <c r="V63" i="23"/>
  <c r="U63" i="23"/>
  <c r="X62" i="23"/>
  <c r="W62" i="23"/>
  <c r="V62" i="23"/>
  <c r="U62" i="23"/>
  <c r="X61" i="23"/>
  <c r="W61" i="23"/>
  <c r="V61" i="23"/>
  <c r="U61" i="23"/>
  <c r="X60" i="23"/>
  <c r="W60" i="23"/>
  <c r="V60" i="23"/>
  <c r="U60" i="23"/>
  <c r="X59" i="23"/>
  <c r="W59" i="23"/>
  <c r="V59" i="23"/>
  <c r="U59" i="23"/>
  <c r="X58" i="23"/>
  <c r="W58" i="23"/>
  <c r="V58" i="23"/>
  <c r="U58" i="23"/>
  <c r="X57" i="23"/>
  <c r="W57" i="23"/>
  <c r="V57" i="23"/>
  <c r="U57" i="23"/>
  <c r="X56" i="23"/>
  <c r="W56" i="23"/>
  <c r="V56" i="23"/>
  <c r="U56" i="23"/>
  <c r="X55" i="23"/>
  <c r="W55" i="23"/>
  <c r="V55" i="23"/>
  <c r="U55" i="23"/>
  <c r="X54" i="23"/>
  <c r="W54" i="23"/>
  <c r="V54" i="23"/>
  <c r="U54" i="23"/>
  <c r="X53" i="23"/>
  <c r="W53" i="23"/>
  <c r="V53" i="23"/>
  <c r="U53" i="23"/>
  <c r="X52" i="23"/>
  <c r="W52" i="23"/>
  <c r="V52" i="23"/>
  <c r="U52" i="23"/>
  <c r="X51" i="23"/>
  <c r="W51" i="23"/>
  <c r="V51" i="23"/>
  <c r="U51" i="23"/>
  <c r="X50" i="23"/>
  <c r="W50" i="23"/>
  <c r="V50" i="23"/>
  <c r="U50" i="23"/>
  <c r="X49" i="23"/>
  <c r="W49" i="23"/>
  <c r="V49" i="23"/>
  <c r="U49" i="23"/>
  <c r="X48" i="23"/>
  <c r="W48" i="23"/>
  <c r="V48" i="23"/>
  <c r="U48" i="23"/>
  <c r="X47" i="23"/>
  <c r="W47" i="23"/>
  <c r="V47" i="23"/>
  <c r="U47" i="23"/>
  <c r="X46" i="23"/>
  <c r="W46" i="23"/>
  <c r="V46" i="23"/>
  <c r="U46" i="23"/>
  <c r="X45" i="23"/>
  <c r="W45" i="23"/>
  <c r="V45" i="23"/>
  <c r="U45" i="23"/>
  <c r="X44" i="23"/>
  <c r="W44" i="23"/>
  <c r="V44" i="23"/>
  <c r="U44" i="23"/>
  <c r="X43" i="23"/>
  <c r="W43" i="23"/>
  <c r="V43" i="23"/>
  <c r="U43" i="23"/>
  <c r="X42" i="23"/>
  <c r="W42" i="23"/>
  <c r="V42" i="23"/>
  <c r="U42" i="23"/>
  <c r="X41" i="23"/>
  <c r="W41" i="23"/>
  <c r="V41" i="23"/>
  <c r="U41" i="23"/>
  <c r="X40" i="23"/>
  <c r="W40" i="23"/>
  <c r="V40" i="23"/>
  <c r="U40" i="23"/>
  <c r="X39" i="23"/>
  <c r="W39" i="23"/>
  <c r="V39" i="23"/>
  <c r="U39" i="23"/>
  <c r="X38" i="23"/>
  <c r="W38" i="23"/>
  <c r="V38" i="23"/>
  <c r="U38" i="23"/>
  <c r="X37" i="23"/>
  <c r="W37" i="23"/>
  <c r="V37" i="23"/>
  <c r="U37" i="23"/>
  <c r="X36" i="23"/>
  <c r="W36" i="23"/>
  <c r="V36" i="23"/>
  <c r="U36" i="23"/>
  <c r="X35" i="23"/>
  <c r="W35" i="23"/>
  <c r="V35" i="23"/>
  <c r="U35" i="23"/>
  <c r="X34" i="23"/>
  <c r="W34" i="23"/>
  <c r="V34" i="23"/>
  <c r="U34" i="23"/>
  <c r="X33" i="23"/>
  <c r="W33" i="23"/>
  <c r="V33" i="23"/>
  <c r="U33" i="23"/>
  <c r="X32" i="23"/>
  <c r="W32" i="23"/>
  <c r="V32" i="23"/>
  <c r="U32" i="23"/>
  <c r="X31" i="23"/>
  <c r="W31" i="23"/>
  <c r="V31" i="23"/>
  <c r="U31" i="23"/>
  <c r="X30" i="23"/>
  <c r="W30" i="23"/>
  <c r="V30" i="23"/>
  <c r="U30" i="23"/>
  <c r="X29" i="23"/>
  <c r="W29" i="23"/>
  <c r="V29" i="23"/>
  <c r="U29" i="23"/>
  <c r="X28" i="23"/>
  <c r="W28" i="23"/>
  <c r="V28" i="23"/>
  <c r="U28" i="23"/>
  <c r="X27" i="23"/>
  <c r="W27" i="23"/>
  <c r="V27" i="23"/>
  <c r="U27" i="23"/>
  <c r="X26" i="23"/>
  <c r="W26" i="23"/>
  <c r="V26" i="23"/>
  <c r="U26" i="23"/>
  <c r="X25" i="23"/>
  <c r="W25" i="23"/>
  <c r="V25" i="23"/>
  <c r="U25" i="23"/>
  <c r="X24" i="23"/>
  <c r="W24" i="23"/>
  <c r="V24" i="23"/>
  <c r="U24" i="23"/>
  <c r="X23" i="23"/>
  <c r="W23" i="23"/>
  <c r="V23" i="23"/>
  <c r="U23" i="23"/>
  <c r="X22" i="23"/>
  <c r="W22" i="23"/>
  <c r="V22" i="23"/>
  <c r="U22" i="23"/>
  <c r="X21" i="23"/>
  <c r="W21" i="23"/>
  <c r="V21" i="23"/>
  <c r="U21" i="23"/>
  <c r="X20" i="23"/>
  <c r="W20" i="23"/>
  <c r="V20" i="23"/>
  <c r="U20" i="23"/>
  <c r="X19" i="23"/>
  <c r="W19" i="23"/>
  <c r="V19" i="23"/>
  <c r="U19" i="23"/>
  <c r="X18" i="23"/>
  <c r="W18" i="23"/>
  <c r="V18" i="23"/>
  <c r="U18" i="23"/>
  <c r="X17" i="23"/>
  <c r="W17" i="23"/>
  <c r="V17" i="23"/>
  <c r="U17" i="23"/>
  <c r="X16" i="23"/>
  <c r="W16" i="23"/>
  <c r="V16" i="23"/>
  <c r="U16" i="23"/>
  <c r="X15" i="23"/>
  <c r="W15" i="23"/>
  <c r="V15" i="23"/>
  <c r="U15" i="23"/>
  <c r="W14" i="23"/>
  <c r="V14" i="23"/>
  <c r="U14" i="23"/>
  <c r="X14" i="23" s="1"/>
  <c r="W13" i="23"/>
  <c r="V13" i="23"/>
  <c r="U13" i="23"/>
  <c r="X13" i="23" s="1"/>
  <c r="W12" i="23"/>
  <c r="V12" i="23"/>
  <c r="U12" i="23"/>
  <c r="X12" i="23" s="1"/>
  <c r="T11" i="23"/>
  <c r="T12" i="23"/>
  <c r="T13" i="23" s="1"/>
  <c r="T14" i="23"/>
  <c r="T15" i="23" s="1"/>
  <c r="T16" i="23" s="1"/>
  <c r="T17" i="23" s="1"/>
  <c r="T18" i="23" s="1"/>
  <c r="T19" i="23" s="1"/>
  <c r="T20" i="23" s="1"/>
  <c r="T21" i="23" s="1"/>
  <c r="T22" i="23" s="1"/>
  <c r="T23" i="23" s="1"/>
  <c r="T24" i="23" s="1"/>
  <c r="T25" i="23" s="1"/>
  <c r="T26" i="23" s="1"/>
  <c r="T27" i="23" s="1"/>
  <c r="T28" i="23" s="1"/>
  <c r="T29" i="23" s="1"/>
  <c r="T30" i="23" s="1"/>
  <c r="T31" i="23" s="1"/>
  <c r="T32" i="23" s="1"/>
  <c r="T33" i="23" s="1"/>
  <c r="T34" i="23" s="1"/>
  <c r="T35" i="23" s="1"/>
  <c r="T36" i="23" s="1"/>
  <c r="T37" i="23" s="1"/>
  <c r="T38" i="23" s="1"/>
  <c r="T39" i="23" s="1"/>
  <c r="T40" i="23" s="1"/>
  <c r="T41" i="23" s="1"/>
  <c r="T42" i="23" s="1"/>
  <c r="T43" i="23" s="1"/>
  <c r="T44" i="23" s="1"/>
  <c r="T45" i="23" s="1"/>
  <c r="T46" i="23" s="1"/>
  <c r="T47" i="23" s="1"/>
  <c r="T48" i="23" s="1"/>
  <c r="T49" i="23" s="1"/>
  <c r="T50" i="23" s="1"/>
  <c r="T51" i="23" s="1"/>
  <c r="T52" i="23" s="1"/>
  <c r="T53" i="23" s="1"/>
  <c r="T54" i="23" s="1"/>
  <c r="T55" i="23" s="1"/>
  <c r="T56" i="23" s="1"/>
  <c r="T57" i="23" s="1"/>
  <c r="T58" i="23" s="1"/>
  <c r="T59" i="23" s="1"/>
  <c r="T60" i="23" s="1"/>
  <c r="T61" i="23" s="1"/>
  <c r="T62" i="23" s="1"/>
  <c r="T63" i="23" s="1"/>
  <c r="T64" i="23" s="1"/>
  <c r="T65" i="23" s="1"/>
  <c r="T66" i="23" s="1"/>
  <c r="T67" i="23" s="1"/>
  <c r="T68" i="23" s="1"/>
  <c r="T69" i="23" s="1"/>
  <c r="T70" i="23" s="1"/>
  <c r="T71" i="23" s="1"/>
  <c r="T72" i="23" s="1"/>
  <c r="T73" i="23" s="1"/>
  <c r="T74" i="23" s="1"/>
  <c r="T75" i="23" s="1"/>
  <c r="T76" i="23" s="1"/>
  <c r="T77" i="23" s="1"/>
  <c r="T78" i="23" s="1"/>
  <c r="T79" i="23" s="1"/>
  <c r="T80" i="23" s="1"/>
  <c r="T81" i="23" s="1"/>
  <c r="T82" i="23" s="1"/>
  <c r="T83" i="23" s="1"/>
  <c r="T84" i="23" s="1"/>
  <c r="T85" i="23" s="1"/>
  <c r="T86" i="23" s="1"/>
  <c r="T87" i="23" s="1"/>
  <c r="T88" i="23" s="1"/>
  <c r="T89" i="23" s="1"/>
  <c r="T90" i="23" s="1"/>
  <c r="T91" i="23" s="1"/>
  <c r="T92" i="23" s="1"/>
  <c r="T93" i="23" s="1"/>
  <c r="T94" i="23" s="1"/>
  <c r="T95" i="23" s="1"/>
  <c r="T96" i="23" s="1"/>
  <c r="T97" i="23" s="1"/>
  <c r="T98" i="23" s="1"/>
  <c r="T99" i="23" s="1"/>
  <c r="T100" i="23" s="1"/>
  <c r="T101" i="23" s="1"/>
  <c r="T102" i="23" s="1"/>
  <c r="T103" i="23" s="1"/>
  <c r="T104" i="23" s="1"/>
  <c r="T105" i="23" s="1"/>
  <c r="T106" i="23" s="1"/>
  <c r="T107" i="23" s="1"/>
  <c r="T108" i="23" s="1"/>
  <c r="T109" i="23" s="1"/>
  <c r="T110" i="23" s="1"/>
  <c r="T111" i="23" s="1"/>
  <c r="T112" i="23" s="1"/>
  <c r="T113" i="23" s="1"/>
  <c r="T114" i="23" s="1"/>
  <c r="T115" i="23" s="1"/>
  <c r="T116" i="23" s="1"/>
  <c r="T117" i="23" s="1"/>
  <c r="T118" i="23" s="1"/>
  <c r="T119" i="23" s="1"/>
  <c r="T120" i="23" s="1"/>
  <c r="T121" i="23" s="1"/>
  <c r="T122" i="23" s="1"/>
  <c r="T123" i="23" s="1"/>
  <c r="W11" i="23"/>
  <c r="V11" i="23"/>
  <c r="U11" i="23"/>
  <c r="X11" i="23" s="1"/>
  <c r="T10" i="23"/>
  <c r="W10" i="23"/>
  <c r="V10" i="23"/>
  <c r="U10" i="23"/>
  <c r="X10" i="23" s="1"/>
  <c r="W9" i="23"/>
  <c r="V9" i="23"/>
  <c r="U9" i="23"/>
  <c r="X9" i="23" s="1"/>
  <c r="T8" i="23"/>
  <c r="T9" i="23" s="1"/>
  <c r="W8" i="23"/>
  <c r="V8" i="23"/>
  <c r="U8" i="23"/>
  <c r="X8" i="23" s="1"/>
  <c r="W7" i="23"/>
  <c r="V7" i="23"/>
  <c r="U7" i="23"/>
  <c r="X7" i="23" s="1"/>
  <c r="W6" i="23"/>
  <c r="V6" i="23"/>
  <c r="U6" i="23"/>
  <c r="X6" i="23" s="1"/>
  <c r="W5" i="23"/>
  <c r="V5" i="23"/>
  <c r="U5" i="23"/>
  <c r="X5" i="23" s="1"/>
  <c r="W4" i="23"/>
  <c r="V4" i="23"/>
  <c r="U4" i="23"/>
  <c r="X4" i="23" s="1"/>
  <c r="T3" i="23"/>
  <c r="T4" i="23" s="1"/>
  <c r="T5" i="23" s="1"/>
  <c r="T6" i="23" s="1"/>
  <c r="T7" i="23" s="1"/>
  <c r="W3" i="23"/>
  <c r="V3" i="23"/>
  <c r="U3" i="23"/>
  <c r="X3" i="23" s="1"/>
  <c r="T2" i="23"/>
  <c r="X2" i="23"/>
  <c r="W2" i="23"/>
  <c r="V2" i="23"/>
  <c r="U2" i="23"/>
  <c r="X123" i="24"/>
  <c r="W123" i="24"/>
  <c r="V123" i="24"/>
  <c r="U123" i="24"/>
  <c r="X122" i="24"/>
  <c r="W122" i="24"/>
  <c r="V122" i="24"/>
  <c r="U122" i="24"/>
  <c r="X121" i="24"/>
  <c r="W121" i="24"/>
  <c r="V121" i="24"/>
  <c r="U121" i="24"/>
  <c r="X120" i="24"/>
  <c r="W120" i="24"/>
  <c r="V120" i="24"/>
  <c r="U120" i="24"/>
  <c r="X119" i="24"/>
  <c r="W119" i="24"/>
  <c r="V119" i="24"/>
  <c r="U119" i="24"/>
  <c r="X118" i="24"/>
  <c r="W118" i="24"/>
  <c r="V118" i="24"/>
  <c r="U118" i="24"/>
  <c r="X117" i="24"/>
  <c r="W117" i="24"/>
  <c r="V117" i="24"/>
  <c r="U117" i="24"/>
  <c r="X116" i="24"/>
  <c r="W116" i="24"/>
  <c r="V116" i="24"/>
  <c r="U116" i="24"/>
  <c r="X115" i="24"/>
  <c r="W115" i="24"/>
  <c r="V115" i="24"/>
  <c r="U115" i="24"/>
  <c r="X114" i="24"/>
  <c r="W114" i="24"/>
  <c r="V114" i="24"/>
  <c r="U114" i="24"/>
  <c r="X113" i="24"/>
  <c r="W113" i="24"/>
  <c r="V113" i="24"/>
  <c r="U113" i="24"/>
  <c r="X112" i="24"/>
  <c r="W112" i="24"/>
  <c r="V112" i="24"/>
  <c r="U112" i="24"/>
  <c r="X111" i="24"/>
  <c r="W111" i="24"/>
  <c r="V111" i="24"/>
  <c r="U111" i="24"/>
  <c r="X110" i="24"/>
  <c r="W110" i="24"/>
  <c r="V110" i="24"/>
  <c r="U110" i="24"/>
  <c r="X109" i="24"/>
  <c r="W109" i="24"/>
  <c r="V109" i="24"/>
  <c r="U109" i="24"/>
  <c r="X108" i="24"/>
  <c r="W108" i="24"/>
  <c r="V108" i="24"/>
  <c r="U108" i="24"/>
  <c r="X107" i="24"/>
  <c r="W107" i="24"/>
  <c r="V107" i="24"/>
  <c r="U107" i="24"/>
  <c r="X106" i="24"/>
  <c r="W106" i="24"/>
  <c r="V106" i="24"/>
  <c r="U106" i="24"/>
  <c r="X105" i="24"/>
  <c r="W105" i="24"/>
  <c r="V105" i="24"/>
  <c r="U105" i="24"/>
  <c r="X104" i="24"/>
  <c r="W104" i="24"/>
  <c r="V104" i="24"/>
  <c r="U104" i="24"/>
  <c r="X103" i="24"/>
  <c r="W103" i="24"/>
  <c r="V103" i="24"/>
  <c r="U103" i="24"/>
  <c r="X102" i="24"/>
  <c r="W102" i="24"/>
  <c r="V102" i="24"/>
  <c r="U102" i="24"/>
  <c r="X101" i="24"/>
  <c r="W101" i="24"/>
  <c r="V101" i="24"/>
  <c r="U101" i="24"/>
  <c r="X100" i="24"/>
  <c r="W100" i="24"/>
  <c r="V100" i="24"/>
  <c r="U100" i="24"/>
  <c r="X99" i="24"/>
  <c r="W99" i="24"/>
  <c r="V99" i="24"/>
  <c r="U99" i="24"/>
  <c r="X98" i="24"/>
  <c r="W98" i="24"/>
  <c r="V98" i="24"/>
  <c r="U98" i="24"/>
  <c r="X97" i="24"/>
  <c r="W97" i="24"/>
  <c r="V97" i="24"/>
  <c r="U97" i="24"/>
  <c r="X96" i="24"/>
  <c r="W96" i="24"/>
  <c r="V96" i="24"/>
  <c r="U96" i="24"/>
  <c r="X95" i="24"/>
  <c r="W95" i="24"/>
  <c r="V95" i="24"/>
  <c r="U95" i="24"/>
  <c r="X94" i="24"/>
  <c r="W94" i="24"/>
  <c r="V94" i="24"/>
  <c r="U94" i="24"/>
  <c r="X93" i="24"/>
  <c r="W93" i="24"/>
  <c r="V93" i="24"/>
  <c r="U93" i="24"/>
  <c r="X92" i="24"/>
  <c r="W92" i="24"/>
  <c r="V92" i="24"/>
  <c r="U92" i="24"/>
  <c r="X91" i="24"/>
  <c r="W91" i="24"/>
  <c r="V91" i="24"/>
  <c r="U91" i="24"/>
  <c r="X90" i="24"/>
  <c r="W90" i="24"/>
  <c r="V90" i="24"/>
  <c r="U90" i="24"/>
  <c r="X89" i="24"/>
  <c r="W89" i="24"/>
  <c r="V89" i="24"/>
  <c r="U89" i="24"/>
  <c r="X88" i="24"/>
  <c r="W88" i="24"/>
  <c r="V88" i="24"/>
  <c r="U88" i="24"/>
  <c r="X87" i="24"/>
  <c r="W87" i="24"/>
  <c r="V87" i="24"/>
  <c r="U87" i="24"/>
  <c r="X86" i="24"/>
  <c r="W86" i="24"/>
  <c r="V86" i="24"/>
  <c r="U86" i="24"/>
  <c r="X85" i="24"/>
  <c r="W85" i="24"/>
  <c r="V85" i="24"/>
  <c r="U85" i="24"/>
  <c r="X84" i="24"/>
  <c r="W84" i="24"/>
  <c r="V84" i="24"/>
  <c r="U84" i="24"/>
  <c r="X83" i="24"/>
  <c r="W83" i="24"/>
  <c r="V83" i="24"/>
  <c r="U83" i="24"/>
  <c r="X82" i="24"/>
  <c r="W82" i="24"/>
  <c r="V82" i="24"/>
  <c r="U82" i="24"/>
  <c r="X81" i="24"/>
  <c r="W81" i="24"/>
  <c r="V81" i="24"/>
  <c r="U81" i="24"/>
  <c r="X80" i="24"/>
  <c r="W80" i="24"/>
  <c r="V80" i="24"/>
  <c r="U80" i="24"/>
  <c r="X79" i="24"/>
  <c r="W79" i="24"/>
  <c r="V79" i="24"/>
  <c r="U79" i="24"/>
  <c r="X78" i="24"/>
  <c r="W78" i="24"/>
  <c r="V78" i="24"/>
  <c r="U78" i="24"/>
  <c r="X77" i="24"/>
  <c r="W77" i="24"/>
  <c r="V77" i="24"/>
  <c r="U77" i="24"/>
  <c r="X76" i="24"/>
  <c r="W76" i="24"/>
  <c r="V76" i="24"/>
  <c r="U76" i="24"/>
  <c r="X75" i="24"/>
  <c r="W75" i="24"/>
  <c r="V75" i="24"/>
  <c r="U75" i="24"/>
  <c r="X74" i="24"/>
  <c r="W74" i="24"/>
  <c r="V74" i="24"/>
  <c r="U74" i="24"/>
  <c r="X73" i="24"/>
  <c r="W73" i="24"/>
  <c r="V73" i="24"/>
  <c r="U73" i="24"/>
  <c r="X72" i="24"/>
  <c r="W72" i="24"/>
  <c r="V72" i="24"/>
  <c r="U72" i="24"/>
  <c r="X71" i="24"/>
  <c r="W71" i="24"/>
  <c r="V71" i="24"/>
  <c r="U71" i="24"/>
  <c r="X70" i="24"/>
  <c r="W70" i="24"/>
  <c r="V70" i="24"/>
  <c r="U70" i="24"/>
  <c r="X69" i="24"/>
  <c r="W69" i="24"/>
  <c r="V69" i="24"/>
  <c r="U69" i="24"/>
  <c r="X68" i="24"/>
  <c r="W68" i="24"/>
  <c r="V68" i="24"/>
  <c r="U68" i="24"/>
  <c r="X67" i="24"/>
  <c r="W67" i="24"/>
  <c r="V67" i="24"/>
  <c r="U67" i="24"/>
  <c r="X66" i="24"/>
  <c r="W66" i="24"/>
  <c r="V66" i="24"/>
  <c r="U66" i="24"/>
  <c r="X65" i="24"/>
  <c r="W65" i="24"/>
  <c r="V65" i="24"/>
  <c r="U65" i="24"/>
  <c r="X64" i="24"/>
  <c r="W64" i="24"/>
  <c r="V64" i="24"/>
  <c r="U64" i="24"/>
  <c r="X63" i="24"/>
  <c r="W63" i="24"/>
  <c r="V63" i="24"/>
  <c r="U63" i="24"/>
  <c r="X62" i="24"/>
  <c r="W62" i="24"/>
  <c r="V62" i="24"/>
  <c r="U62" i="24"/>
  <c r="X61" i="24"/>
  <c r="W61" i="24"/>
  <c r="V61" i="24"/>
  <c r="U61" i="24"/>
  <c r="X60" i="24"/>
  <c r="W60" i="24"/>
  <c r="V60" i="24"/>
  <c r="U60" i="24"/>
  <c r="X59" i="24"/>
  <c r="W59" i="24"/>
  <c r="V59" i="24"/>
  <c r="U59" i="24"/>
  <c r="X58" i="24"/>
  <c r="W58" i="24"/>
  <c r="V58" i="24"/>
  <c r="U58" i="24"/>
  <c r="X57" i="24"/>
  <c r="W57" i="24"/>
  <c r="V57" i="24"/>
  <c r="U57" i="24"/>
  <c r="X56" i="24"/>
  <c r="W56" i="24"/>
  <c r="V56" i="24"/>
  <c r="U56" i="24"/>
  <c r="X55" i="24"/>
  <c r="W55" i="24"/>
  <c r="V55" i="24"/>
  <c r="U55" i="24"/>
  <c r="X54" i="24"/>
  <c r="W54" i="24"/>
  <c r="V54" i="24"/>
  <c r="U54" i="24"/>
  <c r="X53" i="24"/>
  <c r="W53" i="24"/>
  <c r="V53" i="24"/>
  <c r="U53" i="24"/>
  <c r="X52" i="24"/>
  <c r="W52" i="24"/>
  <c r="V52" i="24"/>
  <c r="U52" i="24"/>
  <c r="X51" i="24"/>
  <c r="W51" i="24"/>
  <c r="V51" i="24"/>
  <c r="U51" i="24"/>
  <c r="X50" i="24"/>
  <c r="W50" i="24"/>
  <c r="V50" i="24"/>
  <c r="U50" i="24"/>
  <c r="X49" i="24"/>
  <c r="W49" i="24"/>
  <c r="V49" i="24"/>
  <c r="U49" i="24"/>
  <c r="X48" i="24"/>
  <c r="W48" i="24"/>
  <c r="V48" i="24"/>
  <c r="U48" i="24"/>
  <c r="X47" i="24"/>
  <c r="W47" i="24"/>
  <c r="V47" i="24"/>
  <c r="U47" i="24"/>
  <c r="X46" i="24"/>
  <c r="W46" i="24"/>
  <c r="V46" i="24"/>
  <c r="U46" i="24"/>
  <c r="X45" i="24"/>
  <c r="W45" i="24"/>
  <c r="V45" i="24"/>
  <c r="U45" i="24"/>
  <c r="X44" i="24"/>
  <c r="W44" i="24"/>
  <c r="V44" i="24"/>
  <c r="U44" i="24"/>
  <c r="X43" i="24"/>
  <c r="W43" i="24"/>
  <c r="V43" i="24"/>
  <c r="U43" i="24"/>
  <c r="X42" i="24"/>
  <c r="W42" i="24"/>
  <c r="V42" i="24"/>
  <c r="U42" i="24"/>
  <c r="X41" i="24"/>
  <c r="W41" i="24"/>
  <c r="V41" i="24"/>
  <c r="U41" i="24"/>
  <c r="X40" i="24"/>
  <c r="W40" i="24"/>
  <c r="V40" i="24"/>
  <c r="U40" i="24"/>
  <c r="X39" i="24"/>
  <c r="W39" i="24"/>
  <c r="V39" i="24"/>
  <c r="U39" i="24"/>
  <c r="X38" i="24"/>
  <c r="W38" i="24"/>
  <c r="V38" i="24"/>
  <c r="U38" i="24"/>
  <c r="X37" i="24"/>
  <c r="W37" i="24"/>
  <c r="V37" i="24"/>
  <c r="U37" i="24"/>
  <c r="X36" i="24"/>
  <c r="W36" i="24"/>
  <c r="V36" i="24"/>
  <c r="U36" i="24"/>
  <c r="X35" i="24"/>
  <c r="W35" i="24"/>
  <c r="V35" i="24"/>
  <c r="U35" i="24"/>
  <c r="X34" i="24"/>
  <c r="W34" i="24"/>
  <c r="V34" i="24"/>
  <c r="U34" i="24"/>
  <c r="X33" i="24"/>
  <c r="W33" i="24"/>
  <c r="V33" i="24"/>
  <c r="U33" i="24"/>
  <c r="X32" i="24"/>
  <c r="W32" i="24"/>
  <c r="V32" i="24"/>
  <c r="U32" i="24"/>
  <c r="X31" i="24"/>
  <c r="W31" i="24"/>
  <c r="V31" i="24"/>
  <c r="U31" i="24"/>
  <c r="X30" i="24"/>
  <c r="W30" i="24"/>
  <c r="V30" i="24"/>
  <c r="U30" i="24"/>
  <c r="X29" i="24"/>
  <c r="W29" i="24"/>
  <c r="V29" i="24"/>
  <c r="U29" i="24"/>
  <c r="X28" i="24"/>
  <c r="W28" i="24"/>
  <c r="V28" i="24"/>
  <c r="U28" i="24"/>
  <c r="X27" i="24"/>
  <c r="W27" i="24"/>
  <c r="V27" i="24"/>
  <c r="U27" i="24"/>
  <c r="X26" i="24"/>
  <c r="W26" i="24"/>
  <c r="V26" i="24"/>
  <c r="U26" i="24"/>
  <c r="X25" i="24"/>
  <c r="W25" i="24"/>
  <c r="V25" i="24"/>
  <c r="U25" i="24"/>
  <c r="X24" i="24"/>
  <c r="W24" i="24"/>
  <c r="V24" i="24"/>
  <c r="U24" i="24"/>
  <c r="X23" i="24"/>
  <c r="W23" i="24"/>
  <c r="V23" i="24"/>
  <c r="U23" i="24"/>
  <c r="X22" i="24"/>
  <c r="W22" i="24"/>
  <c r="V22" i="24"/>
  <c r="U22" i="24"/>
  <c r="X21" i="24"/>
  <c r="W21" i="24"/>
  <c r="V21" i="24"/>
  <c r="U21" i="24"/>
  <c r="X20" i="24"/>
  <c r="W20" i="24"/>
  <c r="V20" i="24"/>
  <c r="U20" i="24"/>
  <c r="X19" i="24"/>
  <c r="W19" i="24"/>
  <c r="V19" i="24"/>
  <c r="U19" i="24"/>
  <c r="X18" i="24"/>
  <c r="W18" i="24"/>
  <c r="V18" i="24"/>
  <c r="U18" i="24"/>
  <c r="X17" i="24"/>
  <c r="W17" i="24"/>
  <c r="V17" i="24"/>
  <c r="U17" i="24"/>
  <c r="X16" i="24"/>
  <c r="W16" i="24"/>
  <c r="V16" i="24"/>
  <c r="U16" i="24"/>
  <c r="X15" i="24"/>
  <c r="W15" i="24"/>
  <c r="V15" i="24"/>
  <c r="U15" i="24"/>
  <c r="X14" i="24"/>
  <c r="W14" i="24"/>
  <c r="V14" i="24"/>
  <c r="U14" i="24"/>
  <c r="X13" i="24"/>
  <c r="W13" i="24"/>
  <c r="V13" i="24"/>
  <c r="U13" i="24"/>
  <c r="X12" i="24"/>
  <c r="W12" i="24"/>
  <c r="V12" i="24"/>
  <c r="U12" i="24"/>
  <c r="X11" i="24"/>
  <c r="W11" i="24"/>
  <c r="V11" i="24"/>
  <c r="U11" i="24"/>
  <c r="X10" i="24"/>
  <c r="W10" i="24"/>
  <c r="V10" i="24"/>
  <c r="U10" i="24"/>
  <c r="X9" i="24"/>
  <c r="W9" i="24"/>
  <c r="V9" i="24"/>
  <c r="U9" i="24"/>
  <c r="X8" i="24"/>
  <c r="W8" i="24"/>
  <c r="V8" i="24"/>
  <c r="U8" i="24"/>
  <c r="X7" i="24"/>
  <c r="W7" i="24"/>
  <c r="V7" i="24"/>
  <c r="U7" i="24"/>
  <c r="T6" i="24"/>
  <c r="T7" i="24" s="1"/>
  <c r="T8" i="24" s="1"/>
  <c r="T9" i="24" s="1"/>
  <c r="T10" i="24" s="1"/>
  <c r="T11" i="24" s="1"/>
  <c r="T12" i="24" s="1"/>
  <c r="T13" i="24" s="1"/>
  <c r="T14" i="24" s="1"/>
  <c r="T15" i="24" s="1"/>
  <c r="T16" i="24" s="1"/>
  <c r="T17" i="24" s="1"/>
  <c r="T18" i="24" s="1"/>
  <c r="T19" i="24" s="1"/>
  <c r="T20" i="24" s="1"/>
  <c r="T21" i="24" s="1"/>
  <c r="T22" i="24" s="1"/>
  <c r="T23" i="24" s="1"/>
  <c r="T24" i="24" s="1"/>
  <c r="T25" i="24" s="1"/>
  <c r="T26" i="24" s="1"/>
  <c r="T27" i="24" s="1"/>
  <c r="T28" i="24" s="1"/>
  <c r="T29" i="24" s="1"/>
  <c r="T30" i="24" s="1"/>
  <c r="T31" i="24" s="1"/>
  <c r="T32" i="24" s="1"/>
  <c r="T33" i="24" s="1"/>
  <c r="T34" i="24" s="1"/>
  <c r="T35" i="24" s="1"/>
  <c r="T36" i="24" s="1"/>
  <c r="T37" i="24" s="1"/>
  <c r="T38" i="24" s="1"/>
  <c r="T39" i="24" s="1"/>
  <c r="T40" i="24" s="1"/>
  <c r="T41" i="24" s="1"/>
  <c r="T42" i="24" s="1"/>
  <c r="T43" i="24" s="1"/>
  <c r="T44" i="24" s="1"/>
  <c r="T45" i="24" s="1"/>
  <c r="T46" i="24" s="1"/>
  <c r="T47" i="24" s="1"/>
  <c r="T48" i="24" s="1"/>
  <c r="T49" i="24" s="1"/>
  <c r="T50" i="24" s="1"/>
  <c r="T51" i="24" s="1"/>
  <c r="T52" i="24" s="1"/>
  <c r="T53" i="24" s="1"/>
  <c r="T54" i="24" s="1"/>
  <c r="T55" i="24" s="1"/>
  <c r="T56" i="24" s="1"/>
  <c r="T57" i="24" s="1"/>
  <c r="T58" i="24" s="1"/>
  <c r="T59" i="24" s="1"/>
  <c r="T60" i="24" s="1"/>
  <c r="T61" i="24" s="1"/>
  <c r="T62" i="24" s="1"/>
  <c r="T63" i="24" s="1"/>
  <c r="T64" i="24" s="1"/>
  <c r="T65" i="24" s="1"/>
  <c r="T66" i="24" s="1"/>
  <c r="T67" i="24" s="1"/>
  <c r="T68" i="24" s="1"/>
  <c r="T69" i="24" s="1"/>
  <c r="T70" i="24" s="1"/>
  <c r="T71" i="24" s="1"/>
  <c r="T72" i="24" s="1"/>
  <c r="T73" i="24" s="1"/>
  <c r="T74" i="24" s="1"/>
  <c r="T75" i="24" s="1"/>
  <c r="T76" i="24" s="1"/>
  <c r="T77" i="24" s="1"/>
  <c r="T78" i="24" s="1"/>
  <c r="T79" i="24" s="1"/>
  <c r="T80" i="24" s="1"/>
  <c r="T81" i="24" s="1"/>
  <c r="T82" i="24" s="1"/>
  <c r="T83" i="24" s="1"/>
  <c r="T84" i="24" s="1"/>
  <c r="T85" i="24" s="1"/>
  <c r="T86" i="24" s="1"/>
  <c r="T87" i="24" s="1"/>
  <c r="T88" i="24" s="1"/>
  <c r="T89" i="24" s="1"/>
  <c r="T90" i="24" s="1"/>
  <c r="T91" i="24" s="1"/>
  <c r="T92" i="24" s="1"/>
  <c r="T93" i="24" s="1"/>
  <c r="T94" i="24" s="1"/>
  <c r="T95" i="24" s="1"/>
  <c r="T96" i="24" s="1"/>
  <c r="T97" i="24" s="1"/>
  <c r="T98" i="24" s="1"/>
  <c r="T99" i="24" s="1"/>
  <c r="T100" i="24" s="1"/>
  <c r="T101" i="24" s="1"/>
  <c r="T102" i="24" s="1"/>
  <c r="T103" i="24" s="1"/>
  <c r="T104" i="24" s="1"/>
  <c r="T105" i="24" s="1"/>
  <c r="T106" i="24" s="1"/>
  <c r="T107" i="24" s="1"/>
  <c r="T108" i="24" s="1"/>
  <c r="T109" i="24" s="1"/>
  <c r="T110" i="24" s="1"/>
  <c r="T111" i="24" s="1"/>
  <c r="T112" i="24" s="1"/>
  <c r="T113" i="24" s="1"/>
  <c r="T114" i="24" s="1"/>
  <c r="T115" i="24" s="1"/>
  <c r="T116" i="24" s="1"/>
  <c r="T117" i="24" s="1"/>
  <c r="T118" i="24" s="1"/>
  <c r="T119" i="24" s="1"/>
  <c r="T120" i="24" s="1"/>
  <c r="T121" i="24" s="1"/>
  <c r="T122" i="24" s="1"/>
  <c r="T123" i="24" s="1"/>
  <c r="W6" i="24"/>
  <c r="V6" i="24"/>
  <c r="U6" i="24"/>
  <c r="X6" i="24" s="1"/>
  <c r="T5" i="24"/>
  <c r="W5" i="24"/>
  <c r="V5" i="24"/>
  <c r="U5" i="24"/>
  <c r="X5" i="24" s="1"/>
  <c r="T4" i="24"/>
  <c r="W4" i="24"/>
  <c r="V4" i="24"/>
  <c r="U4" i="24"/>
  <c r="X4" i="24"/>
  <c r="X3" i="24"/>
  <c r="W3" i="24"/>
  <c r="V3" i="24"/>
  <c r="U3" i="24"/>
  <c r="T2" i="24"/>
  <c r="T3" i="24" s="1"/>
  <c r="X2" i="24"/>
  <c r="W2" i="24"/>
  <c r="V2" i="24"/>
  <c r="U2" i="24"/>
  <c r="X123" i="32"/>
  <c r="W123" i="32"/>
  <c r="V123" i="32"/>
  <c r="U123" i="32"/>
  <c r="X122" i="32"/>
  <c r="W122" i="32"/>
  <c r="V122" i="32"/>
  <c r="U122" i="32"/>
  <c r="X121" i="32"/>
  <c r="W121" i="32"/>
  <c r="V121" i="32"/>
  <c r="U121" i="32"/>
  <c r="X120" i="32"/>
  <c r="W120" i="32"/>
  <c r="V120" i="32"/>
  <c r="U120" i="32"/>
  <c r="X119" i="32"/>
  <c r="W119" i="32"/>
  <c r="V119" i="32"/>
  <c r="U119" i="32"/>
  <c r="X118" i="32"/>
  <c r="W118" i="32"/>
  <c r="V118" i="32"/>
  <c r="U118" i="32"/>
  <c r="X117" i="32"/>
  <c r="W117" i="32"/>
  <c r="V117" i="32"/>
  <c r="U117" i="32"/>
  <c r="X116" i="32"/>
  <c r="W116" i="32"/>
  <c r="V116" i="32"/>
  <c r="U116" i="32"/>
  <c r="X115" i="32"/>
  <c r="W115" i="32"/>
  <c r="V115" i="32"/>
  <c r="U115" i="32"/>
  <c r="X114" i="32"/>
  <c r="W114" i="32"/>
  <c r="V114" i="32"/>
  <c r="U114" i="32"/>
  <c r="X113" i="32"/>
  <c r="W113" i="32"/>
  <c r="V113" i="32"/>
  <c r="U113" i="32"/>
  <c r="X112" i="32"/>
  <c r="W112" i="32"/>
  <c r="V112" i="32"/>
  <c r="U112" i="32"/>
  <c r="X111" i="32"/>
  <c r="W111" i="32"/>
  <c r="V111" i="32"/>
  <c r="U111" i="32"/>
  <c r="X110" i="32"/>
  <c r="W110" i="32"/>
  <c r="V110" i="32"/>
  <c r="U110" i="32"/>
  <c r="X109" i="32"/>
  <c r="W109" i="32"/>
  <c r="V109" i="32"/>
  <c r="U109" i="32"/>
  <c r="X108" i="32"/>
  <c r="W108" i="32"/>
  <c r="V108" i="32"/>
  <c r="U108" i="32"/>
  <c r="X107" i="32"/>
  <c r="W107" i="32"/>
  <c r="V107" i="32"/>
  <c r="U107" i="32"/>
  <c r="X106" i="32"/>
  <c r="W106" i="32"/>
  <c r="V106" i="32"/>
  <c r="U106" i="32"/>
  <c r="X105" i="32"/>
  <c r="W105" i="32"/>
  <c r="V105" i="32"/>
  <c r="U105" i="32"/>
  <c r="X104" i="32"/>
  <c r="W104" i="32"/>
  <c r="V104" i="32"/>
  <c r="U104" i="32"/>
  <c r="X103" i="32"/>
  <c r="W103" i="32"/>
  <c r="V103" i="32"/>
  <c r="U103" i="32"/>
  <c r="X102" i="32"/>
  <c r="W102" i="32"/>
  <c r="V102" i="32"/>
  <c r="U102" i="32"/>
  <c r="X101" i="32"/>
  <c r="W101" i="32"/>
  <c r="V101" i="32"/>
  <c r="U101" i="32"/>
  <c r="X100" i="32"/>
  <c r="W100" i="32"/>
  <c r="V100" i="32"/>
  <c r="U100" i="32"/>
  <c r="X99" i="32"/>
  <c r="W99" i="32"/>
  <c r="V99" i="32"/>
  <c r="U99" i="32"/>
  <c r="X98" i="32"/>
  <c r="W98" i="32"/>
  <c r="V98" i="32"/>
  <c r="U98" i="32"/>
  <c r="X97" i="32"/>
  <c r="W97" i="32"/>
  <c r="V97" i="32"/>
  <c r="U97" i="32"/>
  <c r="X96" i="32"/>
  <c r="W96" i="32"/>
  <c r="V96" i="32"/>
  <c r="U96" i="32"/>
  <c r="X95" i="32"/>
  <c r="W95" i="32"/>
  <c r="V95" i="32"/>
  <c r="U95" i="32"/>
  <c r="X94" i="32"/>
  <c r="W94" i="32"/>
  <c r="V94" i="32"/>
  <c r="U94" i="32"/>
  <c r="X93" i="32"/>
  <c r="W93" i="32"/>
  <c r="V93" i="32"/>
  <c r="U93" i="32"/>
  <c r="X92" i="32"/>
  <c r="W92" i="32"/>
  <c r="V92" i="32"/>
  <c r="U92" i="32"/>
  <c r="X91" i="32"/>
  <c r="W91" i="32"/>
  <c r="V91" i="32"/>
  <c r="U91" i="32"/>
  <c r="X90" i="32"/>
  <c r="W90" i="32"/>
  <c r="V90" i="32"/>
  <c r="U90" i="32"/>
  <c r="X89" i="32"/>
  <c r="W89" i="32"/>
  <c r="V89" i="32"/>
  <c r="U89" i="32"/>
  <c r="X88" i="32"/>
  <c r="W88" i="32"/>
  <c r="V88" i="32"/>
  <c r="U88" i="32"/>
  <c r="X87" i="32"/>
  <c r="W87" i="32"/>
  <c r="V87" i="32"/>
  <c r="U87" i="32"/>
  <c r="X86" i="32"/>
  <c r="W86" i="32"/>
  <c r="V86" i="32"/>
  <c r="U86" i="32"/>
  <c r="X85" i="32"/>
  <c r="W85" i="32"/>
  <c r="V85" i="32"/>
  <c r="U85" i="32"/>
  <c r="X84" i="32"/>
  <c r="W84" i="32"/>
  <c r="V84" i="32"/>
  <c r="U84" i="32"/>
  <c r="X83" i="32"/>
  <c r="W83" i="32"/>
  <c r="V83" i="32"/>
  <c r="U83" i="32"/>
  <c r="X82" i="32"/>
  <c r="W82" i="32"/>
  <c r="V82" i="32"/>
  <c r="U82" i="32"/>
  <c r="X81" i="32"/>
  <c r="W81" i="32"/>
  <c r="V81" i="32"/>
  <c r="U81" i="32"/>
  <c r="X80" i="32"/>
  <c r="W80" i="32"/>
  <c r="V80" i="32"/>
  <c r="U80" i="32"/>
  <c r="X79" i="32"/>
  <c r="W79" i="32"/>
  <c r="V79" i="32"/>
  <c r="U79" i="32"/>
  <c r="X78" i="32"/>
  <c r="W78" i="32"/>
  <c r="V78" i="32"/>
  <c r="U78" i="32"/>
  <c r="X77" i="32"/>
  <c r="W77" i="32"/>
  <c r="V77" i="32"/>
  <c r="U77" i="32"/>
  <c r="X76" i="32"/>
  <c r="W76" i="32"/>
  <c r="V76" i="32"/>
  <c r="U76" i="32"/>
  <c r="X75" i="32"/>
  <c r="W75" i="32"/>
  <c r="V75" i="32"/>
  <c r="U75" i="32"/>
  <c r="X74" i="32"/>
  <c r="W74" i="32"/>
  <c r="V74" i="32"/>
  <c r="U74" i="32"/>
  <c r="X73" i="32"/>
  <c r="W73" i="32"/>
  <c r="V73" i="32"/>
  <c r="U73" i="32"/>
  <c r="X72" i="32"/>
  <c r="W72" i="32"/>
  <c r="V72" i="32"/>
  <c r="U72" i="32"/>
  <c r="X71" i="32"/>
  <c r="W71" i="32"/>
  <c r="V71" i="32"/>
  <c r="U71" i="32"/>
  <c r="X70" i="32"/>
  <c r="W70" i="32"/>
  <c r="V70" i="32"/>
  <c r="U70" i="32"/>
  <c r="X69" i="32"/>
  <c r="W69" i="32"/>
  <c r="V69" i="32"/>
  <c r="U69" i="32"/>
  <c r="X68" i="32"/>
  <c r="W68" i="32"/>
  <c r="V68" i="32"/>
  <c r="U68" i="32"/>
  <c r="X67" i="32"/>
  <c r="W67" i="32"/>
  <c r="V67" i="32"/>
  <c r="U67" i="32"/>
  <c r="X66" i="32"/>
  <c r="W66" i="32"/>
  <c r="V66" i="32"/>
  <c r="U66" i="32"/>
  <c r="X65" i="32"/>
  <c r="W65" i="32"/>
  <c r="V65" i="32"/>
  <c r="U65" i="32"/>
  <c r="X64" i="32"/>
  <c r="W64" i="32"/>
  <c r="V64" i="32"/>
  <c r="U64" i="32"/>
  <c r="X63" i="32"/>
  <c r="W63" i="32"/>
  <c r="V63" i="32"/>
  <c r="U63" i="32"/>
  <c r="X62" i="32"/>
  <c r="W62" i="32"/>
  <c r="V62" i="32"/>
  <c r="U62" i="32"/>
  <c r="X61" i="32"/>
  <c r="W61" i="32"/>
  <c r="V61" i="32"/>
  <c r="U61" i="32"/>
  <c r="X60" i="32"/>
  <c r="W60" i="32"/>
  <c r="V60" i="32"/>
  <c r="U60" i="32"/>
  <c r="X59" i="32"/>
  <c r="W59" i="32"/>
  <c r="V59" i="32"/>
  <c r="U59" i="32"/>
  <c r="X58" i="32"/>
  <c r="W58" i="32"/>
  <c r="V58" i="32"/>
  <c r="U58" i="32"/>
  <c r="X57" i="32"/>
  <c r="W57" i="32"/>
  <c r="V57" i="32"/>
  <c r="U57" i="32"/>
  <c r="X56" i="32"/>
  <c r="W56" i="32"/>
  <c r="V56" i="32"/>
  <c r="U56" i="32"/>
  <c r="X55" i="32"/>
  <c r="W55" i="32"/>
  <c r="V55" i="32"/>
  <c r="U55" i="32"/>
  <c r="X54" i="32"/>
  <c r="W54" i="32"/>
  <c r="V54" i="32"/>
  <c r="U54" i="32"/>
  <c r="X53" i="32"/>
  <c r="W53" i="32"/>
  <c r="V53" i="32"/>
  <c r="U53" i="32"/>
  <c r="X52" i="32"/>
  <c r="W52" i="32"/>
  <c r="V52" i="32"/>
  <c r="U52" i="32"/>
  <c r="X51" i="32"/>
  <c r="W51" i="32"/>
  <c r="V51" i="32"/>
  <c r="U51" i="32"/>
  <c r="X50" i="32"/>
  <c r="W50" i="32"/>
  <c r="V50" i="32"/>
  <c r="U50" i="32"/>
  <c r="X49" i="32"/>
  <c r="W49" i="32"/>
  <c r="V49" i="32"/>
  <c r="U49" i="32"/>
  <c r="X48" i="32"/>
  <c r="W48" i="32"/>
  <c r="V48" i="32"/>
  <c r="U48" i="32"/>
  <c r="X47" i="32"/>
  <c r="W47" i="32"/>
  <c r="V47" i="32"/>
  <c r="U47" i="32"/>
  <c r="X46" i="32"/>
  <c r="W46" i="32"/>
  <c r="V46" i="32"/>
  <c r="U46" i="32"/>
  <c r="X45" i="32"/>
  <c r="W45" i="32"/>
  <c r="V45" i="32"/>
  <c r="U45" i="32"/>
  <c r="X44" i="32"/>
  <c r="W44" i="32"/>
  <c r="V44" i="32"/>
  <c r="U44" i="32"/>
  <c r="X43" i="32"/>
  <c r="W43" i="32"/>
  <c r="V43" i="32"/>
  <c r="U43" i="32"/>
  <c r="X42" i="32"/>
  <c r="W42" i="32"/>
  <c r="V42" i="32"/>
  <c r="U42" i="32"/>
  <c r="X41" i="32"/>
  <c r="W41" i="32"/>
  <c r="V41" i="32"/>
  <c r="U41" i="32"/>
  <c r="X40" i="32"/>
  <c r="W40" i="32"/>
  <c r="V40" i="32"/>
  <c r="U40" i="32"/>
  <c r="X39" i="32"/>
  <c r="W39" i="32"/>
  <c r="V39" i="32"/>
  <c r="U39" i="32"/>
  <c r="X38" i="32"/>
  <c r="W38" i="32"/>
  <c r="V38" i="32"/>
  <c r="U38" i="32"/>
  <c r="X37" i="32"/>
  <c r="W37" i="32"/>
  <c r="V37" i="32"/>
  <c r="U37" i="32"/>
  <c r="X36" i="32"/>
  <c r="W36" i="32"/>
  <c r="V36" i="32"/>
  <c r="U36" i="32"/>
  <c r="X35" i="32"/>
  <c r="W35" i="32"/>
  <c r="V35" i="32"/>
  <c r="U35" i="32"/>
  <c r="X34" i="32"/>
  <c r="W34" i="32"/>
  <c r="V34" i="32"/>
  <c r="U34" i="32"/>
  <c r="X33" i="32"/>
  <c r="W33" i="32"/>
  <c r="V33" i="32"/>
  <c r="U33" i="32"/>
  <c r="X32" i="32"/>
  <c r="W32" i="32"/>
  <c r="V32" i="32"/>
  <c r="U32" i="32"/>
  <c r="X31" i="32"/>
  <c r="W31" i="32"/>
  <c r="V31" i="32"/>
  <c r="U31" i="32"/>
  <c r="X30" i="32"/>
  <c r="W30" i="32"/>
  <c r="V30" i="32"/>
  <c r="U30" i="32"/>
  <c r="X29" i="32"/>
  <c r="W29" i="32"/>
  <c r="V29" i="32"/>
  <c r="U29" i="32"/>
  <c r="X28" i="32"/>
  <c r="W28" i="32"/>
  <c r="V28" i="32"/>
  <c r="U28" i="32"/>
  <c r="X27" i="32"/>
  <c r="W27" i="32"/>
  <c r="V27" i="32"/>
  <c r="U27" i="32"/>
  <c r="X26" i="32"/>
  <c r="W26" i="32"/>
  <c r="V26" i="32"/>
  <c r="U26" i="32"/>
  <c r="X25" i="32"/>
  <c r="W25" i="32"/>
  <c r="V25" i="32"/>
  <c r="U25" i="32"/>
  <c r="X24" i="32"/>
  <c r="W24" i="32"/>
  <c r="V24" i="32"/>
  <c r="U24" i="32"/>
  <c r="X23" i="32"/>
  <c r="W23" i="32"/>
  <c r="V23" i="32"/>
  <c r="U23" i="32"/>
  <c r="X22" i="32"/>
  <c r="W22" i="32"/>
  <c r="V22" i="32"/>
  <c r="U22" i="32"/>
  <c r="X21" i="32"/>
  <c r="W21" i="32"/>
  <c r="V21" i="32"/>
  <c r="U21" i="32"/>
  <c r="X20" i="32"/>
  <c r="W20" i="32"/>
  <c r="V20" i="32"/>
  <c r="U20" i="32"/>
  <c r="X19" i="32"/>
  <c r="W19" i="32"/>
  <c r="V19" i="32"/>
  <c r="U19" i="32"/>
  <c r="W18" i="32"/>
  <c r="V18" i="32"/>
  <c r="U18" i="32"/>
  <c r="X18" i="32"/>
  <c r="X17" i="32"/>
  <c r="W17" i="32"/>
  <c r="V17" i="32"/>
  <c r="U17" i="32"/>
  <c r="X16" i="32"/>
  <c r="W16" i="32"/>
  <c r="V16" i="32"/>
  <c r="U16" i="32"/>
  <c r="X15" i="32"/>
  <c r="W15" i="32"/>
  <c r="V15" i="32"/>
  <c r="U15" i="32"/>
  <c r="X14" i="32"/>
  <c r="W14" i="32"/>
  <c r="V14" i="32"/>
  <c r="U14" i="32"/>
  <c r="X13" i="32"/>
  <c r="W13" i="32"/>
  <c r="V13" i="32"/>
  <c r="U13" i="32"/>
  <c r="X12" i="32"/>
  <c r="W12" i="32"/>
  <c r="V12" i="32"/>
  <c r="U12" i="32"/>
  <c r="X11" i="32"/>
  <c r="W11" i="32"/>
  <c r="V11" i="32"/>
  <c r="U11" i="32"/>
  <c r="W10" i="32"/>
  <c r="V10" i="32"/>
  <c r="U10" i="32"/>
  <c r="X10" i="32" s="1"/>
  <c r="W9" i="32"/>
  <c r="V9" i="32"/>
  <c r="U9" i="32"/>
  <c r="X9" i="32" s="1"/>
  <c r="W8" i="32"/>
  <c r="V8" i="32"/>
  <c r="U8" i="32"/>
  <c r="X8" i="32" s="1"/>
  <c r="W7" i="32"/>
  <c r="V7" i="32"/>
  <c r="U7" i="32"/>
  <c r="X7" i="32" s="1"/>
  <c r="W6" i="32"/>
  <c r="V6" i="32"/>
  <c r="U6" i="32"/>
  <c r="X6" i="32" s="1"/>
  <c r="W5" i="32"/>
  <c r="V5" i="32"/>
  <c r="U5" i="32"/>
  <c r="X5" i="32" s="1"/>
  <c r="T4" i="32"/>
  <c r="T5" i="32" s="1"/>
  <c r="T6" i="32" s="1"/>
  <c r="T7" i="32" s="1"/>
  <c r="T8" i="32" s="1"/>
  <c r="T9" i="32" s="1"/>
  <c r="T10" i="32" s="1"/>
  <c r="T11" i="32" s="1"/>
  <c r="T12" i="32" s="1"/>
  <c r="T13" i="32" s="1"/>
  <c r="T14" i="32" s="1"/>
  <c r="T15" i="32" s="1"/>
  <c r="T16" i="32" s="1"/>
  <c r="T17" i="32" s="1"/>
  <c r="T18" i="32" s="1"/>
  <c r="T19" i="32" s="1"/>
  <c r="T20" i="32" s="1"/>
  <c r="T21" i="32" s="1"/>
  <c r="T22" i="32" s="1"/>
  <c r="T23" i="32" s="1"/>
  <c r="T24" i="32" s="1"/>
  <c r="T25" i="32" s="1"/>
  <c r="T26" i="32" s="1"/>
  <c r="T27" i="32" s="1"/>
  <c r="T28" i="32" s="1"/>
  <c r="T29" i="32" s="1"/>
  <c r="T30" i="32" s="1"/>
  <c r="T31" i="32" s="1"/>
  <c r="T32" i="32" s="1"/>
  <c r="T33" i="32" s="1"/>
  <c r="T34" i="32" s="1"/>
  <c r="T35" i="32" s="1"/>
  <c r="T36" i="32" s="1"/>
  <c r="T37" i="32" s="1"/>
  <c r="T38" i="32" s="1"/>
  <c r="T39" i="32" s="1"/>
  <c r="T40" i="32" s="1"/>
  <c r="T41" i="32" s="1"/>
  <c r="T42" i="32" s="1"/>
  <c r="T43" i="32" s="1"/>
  <c r="T44" i="32" s="1"/>
  <c r="T45" i="32" s="1"/>
  <c r="T46" i="32" s="1"/>
  <c r="T47" i="32" s="1"/>
  <c r="T48" i="32" s="1"/>
  <c r="T49" i="32" s="1"/>
  <c r="T50" i="32" s="1"/>
  <c r="T51" i="32" s="1"/>
  <c r="T52" i="32" s="1"/>
  <c r="T53" i="32" s="1"/>
  <c r="T54" i="32" s="1"/>
  <c r="T55" i="32" s="1"/>
  <c r="T56" i="32" s="1"/>
  <c r="T57" i="32" s="1"/>
  <c r="T58" i="32" s="1"/>
  <c r="T59" i="32" s="1"/>
  <c r="T60" i="32" s="1"/>
  <c r="T61" i="32" s="1"/>
  <c r="T62" i="32" s="1"/>
  <c r="T63" i="32" s="1"/>
  <c r="T64" i="32" s="1"/>
  <c r="T65" i="32" s="1"/>
  <c r="T66" i="32" s="1"/>
  <c r="T67" i="32" s="1"/>
  <c r="T68" i="32" s="1"/>
  <c r="T69" i="32" s="1"/>
  <c r="T70" i="32" s="1"/>
  <c r="T71" i="32" s="1"/>
  <c r="T72" i="32" s="1"/>
  <c r="T73" i="32" s="1"/>
  <c r="T74" i="32" s="1"/>
  <c r="T75" i="32" s="1"/>
  <c r="T76" i="32" s="1"/>
  <c r="T77" i="32" s="1"/>
  <c r="T78" i="32" s="1"/>
  <c r="T79" i="32" s="1"/>
  <c r="T80" i="32" s="1"/>
  <c r="T81" i="32" s="1"/>
  <c r="T82" i="32" s="1"/>
  <c r="T83" i="32" s="1"/>
  <c r="T84" i="32" s="1"/>
  <c r="T85" i="32" s="1"/>
  <c r="T86" i="32" s="1"/>
  <c r="T87" i="32" s="1"/>
  <c r="T88" i="32" s="1"/>
  <c r="T89" i="32" s="1"/>
  <c r="T90" i="32" s="1"/>
  <c r="T91" i="32" s="1"/>
  <c r="T92" i="32" s="1"/>
  <c r="T93" i="32" s="1"/>
  <c r="T94" i="32" s="1"/>
  <c r="T95" i="32" s="1"/>
  <c r="T96" i="32" s="1"/>
  <c r="T97" i="32" s="1"/>
  <c r="T98" i="32" s="1"/>
  <c r="T99" i="32" s="1"/>
  <c r="T100" i="32" s="1"/>
  <c r="T101" i="32" s="1"/>
  <c r="T102" i="32" s="1"/>
  <c r="T103" i="32" s="1"/>
  <c r="T104" i="32" s="1"/>
  <c r="T105" i="32" s="1"/>
  <c r="T106" i="32" s="1"/>
  <c r="T107" i="32" s="1"/>
  <c r="T108" i="32" s="1"/>
  <c r="T109" i="32" s="1"/>
  <c r="T110" i="32" s="1"/>
  <c r="T111" i="32" s="1"/>
  <c r="T112" i="32" s="1"/>
  <c r="T113" i="32" s="1"/>
  <c r="T114" i="32" s="1"/>
  <c r="T115" i="32" s="1"/>
  <c r="T116" i="32" s="1"/>
  <c r="T117" i="32" s="1"/>
  <c r="T118" i="32" s="1"/>
  <c r="T119" i="32" s="1"/>
  <c r="T120" i="32" s="1"/>
  <c r="T121" i="32" s="1"/>
  <c r="T122" i="32" s="1"/>
  <c r="T123" i="32" s="1"/>
  <c r="W4" i="32"/>
  <c r="V4" i="32"/>
  <c r="U4" i="32"/>
  <c r="X4" i="32"/>
  <c r="X3" i="32"/>
  <c r="W3" i="32"/>
  <c r="V3" i="32"/>
  <c r="U3" i="32"/>
  <c r="T2" i="32"/>
  <c r="T3" i="32" s="1"/>
  <c r="X2" i="32"/>
  <c r="W2" i="32"/>
  <c r="V2" i="32"/>
  <c r="U2" i="32"/>
  <c r="X123" i="8"/>
  <c r="W123" i="8"/>
  <c r="V123" i="8"/>
  <c r="U123" i="8"/>
  <c r="X122" i="8"/>
  <c r="W122" i="8"/>
  <c r="V122" i="8"/>
  <c r="U122" i="8"/>
  <c r="X121" i="8"/>
  <c r="W121" i="8"/>
  <c r="V121" i="8"/>
  <c r="U121" i="8"/>
  <c r="X120" i="8"/>
  <c r="W120" i="8"/>
  <c r="V120" i="8"/>
  <c r="U120" i="8"/>
  <c r="X119" i="8"/>
  <c r="W119" i="8"/>
  <c r="V119" i="8"/>
  <c r="U119" i="8"/>
  <c r="X118" i="8"/>
  <c r="W118" i="8"/>
  <c r="V118" i="8"/>
  <c r="U118" i="8"/>
  <c r="X117" i="8"/>
  <c r="W117" i="8"/>
  <c r="V117" i="8"/>
  <c r="U117" i="8"/>
  <c r="X116" i="8"/>
  <c r="W116" i="8"/>
  <c r="V116" i="8"/>
  <c r="U116" i="8"/>
  <c r="X115" i="8"/>
  <c r="W115" i="8"/>
  <c r="V115" i="8"/>
  <c r="U115" i="8"/>
  <c r="X114" i="8"/>
  <c r="W114" i="8"/>
  <c r="V114" i="8"/>
  <c r="U114" i="8"/>
  <c r="X113" i="8"/>
  <c r="W113" i="8"/>
  <c r="V113" i="8"/>
  <c r="U113" i="8"/>
  <c r="X112" i="8"/>
  <c r="W112" i="8"/>
  <c r="V112" i="8"/>
  <c r="U112" i="8"/>
  <c r="X111" i="8"/>
  <c r="W111" i="8"/>
  <c r="V111" i="8"/>
  <c r="U111" i="8"/>
  <c r="X110" i="8"/>
  <c r="W110" i="8"/>
  <c r="V110" i="8"/>
  <c r="U110" i="8"/>
  <c r="X109" i="8"/>
  <c r="W109" i="8"/>
  <c r="V109" i="8"/>
  <c r="U109" i="8"/>
  <c r="X108" i="8"/>
  <c r="W108" i="8"/>
  <c r="V108" i="8"/>
  <c r="U108" i="8"/>
  <c r="X107" i="8"/>
  <c r="W107" i="8"/>
  <c r="V107" i="8"/>
  <c r="U107" i="8"/>
  <c r="X106" i="8"/>
  <c r="W106" i="8"/>
  <c r="V106" i="8"/>
  <c r="U106" i="8"/>
  <c r="X105" i="8"/>
  <c r="W105" i="8"/>
  <c r="V105" i="8"/>
  <c r="U105" i="8"/>
  <c r="X104" i="8"/>
  <c r="W104" i="8"/>
  <c r="V104" i="8"/>
  <c r="U104" i="8"/>
  <c r="X103" i="8"/>
  <c r="W103" i="8"/>
  <c r="V103" i="8"/>
  <c r="U103" i="8"/>
  <c r="X102" i="8"/>
  <c r="W102" i="8"/>
  <c r="V102" i="8"/>
  <c r="U102" i="8"/>
  <c r="X101" i="8"/>
  <c r="W101" i="8"/>
  <c r="V101" i="8"/>
  <c r="U101" i="8"/>
  <c r="X100" i="8"/>
  <c r="W100" i="8"/>
  <c r="V100" i="8"/>
  <c r="U100" i="8"/>
  <c r="X99" i="8"/>
  <c r="W99" i="8"/>
  <c r="V99" i="8"/>
  <c r="U99" i="8"/>
  <c r="X98" i="8"/>
  <c r="W98" i="8"/>
  <c r="V98" i="8"/>
  <c r="U98" i="8"/>
  <c r="X97" i="8"/>
  <c r="W97" i="8"/>
  <c r="V97" i="8"/>
  <c r="U97" i="8"/>
  <c r="X96" i="8"/>
  <c r="W96" i="8"/>
  <c r="V96" i="8"/>
  <c r="U96" i="8"/>
  <c r="X95" i="8"/>
  <c r="W95" i="8"/>
  <c r="V95" i="8"/>
  <c r="U95" i="8"/>
  <c r="X94" i="8"/>
  <c r="W94" i="8"/>
  <c r="V94" i="8"/>
  <c r="U94" i="8"/>
  <c r="X93" i="8"/>
  <c r="W93" i="8"/>
  <c r="V93" i="8"/>
  <c r="U93" i="8"/>
  <c r="X92" i="8"/>
  <c r="W92" i="8"/>
  <c r="V92" i="8"/>
  <c r="U92" i="8"/>
  <c r="X91" i="8"/>
  <c r="W91" i="8"/>
  <c r="V91" i="8"/>
  <c r="U91" i="8"/>
  <c r="X90" i="8"/>
  <c r="W90" i="8"/>
  <c r="V90" i="8"/>
  <c r="U90" i="8"/>
  <c r="X89" i="8"/>
  <c r="W89" i="8"/>
  <c r="V89" i="8"/>
  <c r="U89" i="8"/>
  <c r="X88" i="8"/>
  <c r="W88" i="8"/>
  <c r="V88" i="8"/>
  <c r="U88" i="8"/>
  <c r="X87" i="8"/>
  <c r="W87" i="8"/>
  <c r="V87" i="8"/>
  <c r="U87" i="8"/>
  <c r="X86" i="8"/>
  <c r="W86" i="8"/>
  <c r="V86" i="8"/>
  <c r="U86" i="8"/>
  <c r="X85" i="8"/>
  <c r="W85" i="8"/>
  <c r="V85" i="8"/>
  <c r="U85" i="8"/>
  <c r="X84" i="8"/>
  <c r="W84" i="8"/>
  <c r="V84" i="8"/>
  <c r="U84" i="8"/>
  <c r="X83" i="8"/>
  <c r="W83" i="8"/>
  <c r="V83" i="8"/>
  <c r="U83" i="8"/>
  <c r="X82" i="8"/>
  <c r="W82" i="8"/>
  <c r="V82" i="8"/>
  <c r="U82" i="8"/>
  <c r="X81" i="8"/>
  <c r="W81" i="8"/>
  <c r="V81" i="8"/>
  <c r="U81" i="8"/>
  <c r="X80" i="8"/>
  <c r="W80" i="8"/>
  <c r="V80" i="8"/>
  <c r="U80" i="8"/>
  <c r="X79" i="8"/>
  <c r="W79" i="8"/>
  <c r="V79" i="8"/>
  <c r="U79" i="8"/>
  <c r="X78" i="8"/>
  <c r="W78" i="8"/>
  <c r="V78" i="8"/>
  <c r="U78" i="8"/>
  <c r="X77" i="8"/>
  <c r="W77" i="8"/>
  <c r="V77" i="8"/>
  <c r="U77" i="8"/>
  <c r="X76" i="8"/>
  <c r="W76" i="8"/>
  <c r="V76" i="8"/>
  <c r="U76" i="8"/>
  <c r="X75" i="8"/>
  <c r="W75" i="8"/>
  <c r="V75" i="8"/>
  <c r="U75" i="8"/>
  <c r="X74" i="8"/>
  <c r="W74" i="8"/>
  <c r="V74" i="8"/>
  <c r="U74" i="8"/>
  <c r="X73" i="8"/>
  <c r="W73" i="8"/>
  <c r="V73" i="8"/>
  <c r="U73" i="8"/>
  <c r="X72" i="8"/>
  <c r="W72" i="8"/>
  <c r="V72" i="8"/>
  <c r="U72" i="8"/>
  <c r="X71" i="8"/>
  <c r="W71" i="8"/>
  <c r="V71" i="8"/>
  <c r="U71" i="8"/>
  <c r="X70" i="8"/>
  <c r="W70" i="8"/>
  <c r="V70" i="8"/>
  <c r="U70" i="8"/>
  <c r="X69" i="8"/>
  <c r="W69" i="8"/>
  <c r="V69" i="8"/>
  <c r="U69" i="8"/>
  <c r="X68" i="8"/>
  <c r="W68" i="8"/>
  <c r="V68" i="8"/>
  <c r="U68" i="8"/>
  <c r="X67" i="8"/>
  <c r="W67" i="8"/>
  <c r="V67" i="8"/>
  <c r="U67" i="8"/>
  <c r="X66" i="8"/>
  <c r="W66" i="8"/>
  <c r="V66" i="8"/>
  <c r="U66" i="8"/>
  <c r="X65" i="8"/>
  <c r="W65" i="8"/>
  <c r="V65" i="8"/>
  <c r="U65" i="8"/>
  <c r="X64" i="8"/>
  <c r="W64" i="8"/>
  <c r="V64" i="8"/>
  <c r="U64" i="8"/>
  <c r="X63" i="8"/>
  <c r="W63" i="8"/>
  <c r="V63" i="8"/>
  <c r="U63" i="8"/>
  <c r="X62" i="8"/>
  <c r="W62" i="8"/>
  <c r="V62" i="8"/>
  <c r="U62" i="8"/>
  <c r="X61" i="8"/>
  <c r="W61" i="8"/>
  <c r="V61" i="8"/>
  <c r="U61" i="8"/>
  <c r="X60" i="8"/>
  <c r="W60" i="8"/>
  <c r="V60" i="8"/>
  <c r="U60" i="8"/>
  <c r="X59" i="8"/>
  <c r="W59" i="8"/>
  <c r="V59" i="8"/>
  <c r="U59" i="8"/>
  <c r="X58" i="8"/>
  <c r="W58" i="8"/>
  <c r="V58" i="8"/>
  <c r="U58" i="8"/>
  <c r="X57" i="8"/>
  <c r="W57" i="8"/>
  <c r="V57" i="8"/>
  <c r="U57" i="8"/>
  <c r="X56" i="8"/>
  <c r="W56" i="8"/>
  <c r="V56" i="8"/>
  <c r="U56" i="8"/>
  <c r="X55" i="8"/>
  <c r="W55" i="8"/>
  <c r="V55" i="8"/>
  <c r="U55" i="8"/>
  <c r="X54" i="8"/>
  <c r="W54" i="8"/>
  <c r="V54" i="8"/>
  <c r="U54" i="8"/>
  <c r="X53" i="8"/>
  <c r="W53" i="8"/>
  <c r="V53" i="8"/>
  <c r="U53" i="8"/>
  <c r="X52" i="8"/>
  <c r="W52" i="8"/>
  <c r="V52" i="8"/>
  <c r="U52" i="8"/>
  <c r="X51" i="8"/>
  <c r="W51" i="8"/>
  <c r="V51" i="8"/>
  <c r="U51" i="8"/>
  <c r="X50" i="8"/>
  <c r="W50" i="8"/>
  <c r="V50" i="8"/>
  <c r="U50" i="8"/>
  <c r="X49" i="8"/>
  <c r="W49" i="8"/>
  <c r="V49" i="8"/>
  <c r="U49" i="8"/>
  <c r="X48" i="8"/>
  <c r="W48" i="8"/>
  <c r="V48" i="8"/>
  <c r="U48" i="8"/>
  <c r="X47" i="8"/>
  <c r="W47" i="8"/>
  <c r="V47" i="8"/>
  <c r="U47" i="8"/>
  <c r="X46" i="8"/>
  <c r="W46" i="8"/>
  <c r="V46" i="8"/>
  <c r="U46" i="8"/>
  <c r="X45" i="8"/>
  <c r="W45" i="8"/>
  <c r="V45" i="8"/>
  <c r="U45" i="8"/>
  <c r="X44" i="8"/>
  <c r="W44" i="8"/>
  <c r="V44" i="8"/>
  <c r="U44" i="8"/>
  <c r="X43" i="8"/>
  <c r="W43" i="8"/>
  <c r="V43" i="8"/>
  <c r="U43" i="8"/>
  <c r="X42" i="8"/>
  <c r="W42" i="8"/>
  <c r="V42" i="8"/>
  <c r="U42" i="8"/>
  <c r="T41" i="8"/>
  <c r="T42" i="8" s="1"/>
  <c r="T43" i="8" s="1"/>
  <c r="T44" i="8" s="1"/>
  <c r="T45" i="8" s="1"/>
  <c r="T46" i="8" s="1"/>
  <c r="T47" i="8" s="1"/>
  <c r="T48" i="8" s="1"/>
  <c r="T49" i="8" s="1"/>
  <c r="T50" i="8" s="1"/>
  <c r="T51" i="8" s="1"/>
  <c r="T52" i="8" s="1"/>
  <c r="T53" i="8" s="1"/>
  <c r="T54" i="8" s="1"/>
  <c r="T55" i="8" s="1"/>
  <c r="T56" i="8" s="1"/>
  <c r="T57" i="8" s="1"/>
  <c r="T58" i="8" s="1"/>
  <c r="T59" i="8" s="1"/>
  <c r="T60" i="8" s="1"/>
  <c r="T61" i="8" s="1"/>
  <c r="T62" i="8" s="1"/>
  <c r="T63" i="8" s="1"/>
  <c r="T64" i="8" s="1"/>
  <c r="T65" i="8" s="1"/>
  <c r="T66" i="8" s="1"/>
  <c r="T67" i="8" s="1"/>
  <c r="T68" i="8" s="1"/>
  <c r="T69" i="8" s="1"/>
  <c r="T70" i="8" s="1"/>
  <c r="T71" i="8" s="1"/>
  <c r="T72" i="8" s="1"/>
  <c r="T73" i="8" s="1"/>
  <c r="T74" i="8" s="1"/>
  <c r="T75" i="8" s="1"/>
  <c r="T76" i="8" s="1"/>
  <c r="T77" i="8" s="1"/>
  <c r="T78" i="8" s="1"/>
  <c r="T79" i="8" s="1"/>
  <c r="T80" i="8" s="1"/>
  <c r="T81" i="8" s="1"/>
  <c r="T82" i="8" s="1"/>
  <c r="T83" i="8" s="1"/>
  <c r="T84" i="8" s="1"/>
  <c r="T85" i="8" s="1"/>
  <c r="T86" i="8" s="1"/>
  <c r="T87" i="8" s="1"/>
  <c r="T88" i="8" s="1"/>
  <c r="T89" i="8" s="1"/>
  <c r="T90" i="8" s="1"/>
  <c r="T91" i="8" s="1"/>
  <c r="T92" i="8" s="1"/>
  <c r="T93" i="8" s="1"/>
  <c r="T94" i="8" s="1"/>
  <c r="T95" i="8" s="1"/>
  <c r="T96" i="8" s="1"/>
  <c r="T97" i="8" s="1"/>
  <c r="T98" i="8" s="1"/>
  <c r="T99" i="8" s="1"/>
  <c r="T100" i="8" s="1"/>
  <c r="T101" i="8" s="1"/>
  <c r="T102" i="8" s="1"/>
  <c r="T103" i="8" s="1"/>
  <c r="T104" i="8" s="1"/>
  <c r="T105" i="8" s="1"/>
  <c r="T106" i="8" s="1"/>
  <c r="T107" i="8" s="1"/>
  <c r="T108" i="8" s="1"/>
  <c r="T109" i="8" s="1"/>
  <c r="T110" i="8" s="1"/>
  <c r="T111" i="8" s="1"/>
  <c r="T112" i="8" s="1"/>
  <c r="T113" i="8" s="1"/>
  <c r="T114" i="8" s="1"/>
  <c r="T115" i="8" s="1"/>
  <c r="T116" i="8" s="1"/>
  <c r="T117" i="8" s="1"/>
  <c r="T118" i="8" s="1"/>
  <c r="T119" i="8" s="1"/>
  <c r="T120" i="8" s="1"/>
  <c r="T121" i="8" s="1"/>
  <c r="T122" i="8" s="1"/>
  <c r="T123" i="8" s="1"/>
  <c r="W41" i="8"/>
  <c r="V41" i="8"/>
  <c r="U41" i="8"/>
  <c r="X41" i="8" s="1"/>
  <c r="T40" i="8"/>
  <c r="W40" i="8"/>
  <c r="V40" i="8"/>
  <c r="U40" i="8"/>
  <c r="X40" i="8" s="1"/>
  <c r="T39" i="8"/>
  <c r="W39" i="8"/>
  <c r="V39" i="8"/>
  <c r="U39" i="8"/>
  <c r="X39" i="8" s="1"/>
  <c r="X38" i="8"/>
  <c r="W38" i="8"/>
  <c r="V38" i="8"/>
  <c r="U38" i="8"/>
  <c r="X37" i="8"/>
  <c r="W37" i="8"/>
  <c r="V37" i="8"/>
  <c r="U37" i="8"/>
  <c r="X36" i="8"/>
  <c r="W36" i="8"/>
  <c r="V36" i="8"/>
  <c r="U36" i="8"/>
  <c r="W35" i="8"/>
  <c r="V35" i="8"/>
  <c r="U35" i="8"/>
  <c r="X35" i="8" s="1"/>
  <c r="W34" i="8"/>
  <c r="V34" i="8"/>
  <c r="U34" i="8"/>
  <c r="X34" i="8" s="1"/>
  <c r="W33" i="8"/>
  <c r="V33" i="8"/>
  <c r="U33" i="8"/>
  <c r="X33" i="8" s="1"/>
  <c r="W32" i="8"/>
  <c r="V32" i="8"/>
  <c r="U32" i="8"/>
  <c r="X32" i="8" s="1"/>
  <c r="W31" i="8"/>
  <c r="V31" i="8"/>
  <c r="U31" i="8"/>
  <c r="X31" i="8" s="1"/>
  <c r="W30" i="8"/>
  <c r="V30" i="8"/>
  <c r="U30" i="8"/>
  <c r="X30" i="8" s="1"/>
  <c r="W29" i="8"/>
  <c r="V29" i="8"/>
  <c r="U29" i="8"/>
  <c r="X29" i="8" s="1"/>
  <c r="W28" i="8"/>
  <c r="V28" i="8"/>
  <c r="U28" i="8"/>
  <c r="X28" i="8" s="1"/>
  <c r="W27" i="8"/>
  <c r="V27" i="8"/>
  <c r="U27" i="8"/>
  <c r="X27" i="8" s="1"/>
  <c r="W26" i="8"/>
  <c r="V26" i="8"/>
  <c r="U26" i="8"/>
  <c r="X26" i="8" s="1"/>
  <c r="W25" i="8"/>
  <c r="V25" i="8"/>
  <c r="U25" i="8"/>
  <c r="X25" i="8" s="1"/>
  <c r="W24" i="8"/>
  <c r="V24" i="8"/>
  <c r="U24" i="8"/>
  <c r="X24" i="8" s="1"/>
  <c r="W23" i="8"/>
  <c r="V23" i="8"/>
  <c r="U23" i="8"/>
  <c r="X23" i="8" s="1"/>
  <c r="W22" i="8"/>
  <c r="V22" i="8"/>
  <c r="U22" i="8"/>
  <c r="X22" i="8" s="1"/>
  <c r="W21" i="8"/>
  <c r="V21" i="8"/>
  <c r="U21" i="8"/>
  <c r="X21" i="8" s="1"/>
  <c r="W20" i="8"/>
  <c r="V20" i="8"/>
  <c r="U20" i="8"/>
  <c r="X20" i="8" s="1"/>
  <c r="W19" i="8"/>
  <c r="V19" i="8"/>
  <c r="U19" i="8"/>
  <c r="X19" i="8" s="1"/>
  <c r="W18" i="8"/>
  <c r="V18" i="8"/>
  <c r="U18" i="8"/>
  <c r="X18" i="8" s="1"/>
  <c r="W17" i="8"/>
  <c r="V17" i="8"/>
  <c r="U17" i="8"/>
  <c r="X17" i="8" s="1"/>
  <c r="W16" i="8"/>
  <c r="V16" i="8"/>
  <c r="U16" i="8"/>
  <c r="X16" i="8" s="1"/>
  <c r="W15" i="8"/>
  <c r="V15" i="8"/>
  <c r="U15" i="8"/>
  <c r="X15" i="8" s="1"/>
  <c r="W14" i="8"/>
  <c r="V14" i="8"/>
  <c r="U14" i="8"/>
  <c r="X14" i="8" s="1"/>
  <c r="W13" i="8"/>
  <c r="V13" i="8"/>
  <c r="U13" i="8"/>
  <c r="X13" i="8" s="1"/>
  <c r="T12" i="8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T38" i="8" s="1"/>
  <c r="W12" i="8"/>
  <c r="V12" i="8"/>
  <c r="U12" i="8"/>
  <c r="X12" i="8" s="1"/>
  <c r="W11" i="8"/>
  <c r="V11" i="8"/>
  <c r="U11" i="8"/>
  <c r="X11" i="8" s="1"/>
  <c r="W10" i="8"/>
  <c r="V10" i="8"/>
  <c r="U10" i="8"/>
  <c r="X10" i="8" s="1"/>
  <c r="W9" i="8"/>
  <c r="V9" i="8"/>
  <c r="U9" i="8"/>
  <c r="X9" i="8" s="1"/>
  <c r="W8" i="8"/>
  <c r="V8" i="8"/>
  <c r="U8" i="8"/>
  <c r="X8" i="8" s="1"/>
  <c r="W7" i="8"/>
  <c r="V7" i="8"/>
  <c r="U7" i="8"/>
  <c r="X7" i="8" s="1"/>
  <c r="W6" i="8"/>
  <c r="V6" i="8"/>
  <c r="U6" i="8"/>
  <c r="X6" i="8" s="1"/>
  <c r="W5" i="8"/>
  <c r="V5" i="8"/>
  <c r="U5" i="8"/>
  <c r="X5" i="8" s="1"/>
  <c r="W4" i="8"/>
  <c r="V4" i="8"/>
  <c r="U4" i="8"/>
  <c r="X4" i="8" s="1"/>
  <c r="W3" i="8"/>
  <c r="V3" i="8"/>
  <c r="U3" i="8"/>
  <c r="X3" i="8" s="1"/>
  <c r="T2" i="8"/>
  <c r="T3" i="8" s="1"/>
  <c r="T4" i="8" s="1"/>
  <c r="T5" i="8" s="1"/>
  <c r="T6" i="8" s="1"/>
  <c r="T7" i="8" s="1"/>
  <c r="T8" i="8" s="1"/>
  <c r="T9" i="8" s="1"/>
  <c r="T10" i="8" s="1"/>
  <c r="T11" i="8" s="1"/>
  <c r="X2" i="8"/>
  <c r="W2" i="8"/>
  <c r="V2" i="8"/>
  <c r="U2" i="8"/>
  <c r="X123" i="4"/>
  <c r="W123" i="4"/>
  <c r="V123" i="4"/>
  <c r="U123" i="4"/>
  <c r="X122" i="4"/>
  <c r="W122" i="4"/>
  <c r="V122" i="4"/>
  <c r="U122" i="4"/>
  <c r="X121" i="4"/>
  <c r="W121" i="4"/>
  <c r="V121" i="4"/>
  <c r="U121" i="4"/>
  <c r="X120" i="4"/>
  <c r="W120" i="4"/>
  <c r="V120" i="4"/>
  <c r="U120" i="4"/>
  <c r="X119" i="4"/>
  <c r="W119" i="4"/>
  <c r="V119" i="4"/>
  <c r="U119" i="4"/>
  <c r="X118" i="4"/>
  <c r="W118" i="4"/>
  <c r="V118" i="4"/>
  <c r="U118" i="4"/>
  <c r="X117" i="4"/>
  <c r="W117" i="4"/>
  <c r="V117" i="4"/>
  <c r="U117" i="4"/>
  <c r="X116" i="4"/>
  <c r="W116" i="4"/>
  <c r="V116" i="4"/>
  <c r="U116" i="4"/>
  <c r="X115" i="4"/>
  <c r="W115" i="4"/>
  <c r="V115" i="4"/>
  <c r="U115" i="4"/>
  <c r="X114" i="4"/>
  <c r="W114" i="4"/>
  <c r="V114" i="4"/>
  <c r="U114" i="4"/>
  <c r="X113" i="4"/>
  <c r="W113" i="4"/>
  <c r="V113" i="4"/>
  <c r="U113" i="4"/>
  <c r="X112" i="4"/>
  <c r="W112" i="4"/>
  <c r="V112" i="4"/>
  <c r="U112" i="4"/>
  <c r="X111" i="4"/>
  <c r="W111" i="4"/>
  <c r="V111" i="4"/>
  <c r="U111" i="4"/>
  <c r="X110" i="4"/>
  <c r="W110" i="4"/>
  <c r="V110" i="4"/>
  <c r="U110" i="4"/>
  <c r="X109" i="4"/>
  <c r="W109" i="4"/>
  <c r="V109" i="4"/>
  <c r="U109" i="4"/>
  <c r="X108" i="4"/>
  <c r="W108" i="4"/>
  <c r="V108" i="4"/>
  <c r="U108" i="4"/>
  <c r="X107" i="4"/>
  <c r="W107" i="4"/>
  <c r="V107" i="4"/>
  <c r="U107" i="4"/>
  <c r="X106" i="4"/>
  <c r="W106" i="4"/>
  <c r="V106" i="4"/>
  <c r="U106" i="4"/>
  <c r="X105" i="4"/>
  <c r="W105" i="4"/>
  <c r="V105" i="4"/>
  <c r="U105" i="4"/>
  <c r="X104" i="4"/>
  <c r="W104" i="4"/>
  <c r="V104" i="4"/>
  <c r="U104" i="4"/>
  <c r="X103" i="4"/>
  <c r="W103" i="4"/>
  <c r="V103" i="4"/>
  <c r="U103" i="4"/>
  <c r="X102" i="4"/>
  <c r="W102" i="4"/>
  <c r="V102" i="4"/>
  <c r="U102" i="4"/>
  <c r="X101" i="4"/>
  <c r="W101" i="4"/>
  <c r="V101" i="4"/>
  <c r="U101" i="4"/>
  <c r="X100" i="4"/>
  <c r="W100" i="4"/>
  <c r="V100" i="4"/>
  <c r="U100" i="4"/>
  <c r="X99" i="4"/>
  <c r="W99" i="4"/>
  <c r="V99" i="4"/>
  <c r="U99" i="4"/>
  <c r="X98" i="4"/>
  <c r="W98" i="4"/>
  <c r="V98" i="4"/>
  <c r="U98" i="4"/>
  <c r="X97" i="4"/>
  <c r="W97" i="4"/>
  <c r="V97" i="4"/>
  <c r="U97" i="4"/>
  <c r="X96" i="4"/>
  <c r="W96" i="4"/>
  <c r="V96" i="4"/>
  <c r="U96" i="4"/>
  <c r="X95" i="4"/>
  <c r="W95" i="4"/>
  <c r="V95" i="4"/>
  <c r="U95" i="4"/>
  <c r="X94" i="4"/>
  <c r="W94" i="4"/>
  <c r="V94" i="4"/>
  <c r="U94" i="4"/>
  <c r="X93" i="4"/>
  <c r="W93" i="4"/>
  <c r="V93" i="4"/>
  <c r="U93" i="4"/>
  <c r="X92" i="4"/>
  <c r="W92" i="4"/>
  <c r="V92" i="4"/>
  <c r="U92" i="4"/>
  <c r="X91" i="4"/>
  <c r="W91" i="4"/>
  <c r="V91" i="4"/>
  <c r="U91" i="4"/>
  <c r="X90" i="4"/>
  <c r="W90" i="4"/>
  <c r="V90" i="4"/>
  <c r="U90" i="4"/>
  <c r="X89" i="4"/>
  <c r="W89" i="4"/>
  <c r="V89" i="4"/>
  <c r="U89" i="4"/>
  <c r="X88" i="4"/>
  <c r="W88" i="4"/>
  <c r="V88" i="4"/>
  <c r="U88" i="4"/>
  <c r="X87" i="4"/>
  <c r="W87" i="4"/>
  <c r="V87" i="4"/>
  <c r="U87" i="4"/>
  <c r="X86" i="4"/>
  <c r="W86" i="4"/>
  <c r="V86" i="4"/>
  <c r="U86" i="4"/>
  <c r="X85" i="4"/>
  <c r="W85" i="4"/>
  <c r="V85" i="4"/>
  <c r="U85" i="4"/>
  <c r="X84" i="4"/>
  <c r="W84" i="4"/>
  <c r="V84" i="4"/>
  <c r="U84" i="4"/>
  <c r="X83" i="4"/>
  <c r="W83" i="4"/>
  <c r="V83" i="4"/>
  <c r="U83" i="4"/>
  <c r="X82" i="4"/>
  <c r="W82" i="4"/>
  <c r="V82" i="4"/>
  <c r="U82" i="4"/>
  <c r="X81" i="4"/>
  <c r="W81" i="4"/>
  <c r="V81" i="4"/>
  <c r="U81" i="4"/>
  <c r="X80" i="4"/>
  <c r="W80" i="4"/>
  <c r="V80" i="4"/>
  <c r="U80" i="4"/>
  <c r="X79" i="4"/>
  <c r="W79" i="4"/>
  <c r="V79" i="4"/>
  <c r="U79" i="4"/>
  <c r="X78" i="4"/>
  <c r="W78" i="4"/>
  <c r="V78" i="4"/>
  <c r="U78" i="4"/>
  <c r="X77" i="4"/>
  <c r="W77" i="4"/>
  <c r="V77" i="4"/>
  <c r="U77" i="4"/>
  <c r="X76" i="4"/>
  <c r="W76" i="4"/>
  <c r="V76" i="4"/>
  <c r="U76" i="4"/>
  <c r="X75" i="4"/>
  <c r="W75" i="4"/>
  <c r="V75" i="4"/>
  <c r="U75" i="4"/>
  <c r="X74" i="4"/>
  <c r="W74" i="4"/>
  <c r="V74" i="4"/>
  <c r="U74" i="4"/>
  <c r="X73" i="4"/>
  <c r="W73" i="4"/>
  <c r="V73" i="4"/>
  <c r="U73" i="4"/>
  <c r="X72" i="4"/>
  <c r="W72" i="4"/>
  <c r="V72" i="4"/>
  <c r="U72" i="4"/>
  <c r="X71" i="4"/>
  <c r="W71" i="4"/>
  <c r="V71" i="4"/>
  <c r="U71" i="4"/>
  <c r="X70" i="4"/>
  <c r="W70" i="4"/>
  <c r="V70" i="4"/>
  <c r="U70" i="4"/>
  <c r="X69" i="4"/>
  <c r="W69" i="4"/>
  <c r="V69" i="4"/>
  <c r="U69" i="4"/>
  <c r="X68" i="4"/>
  <c r="W68" i="4"/>
  <c r="V68" i="4"/>
  <c r="U68" i="4"/>
  <c r="X67" i="4"/>
  <c r="W67" i="4"/>
  <c r="V67" i="4"/>
  <c r="U67" i="4"/>
  <c r="X66" i="4"/>
  <c r="W66" i="4"/>
  <c r="V66" i="4"/>
  <c r="U66" i="4"/>
  <c r="X65" i="4"/>
  <c r="W65" i="4"/>
  <c r="V65" i="4"/>
  <c r="U65" i="4"/>
  <c r="X64" i="4"/>
  <c r="W64" i="4"/>
  <c r="V64" i="4"/>
  <c r="U64" i="4"/>
  <c r="X63" i="4"/>
  <c r="W63" i="4"/>
  <c r="V63" i="4"/>
  <c r="U63" i="4"/>
  <c r="X62" i="4"/>
  <c r="W62" i="4"/>
  <c r="V62" i="4"/>
  <c r="U62" i="4"/>
  <c r="X61" i="4"/>
  <c r="W61" i="4"/>
  <c r="V61" i="4"/>
  <c r="U61" i="4"/>
  <c r="X60" i="4"/>
  <c r="W60" i="4"/>
  <c r="V60" i="4"/>
  <c r="U60" i="4"/>
  <c r="X59" i="4"/>
  <c r="W59" i="4"/>
  <c r="V59" i="4"/>
  <c r="U59" i="4"/>
  <c r="X58" i="4"/>
  <c r="W58" i="4"/>
  <c r="V58" i="4"/>
  <c r="U58" i="4"/>
  <c r="X57" i="4"/>
  <c r="W57" i="4"/>
  <c r="V57" i="4"/>
  <c r="U57" i="4"/>
  <c r="X56" i="4"/>
  <c r="W56" i="4"/>
  <c r="V56" i="4"/>
  <c r="U56" i="4"/>
  <c r="X55" i="4"/>
  <c r="W55" i="4"/>
  <c r="V55" i="4"/>
  <c r="U55" i="4"/>
  <c r="X54" i="4"/>
  <c r="W54" i="4"/>
  <c r="V54" i="4"/>
  <c r="U54" i="4"/>
  <c r="X53" i="4"/>
  <c r="W53" i="4"/>
  <c r="V53" i="4"/>
  <c r="U53" i="4"/>
  <c r="X52" i="4"/>
  <c r="W52" i="4"/>
  <c r="V52" i="4"/>
  <c r="U52" i="4"/>
  <c r="X51" i="4"/>
  <c r="W51" i="4"/>
  <c r="V51" i="4"/>
  <c r="U51" i="4"/>
  <c r="X50" i="4"/>
  <c r="W50" i="4"/>
  <c r="V50" i="4"/>
  <c r="U50" i="4"/>
  <c r="X49" i="4"/>
  <c r="W49" i="4"/>
  <c r="V49" i="4"/>
  <c r="U49" i="4"/>
  <c r="X48" i="4"/>
  <c r="W48" i="4"/>
  <c r="V48" i="4"/>
  <c r="U48" i="4"/>
  <c r="X47" i="4"/>
  <c r="W47" i="4"/>
  <c r="V47" i="4"/>
  <c r="U47" i="4"/>
  <c r="X46" i="4"/>
  <c r="W46" i="4"/>
  <c r="V46" i="4"/>
  <c r="U46" i="4"/>
  <c r="X45" i="4"/>
  <c r="W45" i="4"/>
  <c r="V45" i="4"/>
  <c r="U45" i="4"/>
  <c r="X44" i="4"/>
  <c r="W44" i="4"/>
  <c r="V44" i="4"/>
  <c r="U44" i="4"/>
  <c r="X43" i="4"/>
  <c r="W43" i="4"/>
  <c r="V43" i="4"/>
  <c r="U43" i="4"/>
  <c r="X42" i="4"/>
  <c r="W42" i="4"/>
  <c r="V42" i="4"/>
  <c r="U42" i="4"/>
  <c r="X41" i="4"/>
  <c r="W41" i="4"/>
  <c r="V41" i="4"/>
  <c r="U41" i="4"/>
  <c r="X40" i="4"/>
  <c r="W40" i="4"/>
  <c r="V40" i="4"/>
  <c r="U40" i="4"/>
  <c r="T39" i="4"/>
  <c r="T40" i="4" s="1"/>
  <c r="T41" i="4" s="1"/>
  <c r="T42" i="4" s="1"/>
  <c r="T43" i="4" s="1"/>
  <c r="T44" i="4" s="1"/>
  <c r="T45" i="4" s="1"/>
  <c r="T46" i="4" s="1"/>
  <c r="T47" i="4" s="1"/>
  <c r="T48" i="4" s="1"/>
  <c r="T49" i="4" s="1"/>
  <c r="T50" i="4" s="1"/>
  <c r="T51" i="4" s="1"/>
  <c r="T52" i="4" s="1"/>
  <c r="T53" i="4" s="1"/>
  <c r="T54" i="4" s="1"/>
  <c r="T55" i="4" s="1"/>
  <c r="T56" i="4" s="1"/>
  <c r="T57" i="4" s="1"/>
  <c r="T58" i="4" s="1"/>
  <c r="T59" i="4" s="1"/>
  <c r="T60" i="4" s="1"/>
  <c r="T61" i="4" s="1"/>
  <c r="T62" i="4" s="1"/>
  <c r="T63" i="4" s="1"/>
  <c r="T64" i="4" s="1"/>
  <c r="T65" i="4" s="1"/>
  <c r="T66" i="4" s="1"/>
  <c r="T67" i="4" s="1"/>
  <c r="T68" i="4" s="1"/>
  <c r="T69" i="4" s="1"/>
  <c r="T70" i="4" s="1"/>
  <c r="T71" i="4" s="1"/>
  <c r="T72" i="4" s="1"/>
  <c r="T73" i="4" s="1"/>
  <c r="T74" i="4" s="1"/>
  <c r="T75" i="4" s="1"/>
  <c r="T76" i="4" s="1"/>
  <c r="T77" i="4" s="1"/>
  <c r="T78" i="4" s="1"/>
  <c r="T79" i="4" s="1"/>
  <c r="T80" i="4" s="1"/>
  <c r="T81" i="4" s="1"/>
  <c r="T82" i="4" s="1"/>
  <c r="T83" i="4" s="1"/>
  <c r="T84" i="4" s="1"/>
  <c r="T85" i="4" s="1"/>
  <c r="T86" i="4" s="1"/>
  <c r="T87" i="4" s="1"/>
  <c r="T88" i="4" s="1"/>
  <c r="T89" i="4" s="1"/>
  <c r="T90" i="4" s="1"/>
  <c r="T91" i="4" s="1"/>
  <c r="T92" i="4" s="1"/>
  <c r="T93" i="4" s="1"/>
  <c r="T94" i="4" s="1"/>
  <c r="T95" i="4" s="1"/>
  <c r="T96" i="4" s="1"/>
  <c r="T97" i="4" s="1"/>
  <c r="T98" i="4" s="1"/>
  <c r="T99" i="4" s="1"/>
  <c r="T100" i="4" s="1"/>
  <c r="T101" i="4" s="1"/>
  <c r="T102" i="4" s="1"/>
  <c r="T103" i="4" s="1"/>
  <c r="T104" i="4" s="1"/>
  <c r="T105" i="4" s="1"/>
  <c r="T106" i="4" s="1"/>
  <c r="T107" i="4" s="1"/>
  <c r="T108" i="4" s="1"/>
  <c r="T109" i="4" s="1"/>
  <c r="T110" i="4" s="1"/>
  <c r="T111" i="4" s="1"/>
  <c r="T112" i="4" s="1"/>
  <c r="T113" i="4" s="1"/>
  <c r="T114" i="4" s="1"/>
  <c r="T115" i="4" s="1"/>
  <c r="T116" i="4" s="1"/>
  <c r="T117" i="4" s="1"/>
  <c r="T118" i="4" s="1"/>
  <c r="T119" i="4" s="1"/>
  <c r="T120" i="4" s="1"/>
  <c r="T121" i="4" s="1"/>
  <c r="T122" i="4" s="1"/>
  <c r="T123" i="4" s="1"/>
  <c r="W39" i="4"/>
  <c r="V39" i="4"/>
  <c r="U39" i="4"/>
  <c r="X39" i="4" s="1"/>
  <c r="T38" i="4"/>
  <c r="W38" i="4"/>
  <c r="V38" i="4"/>
  <c r="U38" i="4"/>
  <c r="X38" i="4" s="1"/>
  <c r="X37" i="4"/>
  <c r="W37" i="4"/>
  <c r="V37" i="4"/>
  <c r="U37" i="4"/>
  <c r="X36" i="4"/>
  <c r="W36" i="4"/>
  <c r="V36" i="4"/>
  <c r="U36" i="4"/>
  <c r="W35" i="4"/>
  <c r="V35" i="4"/>
  <c r="U35" i="4"/>
  <c r="X35" i="4" s="1"/>
  <c r="W34" i="4"/>
  <c r="V34" i="4"/>
  <c r="U34" i="4"/>
  <c r="X34" i="4" s="1"/>
  <c r="W33" i="4"/>
  <c r="V33" i="4"/>
  <c r="U33" i="4"/>
  <c r="X33" i="4" s="1"/>
  <c r="W32" i="4"/>
  <c r="V32" i="4"/>
  <c r="U32" i="4"/>
  <c r="X32" i="4" s="1"/>
  <c r="W31" i="4"/>
  <c r="V31" i="4"/>
  <c r="U31" i="4"/>
  <c r="X31" i="4" s="1"/>
  <c r="W30" i="4"/>
  <c r="V30" i="4"/>
  <c r="U30" i="4"/>
  <c r="X30" i="4" s="1"/>
  <c r="W29" i="4"/>
  <c r="V29" i="4"/>
  <c r="U29" i="4"/>
  <c r="X29" i="4" s="1"/>
  <c r="W28" i="4"/>
  <c r="V28" i="4"/>
  <c r="U28" i="4"/>
  <c r="X28" i="4" s="1"/>
  <c r="W27" i="4"/>
  <c r="V27" i="4"/>
  <c r="U27" i="4"/>
  <c r="X27" i="4" s="1"/>
  <c r="W26" i="4"/>
  <c r="V26" i="4"/>
  <c r="U26" i="4"/>
  <c r="X26" i="4" s="1"/>
  <c r="X25" i="4"/>
  <c r="W25" i="4"/>
  <c r="V25" i="4"/>
  <c r="U25" i="4"/>
  <c r="W24" i="4"/>
  <c r="V24" i="4"/>
  <c r="U24" i="4"/>
  <c r="X24" i="4" s="1"/>
  <c r="T23" i="4"/>
  <c r="T24" i="4" s="1"/>
  <c r="T25" i="4" s="1"/>
  <c r="T26" i="4" s="1"/>
  <c r="T27" i="4" s="1"/>
  <c r="T28" i="4" s="1"/>
  <c r="T29" i="4" s="1"/>
  <c r="T30" i="4" s="1"/>
  <c r="T31" i="4" s="1"/>
  <c r="T32" i="4" s="1"/>
  <c r="T33" i="4" s="1"/>
  <c r="T34" i="4" s="1"/>
  <c r="T35" i="4" s="1"/>
  <c r="T36" i="4" s="1"/>
  <c r="T37" i="4" s="1"/>
  <c r="W23" i="4"/>
  <c r="V23" i="4"/>
  <c r="U23" i="4"/>
  <c r="X23" i="4" s="1"/>
  <c r="X22" i="4"/>
  <c r="W22" i="4"/>
  <c r="V22" i="4"/>
  <c r="U22" i="4"/>
  <c r="W21" i="4"/>
  <c r="V21" i="4"/>
  <c r="U21" i="4"/>
  <c r="X21" i="4" s="1"/>
  <c r="W20" i="4"/>
  <c r="V20" i="4"/>
  <c r="U20" i="4"/>
  <c r="X20" i="4" s="1"/>
  <c r="W19" i="4"/>
  <c r="V19" i="4"/>
  <c r="U19" i="4"/>
  <c r="X19" i="4" s="1"/>
  <c r="W18" i="4"/>
  <c r="V18" i="4"/>
  <c r="U18" i="4"/>
  <c r="X18" i="4" s="1"/>
  <c r="W17" i="4"/>
  <c r="V17" i="4"/>
  <c r="U17" i="4"/>
  <c r="X17" i="4" s="1"/>
  <c r="W16" i="4"/>
  <c r="V16" i="4"/>
  <c r="U16" i="4"/>
  <c r="X16" i="4" s="1"/>
  <c r="W15" i="4"/>
  <c r="V15" i="4"/>
  <c r="U15" i="4"/>
  <c r="X15" i="4" s="1"/>
  <c r="W14" i="4"/>
  <c r="V14" i="4"/>
  <c r="U14" i="4"/>
  <c r="X14" i="4" s="1"/>
  <c r="W13" i="4"/>
  <c r="V13" i="4"/>
  <c r="U13" i="4"/>
  <c r="X13" i="4" s="1"/>
  <c r="W12" i="4"/>
  <c r="V12" i="4"/>
  <c r="U12" i="4"/>
  <c r="X12" i="4" s="1"/>
  <c r="W11" i="4"/>
  <c r="V11" i="4"/>
  <c r="U11" i="4"/>
  <c r="X11" i="4" s="1"/>
  <c r="W10" i="4"/>
  <c r="V10" i="4"/>
  <c r="U10" i="4"/>
  <c r="X10" i="4" s="1"/>
  <c r="W9" i="4"/>
  <c r="V9" i="4"/>
  <c r="U9" i="4"/>
  <c r="X9" i="4" s="1"/>
  <c r="W8" i="4"/>
  <c r="V8" i="4"/>
  <c r="U8" i="4"/>
  <c r="X8" i="4" s="1"/>
  <c r="W7" i="4"/>
  <c r="V7" i="4"/>
  <c r="U7" i="4"/>
  <c r="X7" i="4" s="1"/>
  <c r="W6" i="4"/>
  <c r="V6" i="4"/>
  <c r="U6" i="4"/>
  <c r="X6" i="4" s="1"/>
  <c r="W5" i="4"/>
  <c r="V5" i="4"/>
  <c r="U5" i="4"/>
  <c r="X5" i="4" s="1"/>
  <c r="W4" i="4"/>
  <c r="V4" i="4"/>
  <c r="U4" i="4"/>
  <c r="X4" i="4" s="1"/>
  <c r="T3" i="4"/>
  <c r="T4" i="4" s="1"/>
  <c r="T5" i="4" s="1"/>
  <c r="T6" i="4" s="1"/>
  <c r="T7" i="4" s="1"/>
  <c r="T8" i="4" s="1"/>
  <c r="T9" i="4" s="1"/>
  <c r="T10" i="4" s="1"/>
  <c r="T11" i="4" s="1"/>
  <c r="T12" i="4" s="1"/>
  <c r="T13" i="4" s="1"/>
  <c r="T14" i="4" s="1"/>
  <c r="T15" i="4" s="1"/>
  <c r="T16" i="4" s="1"/>
  <c r="T17" i="4" s="1"/>
  <c r="T18" i="4" s="1"/>
  <c r="T19" i="4" s="1"/>
  <c r="T20" i="4" s="1"/>
  <c r="T21" i="4" s="1"/>
  <c r="T22" i="4" s="1"/>
  <c r="W3" i="4"/>
  <c r="V3" i="4"/>
  <c r="U3" i="4"/>
  <c r="X3" i="4" s="1"/>
  <c r="T2" i="4"/>
  <c r="X2" i="4"/>
  <c r="W2" i="4"/>
  <c r="V2" i="4"/>
  <c r="U2" i="4"/>
  <c r="X123" i="9"/>
  <c r="W123" i="9"/>
  <c r="V123" i="9"/>
  <c r="U123" i="9"/>
  <c r="X122" i="9"/>
  <c r="W122" i="9"/>
  <c r="V122" i="9"/>
  <c r="U122" i="9"/>
  <c r="X121" i="9"/>
  <c r="W121" i="9"/>
  <c r="V121" i="9"/>
  <c r="U121" i="9"/>
  <c r="X120" i="9"/>
  <c r="W120" i="9"/>
  <c r="V120" i="9"/>
  <c r="U120" i="9"/>
  <c r="X119" i="9"/>
  <c r="W119" i="9"/>
  <c r="V119" i="9"/>
  <c r="U119" i="9"/>
  <c r="X118" i="9"/>
  <c r="W118" i="9"/>
  <c r="V118" i="9"/>
  <c r="U118" i="9"/>
  <c r="X117" i="9"/>
  <c r="W117" i="9"/>
  <c r="V117" i="9"/>
  <c r="U117" i="9"/>
  <c r="X116" i="9"/>
  <c r="W116" i="9"/>
  <c r="V116" i="9"/>
  <c r="U116" i="9"/>
  <c r="X115" i="9"/>
  <c r="W115" i="9"/>
  <c r="V115" i="9"/>
  <c r="U115" i="9"/>
  <c r="X114" i="9"/>
  <c r="W114" i="9"/>
  <c r="V114" i="9"/>
  <c r="U114" i="9"/>
  <c r="X113" i="9"/>
  <c r="W113" i="9"/>
  <c r="V113" i="9"/>
  <c r="U113" i="9"/>
  <c r="X112" i="9"/>
  <c r="W112" i="9"/>
  <c r="V112" i="9"/>
  <c r="U112" i="9"/>
  <c r="X111" i="9"/>
  <c r="W111" i="9"/>
  <c r="V111" i="9"/>
  <c r="U111" i="9"/>
  <c r="X110" i="9"/>
  <c r="W110" i="9"/>
  <c r="V110" i="9"/>
  <c r="U110" i="9"/>
  <c r="X109" i="9"/>
  <c r="W109" i="9"/>
  <c r="V109" i="9"/>
  <c r="U109" i="9"/>
  <c r="X108" i="9"/>
  <c r="W108" i="9"/>
  <c r="V108" i="9"/>
  <c r="U108" i="9"/>
  <c r="X107" i="9"/>
  <c r="W107" i="9"/>
  <c r="V107" i="9"/>
  <c r="U107" i="9"/>
  <c r="X106" i="9"/>
  <c r="W106" i="9"/>
  <c r="V106" i="9"/>
  <c r="U106" i="9"/>
  <c r="X105" i="9"/>
  <c r="W105" i="9"/>
  <c r="V105" i="9"/>
  <c r="U105" i="9"/>
  <c r="X104" i="9"/>
  <c r="W104" i="9"/>
  <c r="V104" i="9"/>
  <c r="U104" i="9"/>
  <c r="X103" i="9"/>
  <c r="W103" i="9"/>
  <c r="V103" i="9"/>
  <c r="U103" i="9"/>
  <c r="X102" i="9"/>
  <c r="W102" i="9"/>
  <c r="V102" i="9"/>
  <c r="U102" i="9"/>
  <c r="X101" i="9"/>
  <c r="W101" i="9"/>
  <c r="V101" i="9"/>
  <c r="U101" i="9"/>
  <c r="X100" i="9"/>
  <c r="W100" i="9"/>
  <c r="V100" i="9"/>
  <c r="U100" i="9"/>
  <c r="X99" i="9"/>
  <c r="W99" i="9"/>
  <c r="V99" i="9"/>
  <c r="U99" i="9"/>
  <c r="X98" i="9"/>
  <c r="W98" i="9"/>
  <c r="V98" i="9"/>
  <c r="U98" i="9"/>
  <c r="X97" i="9"/>
  <c r="W97" i="9"/>
  <c r="V97" i="9"/>
  <c r="U97" i="9"/>
  <c r="X96" i="9"/>
  <c r="W96" i="9"/>
  <c r="V96" i="9"/>
  <c r="U96" i="9"/>
  <c r="X95" i="9"/>
  <c r="W95" i="9"/>
  <c r="V95" i="9"/>
  <c r="U95" i="9"/>
  <c r="X94" i="9"/>
  <c r="W94" i="9"/>
  <c r="V94" i="9"/>
  <c r="U94" i="9"/>
  <c r="X93" i="9"/>
  <c r="W93" i="9"/>
  <c r="V93" i="9"/>
  <c r="U93" i="9"/>
  <c r="X92" i="9"/>
  <c r="W92" i="9"/>
  <c r="V92" i="9"/>
  <c r="U92" i="9"/>
  <c r="X91" i="9"/>
  <c r="W91" i="9"/>
  <c r="V91" i="9"/>
  <c r="U91" i="9"/>
  <c r="X90" i="9"/>
  <c r="W90" i="9"/>
  <c r="V90" i="9"/>
  <c r="U90" i="9"/>
  <c r="X89" i="9"/>
  <c r="W89" i="9"/>
  <c r="V89" i="9"/>
  <c r="U89" i="9"/>
  <c r="X88" i="9"/>
  <c r="W88" i="9"/>
  <c r="V88" i="9"/>
  <c r="U88" i="9"/>
  <c r="X87" i="9"/>
  <c r="W87" i="9"/>
  <c r="V87" i="9"/>
  <c r="U87" i="9"/>
  <c r="X86" i="9"/>
  <c r="W86" i="9"/>
  <c r="V86" i="9"/>
  <c r="U86" i="9"/>
  <c r="X85" i="9"/>
  <c r="W85" i="9"/>
  <c r="V85" i="9"/>
  <c r="U85" i="9"/>
  <c r="X84" i="9"/>
  <c r="W84" i="9"/>
  <c r="V84" i="9"/>
  <c r="U84" i="9"/>
  <c r="X83" i="9"/>
  <c r="W83" i="9"/>
  <c r="V83" i="9"/>
  <c r="U83" i="9"/>
  <c r="X82" i="9"/>
  <c r="W82" i="9"/>
  <c r="V82" i="9"/>
  <c r="U82" i="9"/>
  <c r="X81" i="9"/>
  <c r="W81" i="9"/>
  <c r="V81" i="9"/>
  <c r="U81" i="9"/>
  <c r="X80" i="9"/>
  <c r="W80" i="9"/>
  <c r="V80" i="9"/>
  <c r="U80" i="9"/>
  <c r="X79" i="9"/>
  <c r="W79" i="9"/>
  <c r="V79" i="9"/>
  <c r="U79" i="9"/>
  <c r="X78" i="9"/>
  <c r="W78" i="9"/>
  <c r="V78" i="9"/>
  <c r="U78" i="9"/>
  <c r="X77" i="9"/>
  <c r="W77" i="9"/>
  <c r="V77" i="9"/>
  <c r="U77" i="9"/>
  <c r="X76" i="9"/>
  <c r="W76" i="9"/>
  <c r="V76" i="9"/>
  <c r="U76" i="9"/>
  <c r="X75" i="9"/>
  <c r="W75" i="9"/>
  <c r="V75" i="9"/>
  <c r="U75" i="9"/>
  <c r="X74" i="9"/>
  <c r="W74" i="9"/>
  <c r="V74" i="9"/>
  <c r="U74" i="9"/>
  <c r="X73" i="9"/>
  <c r="W73" i="9"/>
  <c r="V73" i="9"/>
  <c r="U73" i="9"/>
  <c r="X72" i="9"/>
  <c r="W72" i="9"/>
  <c r="V72" i="9"/>
  <c r="U72" i="9"/>
  <c r="X71" i="9"/>
  <c r="W71" i="9"/>
  <c r="V71" i="9"/>
  <c r="U71" i="9"/>
  <c r="X70" i="9"/>
  <c r="W70" i="9"/>
  <c r="V70" i="9"/>
  <c r="U70" i="9"/>
  <c r="X69" i="9"/>
  <c r="W69" i="9"/>
  <c r="V69" i="9"/>
  <c r="U69" i="9"/>
  <c r="X68" i="9"/>
  <c r="W68" i="9"/>
  <c r="V68" i="9"/>
  <c r="U68" i="9"/>
  <c r="X67" i="9"/>
  <c r="W67" i="9"/>
  <c r="V67" i="9"/>
  <c r="U67" i="9"/>
  <c r="X66" i="9"/>
  <c r="W66" i="9"/>
  <c r="V66" i="9"/>
  <c r="U66" i="9"/>
  <c r="X65" i="9"/>
  <c r="W65" i="9"/>
  <c r="V65" i="9"/>
  <c r="U65" i="9"/>
  <c r="X64" i="9"/>
  <c r="W64" i="9"/>
  <c r="V64" i="9"/>
  <c r="U64" i="9"/>
  <c r="X63" i="9"/>
  <c r="W63" i="9"/>
  <c r="V63" i="9"/>
  <c r="U63" i="9"/>
  <c r="X62" i="9"/>
  <c r="W62" i="9"/>
  <c r="V62" i="9"/>
  <c r="U62" i="9"/>
  <c r="X61" i="9"/>
  <c r="W61" i="9"/>
  <c r="V61" i="9"/>
  <c r="U61" i="9"/>
  <c r="X60" i="9"/>
  <c r="W60" i="9"/>
  <c r="V60" i="9"/>
  <c r="U60" i="9"/>
  <c r="X59" i="9"/>
  <c r="W59" i="9"/>
  <c r="V59" i="9"/>
  <c r="U59" i="9"/>
  <c r="X58" i="9"/>
  <c r="W58" i="9"/>
  <c r="V58" i="9"/>
  <c r="U58" i="9"/>
  <c r="X57" i="9"/>
  <c r="W57" i="9"/>
  <c r="V57" i="9"/>
  <c r="U57" i="9"/>
  <c r="X56" i="9"/>
  <c r="W56" i="9"/>
  <c r="V56" i="9"/>
  <c r="U56" i="9"/>
  <c r="X55" i="9"/>
  <c r="W55" i="9"/>
  <c r="V55" i="9"/>
  <c r="U55" i="9"/>
  <c r="X54" i="9"/>
  <c r="W54" i="9"/>
  <c r="V54" i="9"/>
  <c r="U54" i="9"/>
  <c r="X53" i="9"/>
  <c r="W53" i="9"/>
  <c r="V53" i="9"/>
  <c r="U53" i="9"/>
  <c r="X52" i="9"/>
  <c r="W52" i="9"/>
  <c r="V52" i="9"/>
  <c r="U52" i="9"/>
  <c r="X51" i="9"/>
  <c r="W51" i="9"/>
  <c r="V51" i="9"/>
  <c r="U51" i="9"/>
  <c r="X50" i="9"/>
  <c r="W50" i="9"/>
  <c r="V50" i="9"/>
  <c r="U50" i="9"/>
  <c r="X49" i="9"/>
  <c r="W49" i="9"/>
  <c r="V49" i="9"/>
  <c r="U49" i="9"/>
  <c r="X48" i="9"/>
  <c r="W48" i="9"/>
  <c r="V48" i="9"/>
  <c r="U48" i="9"/>
  <c r="X47" i="9"/>
  <c r="W47" i="9"/>
  <c r="V47" i="9"/>
  <c r="U47" i="9"/>
  <c r="X46" i="9"/>
  <c r="W46" i="9"/>
  <c r="V46" i="9"/>
  <c r="U46" i="9"/>
  <c r="X45" i="9"/>
  <c r="W45" i="9"/>
  <c r="V45" i="9"/>
  <c r="U45" i="9"/>
  <c r="X44" i="9"/>
  <c r="W44" i="9"/>
  <c r="V44" i="9"/>
  <c r="U44" i="9"/>
  <c r="X43" i="9"/>
  <c r="W43" i="9"/>
  <c r="V43" i="9"/>
  <c r="U43" i="9"/>
  <c r="X42" i="9"/>
  <c r="W42" i="9"/>
  <c r="V42" i="9"/>
  <c r="U42" i="9"/>
  <c r="X41" i="9"/>
  <c r="W41" i="9"/>
  <c r="V41" i="9"/>
  <c r="U41" i="9"/>
  <c r="X40" i="9"/>
  <c r="W40" i="9"/>
  <c r="V40" i="9"/>
  <c r="U40" i="9"/>
  <c r="X39" i="9"/>
  <c r="W39" i="9"/>
  <c r="V39" i="9"/>
  <c r="U39" i="9"/>
  <c r="X38" i="9"/>
  <c r="W38" i="9"/>
  <c r="V38" i="9"/>
  <c r="U38" i="9"/>
  <c r="X37" i="9"/>
  <c r="W37" i="9"/>
  <c r="V37" i="9"/>
  <c r="U37" i="9"/>
  <c r="X36" i="9"/>
  <c r="W36" i="9"/>
  <c r="V36" i="9"/>
  <c r="U36" i="9"/>
  <c r="X35" i="9"/>
  <c r="W35" i="9"/>
  <c r="V35" i="9"/>
  <c r="U35" i="9"/>
  <c r="X34" i="9"/>
  <c r="W34" i="9"/>
  <c r="V34" i="9"/>
  <c r="U34" i="9"/>
  <c r="X33" i="9"/>
  <c r="W33" i="9"/>
  <c r="V33" i="9"/>
  <c r="U33" i="9"/>
  <c r="X32" i="9"/>
  <c r="W32" i="9"/>
  <c r="V32" i="9"/>
  <c r="U32" i="9"/>
  <c r="W31" i="9"/>
  <c r="V31" i="9"/>
  <c r="U31" i="9"/>
  <c r="X31" i="9"/>
  <c r="X30" i="9"/>
  <c r="W30" i="9"/>
  <c r="V30" i="9"/>
  <c r="U30" i="9"/>
  <c r="X29" i="9"/>
  <c r="W29" i="9"/>
  <c r="V29" i="9"/>
  <c r="U29" i="9"/>
  <c r="W28" i="9"/>
  <c r="V28" i="9"/>
  <c r="U28" i="9"/>
  <c r="X28" i="9"/>
  <c r="W27" i="9"/>
  <c r="V27" i="9"/>
  <c r="U27" i="9"/>
  <c r="X27" i="9"/>
  <c r="W26" i="9"/>
  <c r="V26" i="9"/>
  <c r="U26" i="9"/>
  <c r="X26" i="9"/>
  <c r="W25" i="9"/>
  <c r="V25" i="9"/>
  <c r="U25" i="9"/>
  <c r="X25" i="9"/>
  <c r="W24" i="9"/>
  <c r="V24" i="9"/>
  <c r="U24" i="9"/>
  <c r="X24" i="9"/>
  <c r="W23" i="9"/>
  <c r="V23" i="9"/>
  <c r="U23" i="9"/>
  <c r="X23" i="9"/>
  <c r="W22" i="9"/>
  <c r="V22" i="9"/>
  <c r="U22" i="9"/>
  <c r="X22" i="9"/>
  <c r="W21" i="9"/>
  <c r="V21" i="9"/>
  <c r="U21" i="9"/>
  <c r="X21" i="9"/>
  <c r="W20" i="9"/>
  <c r="V20" i="9"/>
  <c r="U20" i="9"/>
  <c r="X20" i="9"/>
  <c r="W19" i="9"/>
  <c r="V19" i="9"/>
  <c r="U19" i="9"/>
  <c r="X19" i="9"/>
  <c r="W18" i="9"/>
  <c r="V18" i="9"/>
  <c r="U18" i="9"/>
  <c r="X18" i="9"/>
  <c r="W17" i="9"/>
  <c r="V17" i="9"/>
  <c r="U17" i="9"/>
  <c r="X17" i="9"/>
  <c r="W16" i="9"/>
  <c r="V16" i="9"/>
  <c r="U16" i="9"/>
  <c r="X16" i="9"/>
  <c r="T15" i="9"/>
  <c r="T16" i="9" s="1"/>
  <c r="T17" i="9" s="1"/>
  <c r="T18" i="9" s="1"/>
  <c r="T19" i="9" s="1"/>
  <c r="T20" i="9" s="1"/>
  <c r="T21" i="9" s="1"/>
  <c r="T22" i="9"/>
  <c r="T23" i="9" s="1"/>
  <c r="T24" i="9"/>
  <c r="T25" i="9" s="1"/>
  <c r="T26" i="9" s="1"/>
  <c r="T27" i="9" s="1"/>
  <c r="T28" i="9" s="1"/>
  <c r="T29" i="9" s="1"/>
  <c r="T30" i="9" s="1"/>
  <c r="T31" i="9"/>
  <c r="T32" i="9" s="1"/>
  <c r="T33" i="9" s="1"/>
  <c r="T34" i="9" s="1"/>
  <c r="T35" i="9" s="1"/>
  <c r="T36" i="9" s="1"/>
  <c r="T37" i="9" s="1"/>
  <c r="T38" i="9" s="1"/>
  <c r="T39" i="9" s="1"/>
  <c r="T40" i="9" s="1"/>
  <c r="T41" i="9" s="1"/>
  <c r="T42" i="9" s="1"/>
  <c r="T43" i="9" s="1"/>
  <c r="T44" i="9" s="1"/>
  <c r="T45" i="9" s="1"/>
  <c r="T46" i="9" s="1"/>
  <c r="T47" i="9" s="1"/>
  <c r="T48" i="9" s="1"/>
  <c r="T49" i="9" s="1"/>
  <c r="T50" i="9" s="1"/>
  <c r="T51" i="9" s="1"/>
  <c r="T52" i="9" s="1"/>
  <c r="T53" i="9" s="1"/>
  <c r="T54" i="9" s="1"/>
  <c r="T55" i="9" s="1"/>
  <c r="T56" i="9" s="1"/>
  <c r="T57" i="9" s="1"/>
  <c r="T58" i="9" s="1"/>
  <c r="T59" i="9" s="1"/>
  <c r="T60" i="9" s="1"/>
  <c r="T61" i="9" s="1"/>
  <c r="T62" i="9" s="1"/>
  <c r="T63" i="9" s="1"/>
  <c r="T64" i="9" s="1"/>
  <c r="T65" i="9" s="1"/>
  <c r="T66" i="9" s="1"/>
  <c r="T67" i="9" s="1"/>
  <c r="T68" i="9" s="1"/>
  <c r="T69" i="9" s="1"/>
  <c r="T70" i="9" s="1"/>
  <c r="T71" i="9" s="1"/>
  <c r="T72" i="9" s="1"/>
  <c r="T73" i="9" s="1"/>
  <c r="T74" i="9" s="1"/>
  <c r="T75" i="9" s="1"/>
  <c r="T76" i="9" s="1"/>
  <c r="T77" i="9" s="1"/>
  <c r="T78" i="9" s="1"/>
  <c r="T79" i="9" s="1"/>
  <c r="T80" i="9" s="1"/>
  <c r="T81" i="9" s="1"/>
  <c r="T82" i="9" s="1"/>
  <c r="T83" i="9" s="1"/>
  <c r="T84" i="9" s="1"/>
  <c r="T85" i="9" s="1"/>
  <c r="T86" i="9" s="1"/>
  <c r="T87" i="9" s="1"/>
  <c r="T88" i="9" s="1"/>
  <c r="T89" i="9" s="1"/>
  <c r="T90" i="9" s="1"/>
  <c r="T91" i="9" s="1"/>
  <c r="T92" i="9" s="1"/>
  <c r="T93" i="9" s="1"/>
  <c r="T94" i="9" s="1"/>
  <c r="T95" i="9" s="1"/>
  <c r="T96" i="9" s="1"/>
  <c r="T97" i="9" s="1"/>
  <c r="T98" i="9" s="1"/>
  <c r="T99" i="9" s="1"/>
  <c r="T100" i="9" s="1"/>
  <c r="T101" i="9" s="1"/>
  <c r="T102" i="9" s="1"/>
  <c r="T103" i="9" s="1"/>
  <c r="T104" i="9" s="1"/>
  <c r="T105" i="9" s="1"/>
  <c r="T106" i="9" s="1"/>
  <c r="T107" i="9" s="1"/>
  <c r="T108" i="9" s="1"/>
  <c r="T109" i="9" s="1"/>
  <c r="T110" i="9" s="1"/>
  <c r="T111" i="9" s="1"/>
  <c r="T112" i="9" s="1"/>
  <c r="T113" i="9" s="1"/>
  <c r="T114" i="9" s="1"/>
  <c r="T115" i="9" s="1"/>
  <c r="T116" i="9" s="1"/>
  <c r="T117" i="9" s="1"/>
  <c r="T118" i="9" s="1"/>
  <c r="T119" i="9" s="1"/>
  <c r="T120" i="9" s="1"/>
  <c r="T121" i="9" s="1"/>
  <c r="T122" i="9" s="1"/>
  <c r="T123" i="9" s="1"/>
  <c r="W15" i="9"/>
  <c r="V15" i="9"/>
  <c r="U15" i="9"/>
  <c r="X15" i="9" s="1"/>
  <c r="X14" i="9"/>
  <c r="W14" i="9"/>
  <c r="V14" i="9"/>
  <c r="U14" i="9"/>
  <c r="X13" i="9"/>
  <c r="W13" i="9"/>
  <c r="V13" i="9"/>
  <c r="U13" i="9"/>
  <c r="T12" i="9"/>
  <c r="T13" i="9" s="1"/>
  <c r="T14" i="9" s="1"/>
  <c r="W12" i="9"/>
  <c r="V12" i="9"/>
  <c r="U12" i="9"/>
  <c r="X12" i="9" s="1"/>
  <c r="X11" i="9"/>
  <c r="W11" i="9"/>
  <c r="V11" i="9"/>
  <c r="U11" i="9"/>
  <c r="W10" i="9"/>
  <c r="V10" i="9"/>
  <c r="U10" i="9"/>
  <c r="X10" i="9" s="1"/>
  <c r="W9" i="9"/>
  <c r="V9" i="9"/>
  <c r="U9" i="9"/>
  <c r="X9" i="9" s="1"/>
  <c r="W8" i="9"/>
  <c r="V8" i="9"/>
  <c r="U8" i="9"/>
  <c r="X8" i="9" s="1"/>
  <c r="W7" i="9"/>
  <c r="V7" i="9"/>
  <c r="U7" i="9"/>
  <c r="X7" i="9" s="1"/>
  <c r="W6" i="9"/>
  <c r="V6" i="9"/>
  <c r="U6" i="9"/>
  <c r="X6" i="9" s="1"/>
  <c r="W5" i="9"/>
  <c r="V5" i="9"/>
  <c r="U5" i="9"/>
  <c r="X5" i="9" s="1"/>
  <c r="W4" i="9"/>
  <c r="V4" i="9"/>
  <c r="U4" i="9"/>
  <c r="X4" i="9" s="1"/>
  <c r="T3" i="9"/>
  <c r="T4" i="9" s="1"/>
  <c r="T5" i="9" s="1"/>
  <c r="T6" i="9" s="1"/>
  <c r="T7" i="9" s="1"/>
  <c r="T8" i="9" s="1"/>
  <c r="T9" i="9" s="1"/>
  <c r="T10" i="9" s="1"/>
  <c r="T11" i="9" s="1"/>
  <c r="W3" i="9"/>
  <c r="V3" i="9"/>
  <c r="U3" i="9"/>
  <c r="X3" i="9" s="1"/>
  <c r="T2" i="9"/>
  <c r="X2" i="9"/>
  <c r="W2" i="9"/>
  <c r="V2" i="9"/>
  <c r="U2" i="9"/>
  <c r="X123" i="11"/>
  <c r="W123" i="11"/>
  <c r="V123" i="11"/>
  <c r="U123" i="11"/>
  <c r="X122" i="11"/>
  <c r="W122" i="11"/>
  <c r="V122" i="11"/>
  <c r="U122" i="11"/>
  <c r="X121" i="11"/>
  <c r="W121" i="11"/>
  <c r="V121" i="11"/>
  <c r="U121" i="11"/>
  <c r="X120" i="11"/>
  <c r="W120" i="11"/>
  <c r="V120" i="11"/>
  <c r="U120" i="11"/>
  <c r="X119" i="11"/>
  <c r="W119" i="11"/>
  <c r="V119" i="11"/>
  <c r="U119" i="11"/>
  <c r="X118" i="11"/>
  <c r="W118" i="11"/>
  <c r="V118" i="11"/>
  <c r="U118" i="11"/>
  <c r="X117" i="11"/>
  <c r="W117" i="11"/>
  <c r="V117" i="11"/>
  <c r="U117" i="11"/>
  <c r="X116" i="11"/>
  <c r="W116" i="11"/>
  <c r="V116" i="11"/>
  <c r="U116" i="11"/>
  <c r="X115" i="11"/>
  <c r="W115" i="11"/>
  <c r="V115" i="11"/>
  <c r="U115" i="11"/>
  <c r="X114" i="11"/>
  <c r="W114" i="11"/>
  <c r="V114" i="11"/>
  <c r="U114" i="11"/>
  <c r="X113" i="11"/>
  <c r="W113" i="11"/>
  <c r="V113" i="11"/>
  <c r="U113" i="11"/>
  <c r="X112" i="11"/>
  <c r="W112" i="11"/>
  <c r="V112" i="11"/>
  <c r="U112" i="11"/>
  <c r="X111" i="11"/>
  <c r="W111" i="11"/>
  <c r="V111" i="11"/>
  <c r="U111" i="11"/>
  <c r="X110" i="11"/>
  <c r="W110" i="11"/>
  <c r="V110" i="11"/>
  <c r="U110" i="11"/>
  <c r="X109" i="11"/>
  <c r="W109" i="11"/>
  <c r="V109" i="11"/>
  <c r="U109" i="11"/>
  <c r="X108" i="11"/>
  <c r="W108" i="11"/>
  <c r="V108" i="11"/>
  <c r="U108" i="11"/>
  <c r="X107" i="11"/>
  <c r="W107" i="11"/>
  <c r="V107" i="11"/>
  <c r="U107" i="11"/>
  <c r="X106" i="11"/>
  <c r="W106" i="11"/>
  <c r="V106" i="11"/>
  <c r="U106" i="11"/>
  <c r="X105" i="11"/>
  <c r="W105" i="11"/>
  <c r="V105" i="11"/>
  <c r="U105" i="11"/>
  <c r="X104" i="11"/>
  <c r="W104" i="11"/>
  <c r="V104" i="11"/>
  <c r="U104" i="11"/>
  <c r="X103" i="11"/>
  <c r="W103" i="11"/>
  <c r="V103" i="11"/>
  <c r="U103" i="11"/>
  <c r="X102" i="11"/>
  <c r="W102" i="11"/>
  <c r="V102" i="11"/>
  <c r="U102" i="11"/>
  <c r="X101" i="11"/>
  <c r="W101" i="11"/>
  <c r="V101" i="11"/>
  <c r="U101" i="11"/>
  <c r="X100" i="11"/>
  <c r="W100" i="11"/>
  <c r="V100" i="11"/>
  <c r="U100" i="11"/>
  <c r="X99" i="11"/>
  <c r="W99" i="11"/>
  <c r="V99" i="11"/>
  <c r="U99" i="11"/>
  <c r="X98" i="11"/>
  <c r="W98" i="11"/>
  <c r="V98" i="11"/>
  <c r="U98" i="11"/>
  <c r="X97" i="11"/>
  <c r="W97" i="11"/>
  <c r="V97" i="11"/>
  <c r="U97" i="11"/>
  <c r="X96" i="11"/>
  <c r="W96" i="11"/>
  <c r="V96" i="11"/>
  <c r="U96" i="11"/>
  <c r="X95" i="11"/>
  <c r="W95" i="11"/>
  <c r="V95" i="11"/>
  <c r="U95" i="11"/>
  <c r="X94" i="11"/>
  <c r="W94" i="11"/>
  <c r="V94" i="11"/>
  <c r="U94" i="11"/>
  <c r="X93" i="11"/>
  <c r="W93" i="11"/>
  <c r="V93" i="11"/>
  <c r="U93" i="11"/>
  <c r="X92" i="11"/>
  <c r="W92" i="11"/>
  <c r="V92" i="11"/>
  <c r="U92" i="11"/>
  <c r="X91" i="11"/>
  <c r="W91" i="11"/>
  <c r="V91" i="11"/>
  <c r="U91" i="11"/>
  <c r="X90" i="11"/>
  <c r="W90" i="11"/>
  <c r="V90" i="11"/>
  <c r="U90" i="11"/>
  <c r="X89" i="11"/>
  <c r="W89" i="11"/>
  <c r="V89" i="11"/>
  <c r="U89" i="11"/>
  <c r="X88" i="11"/>
  <c r="W88" i="11"/>
  <c r="V88" i="11"/>
  <c r="U88" i="11"/>
  <c r="X87" i="11"/>
  <c r="W87" i="11"/>
  <c r="V87" i="11"/>
  <c r="U87" i="11"/>
  <c r="X86" i="11"/>
  <c r="W86" i="11"/>
  <c r="V86" i="11"/>
  <c r="U86" i="11"/>
  <c r="X85" i="11"/>
  <c r="W85" i="11"/>
  <c r="V85" i="11"/>
  <c r="U85" i="11"/>
  <c r="X84" i="11"/>
  <c r="W84" i="11"/>
  <c r="V84" i="11"/>
  <c r="U84" i="11"/>
  <c r="X83" i="11"/>
  <c r="W83" i="11"/>
  <c r="V83" i="11"/>
  <c r="U83" i="11"/>
  <c r="X82" i="11"/>
  <c r="W82" i="11"/>
  <c r="V82" i="11"/>
  <c r="U82" i="11"/>
  <c r="X81" i="11"/>
  <c r="W81" i="11"/>
  <c r="V81" i="11"/>
  <c r="U81" i="11"/>
  <c r="X80" i="11"/>
  <c r="W80" i="11"/>
  <c r="V80" i="11"/>
  <c r="U80" i="11"/>
  <c r="X79" i="11"/>
  <c r="W79" i="11"/>
  <c r="V79" i="11"/>
  <c r="U79" i="11"/>
  <c r="X78" i="11"/>
  <c r="W78" i="11"/>
  <c r="V78" i="11"/>
  <c r="U78" i="11"/>
  <c r="X77" i="11"/>
  <c r="W77" i="11"/>
  <c r="V77" i="11"/>
  <c r="U77" i="11"/>
  <c r="X76" i="11"/>
  <c r="W76" i="11"/>
  <c r="V76" i="11"/>
  <c r="U76" i="11"/>
  <c r="X75" i="11"/>
  <c r="W75" i="11"/>
  <c r="V75" i="11"/>
  <c r="U75" i="11"/>
  <c r="X74" i="11"/>
  <c r="W74" i="11"/>
  <c r="V74" i="11"/>
  <c r="U74" i="11"/>
  <c r="X73" i="11"/>
  <c r="W73" i="11"/>
  <c r="V73" i="11"/>
  <c r="U73" i="11"/>
  <c r="X72" i="11"/>
  <c r="W72" i="11"/>
  <c r="V72" i="11"/>
  <c r="U72" i="11"/>
  <c r="X71" i="11"/>
  <c r="W71" i="11"/>
  <c r="V71" i="11"/>
  <c r="U71" i="11"/>
  <c r="X70" i="11"/>
  <c r="W70" i="11"/>
  <c r="V70" i="11"/>
  <c r="U70" i="11"/>
  <c r="X69" i="11"/>
  <c r="W69" i="11"/>
  <c r="V69" i="11"/>
  <c r="U69" i="11"/>
  <c r="X68" i="11"/>
  <c r="W68" i="11"/>
  <c r="V68" i="11"/>
  <c r="U68" i="11"/>
  <c r="X67" i="11"/>
  <c r="W67" i="11"/>
  <c r="V67" i="11"/>
  <c r="U67" i="11"/>
  <c r="X66" i="11"/>
  <c r="W66" i="11"/>
  <c r="V66" i="11"/>
  <c r="U66" i="11"/>
  <c r="X65" i="11"/>
  <c r="W65" i="11"/>
  <c r="V65" i="11"/>
  <c r="U65" i="11"/>
  <c r="X64" i="11"/>
  <c r="W64" i="11"/>
  <c r="V64" i="11"/>
  <c r="U64" i="11"/>
  <c r="X63" i="11"/>
  <c r="W63" i="11"/>
  <c r="V63" i="11"/>
  <c r="U63" i="11"/>
  <c r="X62" i="11"/>
  <c r="W62" i="11"/>
  <c r="V62" i="11"/>
  <c r="U62" i="11"/>
  <c r="X61" i="11"/>
  <c r="W61" i="11"/>
  <c r="V61" i="11"/>
  <c r="U61" i="11"/>
  <c r="X60" i="11"/>
  <c r="W60" i="11"/>
  <c r="V60" i="11"/>
  <c r="U60" i="11"/>
  <c r="X59" i="11"/>
  <c r="W59" i="11"/>
  <c r="V59" i="11"/>
  <c r="U59" i="11"/>
  <c r="X58" i="11"/>
  <c r="W58" i="11"/>
  <c r="V58" i="11"/>
  <c r="U58" i="11"/>
  <c r="X57" i="11"/>
  <c r="W57" i="11"/>
  <c r="V57" i="11"/>
  <c r="U57" i="11"/>
  <c r="X56" i="11"/>
  <c r="W56" i="11"/>
  <c r="V56" i="11"/>
  <c r="U56" i="11"/>
  <c r="X55" i="11"/>
  <c r="W55" i="11"/>
  <c r="V55" i="11"/>
  <c r="U55" i="11"/>
  <c r="X54" i="11"/>
  <c r="W54" i="11"/>
  <c r="V54" i="11"/>
  <c r="U54" i="11"/>
  <c r="X53" i="11"/>
  <c r="W53" i="11"/>
  <c r="V53" i="11"/>
  <c r="U53" i="11"/>
  <c r="X52" i="11"/>
  <c r="W52" i="11"/>
  <c r="V52" i="11"/>
  <c r="U52" i="11"/>
  <c r="X51" i="11"/>
  <c r="W51" i="11"/>
  <c r="V51" i="11"/>
  <c r="U51" i="11"/>
  <c r="X50" i="11"/>
  <c r="W50" i="11"/>
  <c r="V50" i="11"/>
  <c r="U50" i="11"/>
  <c r="X49" i="11"/>
  <c r="W49" i="11"/>
  <c r="V49" i="11"/>
  <c r="U49" i="11"/>
  <c r="X48" i="11"/>
  <c r="W48" i="11"/>
  <c r="V48" i="11"/>
  <c r="U48" i="11"/>
  <c r="X47" i="11"/>
  <c r="W47" i="11"/>
  <c r="V47" i="11"/>
  <c r="U47" i="11"/>
  <c r="X46" i="11"/>
  <c r="W46" i="11"/>
  <c r="V46" i="11"/>
  <c r="U46" i="11"/>
  <c r="X45" i="11"/>
  <c r="W45" i="11"/>
  <c r="V45" i="11"/>
  <c r="U45" i="11"/>
  <c r="X44" i="11"/>
  <c r="W44" i="11"/>
  <c r="V44" i="11"/>
  <c r="U44" i="11"/>
  <c r="X43" i="11"/>
  <c r="W43" i="11"/>
  <c r="V43" i="11"/>
  <c r="U43" i="11"/>
  <c r="X42" i="11"/>
  <c r="W42" i="11"/>
  <c r="V42" i="11"/>
  <c r="U42" i="11"/>
  <c r="X41" i="11"/>
  <c r="W41" i="11"/>
  <c r="V41" i="11"/>
  <c r="U41" i="11"/>
  <c r="X40" i="11"/>
  <c r="W40" i="11"/>
  <c r="V40" i="11"/>
  <c r="U40" i="11"/>
  <c r="X39" i="11"/>
  <c r="W39" i="11"/>
  <c r="V39" i="11"/>
  <c r="U39" i="11"/>
  <c r="X38" i="11"/>
  <c r="W38" i="11"/>
  <c r="V38" i="11"/>
  <c r="U38" i="11"/>
  <c r="X37" i="11"/>
  <c r="W37" i="11"/>
  <c r="V37" i="11"/>
  <c r="U37" i="11"/>
  <c r="X36" i="11"/>
  <c r="W36" i="11"/>
  <c r="V36" i="11"/>
  <c r="U36" i="11"/>
  <c r="X35" i="11"/>
  <c r="W35" i="11"/>
  <c r="V35" i="11"/>
  <c r="U35" i="11"/>
  <c r="X34" i="11"/>
  <c r="W34" i="11"/>
  <c r="V34" i="11"/>
  <c r="U34" i="11"/>
  <c r="X33" i="11"/>
  <c r="W33" i="11"/>
  <c r="V33" i="11"/>
  <c r="U33" i="11"/>
  <c r="X32" i="11"/>
  <c r="W32" i="11"/>
  <c r="V32" i="11"/>
  <c r="U32" i="11"/>
  <c r="X31" i="11"/>
  <c r="W31" i="11"/>
  <c r="V31" i="11"/>
  <c r="U31" i="11"/>
  <c r="X30" i="11"/>
  <c r="W30" i="11"/>
  <c r="V30" i="11"/>
  <c r="U30" i="11"/>
  <c r="X29" i="11"/>
  <c r="W29" i="11"/>
  <c r="V29" i="11"/>
  <c r="U29" i="11"/>
  <c r="X28" i="11"/>
  <c r="W28" i="11"/>
  <c r="V28" i="11"/>
  <c r="U28" i="11"/>
  <c r="X27" i="11"/>
  <c r="W27" i="11"/>
  <c r="V27" i="11"/>
  <c r="U27" i="11"/>
  <c r="X26" i="11"/>
  <c r="W26" i="11"/>
  <c r="V26" i="11"/>
  <c r="U26" i="11"/>
  <c r="X25" i="11"/>
  <c r="W25" i="11"/>
  <c r="V25" i="11"/>
  <c r="U25" i="11"/>
  <c r="X24" i="11"/>
  <c r="W24" i="11"/>
  <c r="V24" i="11"/>
  <c r="U24" i="11"/>
  <c r="X23" i="11"/>
  <c r="W23" i="11"/>
  <c r="V23" i="11"/>
  <c r="U23" i="11"/>
  <c r="X22" i="11"/>
  <c r="W22" i="11"/>
  <c r="V22" i="11"/>
  <c r="U22" i="11"/>
  <c r="X21" i="11"/>
  <c r="W21" i="11"/>
  <c r="V21" i="11"/>
  <c r="U21" i="11"/>
  <c r="X20" i="11"/>
  <c r="W20" i="11"/>
  <c r="V20" i="11"/>
  <c r="U20" i="11"/>
  <c r="T19" i="11"/>
  <c r="T20" i="11"/>
  <c r="T21" i="11" s="1"/>
  <c r="T22" i="11" s="1"/>
  <c r="T23" i="11" s="1"/>
  <c r="T24" i="11" s="1"/>
  <c r="T25" i="11" s="1"/>
  <c r="T26" i="11" s="1"/>
  <c r="T27" i="11" s="1"/>
  <c r="T28" i="11" s="1"/>
  <c r="T29" i="11" s="1"/>
  <c r="T30" i="11" s="1"/>
  <c r="T31" i="11" s="1"/>
  <c r="T32" i="11" s="1"/>
  <c r="T33" i="11" s="1"/>
  <c r="T34" i="11" s="1"/>
  <c r="T35" i="11" s="1"/>
  <c r="T36" i="11" s="1"/>
  <c r="T37" i="11" s="1"/>
  <c r="T38" i="11" s="1"/>
  <c r="T39" i="11" s="1"/>
  <c r="T40" i="11" s="1"/>
  <c r="T41" i="11" s="1"/>
  <c r="T42" i="11" s="1"/>
  <c r="T43" i="11" s="1"/>
  <c r="T44" i="11" s="1"/>
  <c r="T45" i="11" s="1"/>
  <c r="T46" i="11" s="1"/>
  <c r="T47" i="11" s="1"/>
  <c r="T48" i="11" s="1"/>
  <c r="T49" i="11" s="1"/>
  <c r="T50" i="11" s="1"/>
  <c r="T51" i="11" s="1"/>
  <c r="T52" i="11" s="1"/>
  <c r="T53" i="11" s="1"/>
  <c r="T54" i="11" s="1"/>
  <c r="T55" i="11" s="1"/>
  <c r="T56" i="11" s="1"/>
  <c r="T57" i="11" s="1"/>
  <c r="T58" i="11" s="1"/>
  <c r="T59" i="11" s="1"/>
  <c r="T60" i="11" s="1"/>
  <c r="T61" i="11" s="1"/>
  <c r="T62" i="11" s="1"/>
  <c r="T63" i="11" s="1"/>
  <c r="T64" i="11" s="1"/>
  <c r="T65" i="11" s="1"/>
  <c r="T66" i="11" s="1"/>
  <c r="T67" i="11" s="1"/>
  <c r="T68" i="11" s="1"/>
  <c r="T69" i="11" s="1"/>
  <c r="T70" i="11" s="1"/>
  <c r="T71" i="11" s="1"/>
  <c r="T72" i="11" s="1"/>
  <c r="T73" i="11" s="1"/>
  <c r="T74" i="11" s="1"/>
  <c r="T75" i="11" s="1"/>
  <c r="T76" i="11" s="1"/>
  <c r="T77" i="11" s="1"/>
  <c r="T78" i="11" s="1"/>
  <c r="T79" i="11" s="1"/>
  <c r="T80" i="11" s="1"/>
  <c r="T81" i="11" s="1"/>
  <c r="T82" i="11" s="1"/>
  <c r="T83" i="11" s="1"/>
  <c r="T84" i="11" s="1"/>
  <c r="T85" i="11" s="1"/>
  <c r="T86" i="11" s="1"/>
  <c r="T87" i="11" s="1"/>
  <c r="T88" i="11" s="1"/>
  <c r="T89" i="11" s="1"/>
  <c r="T90" i="11" s="1"/>
  <c r="T91" i="11" s="1"/>
  <c r="T92" i="11" s="1"/>
  <c r="T93" i="11" s="1"/>
  <c r="T94" i="11" s="1"/>
  <c r="T95" i="11" s="1"/>
  <c r="T96" i="11" s="1"/>
  <c r="T97" i="11" s="1"/>
  <c r="T98" i="11" s="1"/>
  <c r="T99" i="11" s="1"/>
  <c r="T100" i="11" s="1"/>
  <c r="T101" i="11" s="1"/>
  <c r="T102" i="11" s="1"/>
  <c r="T103" i="11" s="1"/>
  <c r="T104" i="11" s="1"/>
  <c r="T105" i="11" s="1"/>
  <c r="T106" i="11" s="1"/>
  <c r="T107" i="11" s="1"/>
  <c r="T108" i="11" s="1"/>
  <c r="T109" i="11" s="1"/>
  <c r="T110" i="11" s="1"/>
  <c r="T111" i="11" s="1"/>
  <c r="T112" i="11" s="1"/>
  <c r="T113" i="11" s="1"/>
  <c r="T114" i="11" s="1"/>
  <c r="T115" i="11" s="1"/>
  <c r="T116" i="11" s="1"/>
  <c r="T117" i="11" s="1"/>
  <c r="T118" i="11" s="1"/>
  <c r="T119" i="11" s="1"/>
  <c r="T120" i="11" s="1"/>
  <c r="T121" i="11" s="1"/>
  <c r="T122" i="11" s="1"/>
  <c r="T123" i="11" s="1"/>
  <c r="W19" i="11"/>
  <c r="V19" i="11"/>
  <c r="U19" i="11"/>
  <c r="X19" i="11"/>
  <c r="X18" i="11"/>
  <c r="W18" i="11"/>
  <c r="V18" i="11"/>
  <c r="U18" i="11"/>
  <c r="X17" i="11"/>
  <c r="W17" i="11"/>
  <c r="V17" i="11"/>
  <c r="U17" i="11"/>
  <c r="T16" i="11"/>
  <c r="T17" i="11" s="1"/>
  <c r="T18" i="11" s="1"/>
  <c r="W16" i="11"/>
  <c r="V16" i="11"/>
  <c r="U16" i="11"/>
  <c r="X16" i="11"/>
  <c r="X15" i="11"/>
  <c r="W15" i="11"/>
  <c r="V15" i="11"/>
  <c r="U15" i="11"/>
  <c r="X14" i="11"/>
  <c r="W14" i="11"/>
  <c r="V14" i="11"/>
  <c r="U14" i="11"/>
  <c r="X13" i="11"/>
  <c r="W13" i="11"/>
  <c r="V13" i="11"/>
  <c r="U13" i="11"/>
  <c r="X12" i="11"/>
  <c r="W12" i="11"/>
  <c r="V12" i="11"/>
  <c r="U12" i="11"/>
  <c r="X11" i="11"/>
  <c r="W11" i="11"/>
  <c r="V11" i="11"/>
  <c r="U11" i="11"/>
  <c r="X10" i="11"/>
  <c r="W10" i="11"/>
  <c r="V10" i="11"/>
  <c r="U10" i="11"/>
  <c r="T9" i="11"/>
  <c r="T10" i="11" s="1"/>
  <c r="T11" i="11" s="1"/>
  <c r="T12" i="11" s="1"/>
  <c r="T13" i="11" s="1"/>
  <c r="T14" i="11" s="1"/>
  <c r="T15" i="11" s="1"/>
  <c r="W9" i="11"/>
  <c r="V9" i="11"/>
  <c r="U9" i="11"/>
  <c r="X9" i="11" s="1"/>
  <c r="X8" i="11"/>
  <c r="W8" i="11"/>
  <c r="V8" i="11"/>
  <c r="U8" i="11"/>
  <c r="W7" i="11"/>
  <c r="V7" i="11"/>
  <c r="U7" i="11"/>
  <c r="X7" i="11" s="1"/>
  <c r="W6" i="11"/>
  <c r="V6" i="11"/>
  <c r="U6" i="11"/>
  <c r="X6" i="11" s="1"/>
  <c r="W5" i="11"/>
  <c r="V5" i="11"/>
  <c r="U5" i="11"/>
  <c r="X5" i="11" s="1"/>
  <c r="W4" i="11"/>
  <c r="V4" i="11"/>
  <c r="U4" i="11"/>
  <c r="X4" i="11" s="1"/>
  <c r="T3" i="11"/>
  <c r="T4" i="11" s="1"/>
  <c r="T5" i="11" s="1"/>
  <c r="T6" i="11" s="1"/>
  <c r="T7" i="11" s="1"/>
  <c r="T8" i="11" s="1"/>
  <c r="W3" i="11"/>
  <c r="V3" i="11"/>
  <c r="U3" i="11"/>
  <c r="X3" i="11" s="1"/>
  <c r="T2" i="11"/>
  <c r="X2" i="11"/>
  <c r="W2" i="11"/>
  <c r="V2" i="11"/>
  <c r="U2" i="11"/>
  <c r="X123" i="10"/>
  <c r="W123" i="10"/>
  <c r="V123" i="10"/>
  <c r="U123" i="10"/>
  <c r="X122" i="10"/>
  <c r="W122" i="10"/>
  <c r="V122" i="10"/>
  <c r="U122" i="10"/>
  <c r="X121" i="10"/>
  <c r="W121" i="10"/>
  <c r="V121" i="10"/>
  <c r="U121" i="10"/>
  <c r="X120" i="10"/>
  <c r="W120" i="10"/>
  <c r="V120" i="10"/>
  <c r="U120" i="10"/>
  <c r="X119" i="10"/>
  <c r="W119" i="10"/>
  <c r="V119" i="10"/>
  <c r="U119" i="10"/>
  <c r="X118" i="10"/>
  <c r="W118" i="10"/>
  <c r="V118" i="10"/>
  <c r="U118" i="10"/>
  <c r="X117" i="10"/>
  <c r="W117" i="10"/>
  <c r="V117" i="10"/>
  <c r="U117" i="10"/>
  <c r="X116" i="10"/>
  <c r="W116" i="10"/>
  <c r="V116" i="10"/>
  <c r="U116" i="10"/>
  <c r="X115" i="10"/>
  <c r="W115" i="10"/>
  <c r="V115" i="10"/>
  <c r="U115" i="10"/>
  <c r="X114" i="10"/>
  <c r="W114" i="10"/>
  <c r="V114" i="10"/>
  <c r="U114" i="10"/>
  <c r="X113" i="10"/>
  <c r="W113" i="10"/>
  <c r="V113" i="10"/>
  <c r="U113" i="10"/>
  <c r="X112" i="10"/>
  <c r="W112" i="10"/>
  <c r="V112" i="10"/>
  <c r="U112" i="10"/>
  <c r="X111" i="10"/>
  <c r="W111" i="10"/>
  <c r="V111" i="10"/>
  <c r="U111" i="10"/>
  <c r="X110" i="10"/>
  <c r="W110" i="10"/>
  <c r="V110" i="10"/>
  <c r="U110" i="10"/>
  <c r="X109" i="10"/>
  <c r="W109" i="10"/>
  <c r="V109" i="10"/>
  <c r="U109" i="10"/>
  <c r="X108" i="10"/>
  <c r="W108" i="10"/>
  <c r="V108" i="10"/>
  <c r="U108" i="10"/>
  <c r="X107" i="10"/>
  <c r="W107" i="10"/>
  <c r="V107" i="10"/>
  <c r="U107" i="10"/>
  <c r="X106" i="10"/>
  <c r="W106" i="10"/>
  <c r="V106" i="10"/>
  <c r="U106" i="10"/>
  <c r="X105" i="10"/>
  <c r="W105" i="10"/>
  <c r="V105" i="10"/>
  <c r="U105" i="10"/>
  <c r="X104" i="10"/>
  <c r="W104" i="10"/>
  <c r="V104" i="10"/>
  <c r="U104" i="10"/>
  <c r="X103" i="10"/>
  <c r="W103" i="10"/>
  <c r="V103" i="10"/>
  <c r="U103" i="10"/>
  <c r="X102" i="10"/>
  <c r="W102" i="10"/>
  <c r="V102" i="10"/>
  <c r="U102" i="10"/>
  <c r="X101" i="10"/>
  <c r="W101" i="10"/>
  <c r="V101" i="10"/>
  <c r="U101" i="10"/>
  <c r="X100" i="10"/>
  <c r="W100" i="10"/>
  <c r="V100" i="10"/>
  <c r="U100" i="10"/>
  <c r="X99" i="10"/>
  <c r="W99" i="10"/>
  <c r="V99" i="10"/>
  <c r="U99" i="10"/>
  <c r="X98" i="10"/>
  <c r="W98" i="10"/>
  <c r="V98" i="10"/>
  <c r="U98" i="10"/>
  <c r="X97" i="10"/>
  <c r="W97" i="10"/>
  <c r="V97" i="10"/>
  <c r="U97" i="10"/>
  <c r="X96" i="10"/>
  <c r="W96" i="10"/>
  <c r="V96" i="10"/>
  <c r="U96" i="10"/>
  <c r="X95" i="10"/>
  <c r="W95" i="10"/>
  <c r="V95" i="10"/>
  <c r="U95" i="10"/>
  <c r="X94" i="10"/>
  <c r="W94" i="10"/>
  <c r="V94" i="10"/>
  <c r="U94" i="10"/>
  <c r="X93" i="10"/>
  <c r="W93" i="10"/>
  <c r="V93" i="10"/>
  <c r="U93" i="10"/>
  <c r="X92" i="10"/>
  <c r="W92" i="10"/>
  <c r="V92" i="10"/>
  <c r="U92" i="10"/>
  <c r="X91" i="10"/>
  <c r="W91" i="10"/>
  <c r="V91" i="10"/>
  <c r="U91" i="10"/>
  <c r="X90" i="10"/>
  <c r="W90" i="10"/>
  <c r="V90" i="10"/>
  <c r="U90" i="10"/>
  <c r="X89" i="10"/>
  <c r="W89" i="10"/>
  <c r="V89" i="10"/>
  <c r="U89" i="10"/>
  <c r="X88" i="10"/>
  <c r="W88" i="10"/>
  <c r="V88" i="10"/>
  <c r="U88" i="10"/>
  <c r="X87" i="10"/>
  <c r="W87" i="10"/>
  <c r="V87" i="10"/>
  <c r="U87" i="10"/>
  <c r="X86" i="10"/>
  <c r="W86" i="10"/>
  <c r="V86" i="10"/>
  <c r="U86" i="10"/>
  <c r="X85" i="10"/>
  <c r="W85" i="10"/>
  <c r="V85" i="10"/>
  <c r="U85" i="10"/>
  <c r="X84" i="10"/>
  <c r="W84" i="10"/>
  <c r="V84" i="10"/>
  <c r="U84" i="10"/>
  <c r="X83" i="10"/>
  <c r="W83" i="10"/>
  <c r="V83" i="10"/>
  <c r="U83" i="10"/>
  <c r="X82" i="10"/>
  <c r="W82" i="10"/>
  <c r="V82" i="10"/>
  <c r="U82" i="10"/>
  <c r="X81" i="10"/>
  <c r="W81" i="10"/>
  <c r="V81" i="10"/>
  <c r="U81" i="10"/>
  <c r="X80" i="10"/>
  <c r="W80" i="10"/>
  <c r="V80" i="10"/>
  <c r="U80" i="10"/>
  <c r="X79" i="10"/>
  <c r="W79" i="10"/>
  <c r="V79" i="10"/>
  <c r="U79" i="10"/>
  <c r="X78" i="10"/>
  <c r="W78" i="10"/>
  <c r="V78" i="10"/>
  <c r="U78" i="10"/>
  <c r="X77" i="10"/>
  <c r="W77" i="10"/>
  <c r="V77" i="10"/>
  <c r="U77" i="10"/>
  <c r="X76" i="10"/>
  <c r="W76" i="10"/>
  <c r="V76" i="10"/>
  <c r="U76" i="10"/>
  <c r="X75" i="10"/>
  <c r="W75" i="10"/>
  <c r="V75" i="10"/>
  <c r="U75" i="10"/>
  <c r="X74" i="10"/>
  <c r="W74" i="10"/>
  <c r="V74" i="10"/>
  <c r="U74" i="10"/>
  <c r="X73" i="10"/>
  <c r="W73" i="10"/>
  <c r="V73" i="10"/>
  <c r="U73" i="10"/>
  <c r="X72" i="10"/>
  <c r="W72" i="10"/>
  <c r="V72" i="10"/>
  <c r="U72" i="10"/>
  <c r="X71" i="10"/>
  <c r="W71" i="10"/>
  <c r="V71" i="10"/>
  <c r="U71" i="10"/>
  <c r="X70" i="10"/>
  <c r="W70" i="10"/>
  <c r="V70" i="10"/>
  <c r="U70" i="10"/>
  <c r="X69" i="10"/>
  <c r="W69" i="10"/>
  <c r="V69" i="10"/>
  <c r="U69" i="10"/>
  <c r="X68" i="10"/>
  <c r="W68" i="10"/>
  <c r="V68" i="10"/>
  <c r="U68" i="10"/>
  <c r="X67" i="10"/>
  <c r="W67" i="10"/>
  <c r="V67" i="10"/>
  <c r="U67" i="10"/>
  <c r="X66" i="10"/>
  <c r="W66" i="10"/>
  <c r="V66" i="10"/>
  <c r="U66" i="10"/>
  <c r="X65" i="10"/>
  <c r="W65" i="10"/>
  <c r="V65" i="10"/>
  <c r="U65" i="10"/>
  <c r="X64" i="10"/>
  <c r="W64" i="10"/>
  <c r="V64" i="10"/>
  <c r="U64" i="10"/>
  <c r="X63" i="10"/>
  <c r="W63" i="10"/>
  <c r="V63" i="10"/>
  <c r="U63" i="10"/>
  <c r="X62" i="10"/>
  <c r="W62" i="10"/>
  <c r="V62" i="10"/>
  <c r="U62" i="10"/>
  <c r="X61" i="10"/>
  <c r="W61" i="10"/>
  <c r="V61" i="10"/>
  <c r="U61" i="10"/>
  <c r="X60" i="10"/>
  <c r="W60" i="10"/>
  <c r="V60" i="10"/>
  <c r="U60" i="10"/>
  <c r="X59" i="10"/>
  <c r="W59" i="10"/>
  <c r="V59" i="10"/>
  <c r="U59" i="10"/>
  <c r="X58" i="10"/>
  <c r="W58" i="10"/>
  <c r="V58" i="10"/>
  <c r="U58" i="10"/>
  <c r="X57" i="10"/>
  <c r="W57" i="10"/>
  <c r="V57" i="10"/>
  <c r="U57" i="10"/>
  <c r="X56" i="10"/>
  <c r="W56" i="10"/>
  <c r="V56" i="10"/>
  <c r="U56" i="10"/>
  <c r="X55" i="10"/>
  <c r="W55" i="10"/>
  <c r="V55" i="10"/>
  <c r="U55" i="10"/>
  <c r="X54" i="10"/>
  <c r="W54" i="10"/>
  <c r="V54" i="10"/>
  <c r="U54" i="10"/>
  <c r="X53" i="10"/>
  <c r="W53" i="10"/>
  <c r="V53" i="10"/>
  <c r="U53" i="10"/>
  <c r="X52" i="10"/>
  <c r="W52" i="10"/>
  <c r="V52" i="10"/>
  <c r="U52" i="10"/>
  <c r="X51" i="10"/>
  <c r="W51" i="10"/>
  <c r="V51" i="10"/>
  <c r="U51" i="10"/>
  <c r="X50" i="10"/>
  <c r="W50" i="10"/>
  <c r="V50" i="10"/>
  <c r="U50" i="10"/>
  <c r="X49" i="10"/>
  <c r="W49" i="10"/>
  <c r="V49" i="10"/>
  <c r="U49" i="10"/>
  <c r="X48" i="10"/>
  <c r="W48" i="10"/>
  <c r="V48" i="10"/>
  <c r="U48" i="10"/>
  <c r="X47" i="10"/>
  <c r="W47" i="10"/>
  <c r="V47" i="10"/>
  <c r="U47" i="10"/>
  <c r="X46" i="10"/>
  <c r="W46" i="10"/>
  <c r="V46" i="10"/>
  <c r="U46" i="10"/>
  <c r="X45" i="10"/>
  <c r="W45" i="10"/>
  <c r="V45" i="10"/>
  <c r="U45" i="10"/>
  <c r="X44" i="10"/>
  <c r="W44" i="10"/>
  <c r="V44" i="10"/>
  <c r="U44" i="10"/>
  <c r="X43" i="10"/>
  <c r="W43" i="10"/>
  <c r="V43" i="10"/>
  <c r="U43" i="10"/>
  <c r="X42" i="10"/>
  <c r="W42" i="10"/>
  <c r="V42" i="10"/>
  <c r="U42" i="10"/>
  <c r="X41" i="10"/>
  <c r="W41" i="10"/>
  <c r="V41" i="10"/>
  <c r="U41" i="10"/>
  <c r="X40" i="10"/>
  <c r="W40" i="10"/>
  <c r="V40" i="10"/>
  <c r="U40" i="10"/>
  <c r="X39" i="10"/>
  <c r="W39" i="10"/>
  <c r="V39" i="10"/>
  <c r="U39" i="10"/>
  <c r="X38" i="10"/>
  <c r="W38" i="10"/>
  <c r="V38" i="10"/>
  <c r="U38" i="10"/>
  <c r="X37" i="10"/>
  <c r="W37" i="10"/>
  <c r="V37" i="10"/>
  <c r="U37" i="10"/>
  <c r="X36" i="10"/>
  <c r="W36" i="10"/>
  <c r="V36" i="10"/>
  <c r="U36" i="10"/>
  <c r="X35" i="10"/>
  <c r="W35" i="10"/>
  <c r="V35" i="10"/>
  <c r="U35" i="10"/>
  <c r="X34" i="10"/>
  <c r="W34" i="10"/>
  <c r="V34" i="10"/>
  <c r="U34" i="10"/>
  <c r="X33" i="10"/>
  <c r="W33" i="10"/>
  <c r="V33" i="10"/>
  <c r="U33" i="10"/>
  <c r="X32" i="10"/>
  <c r="W32" i="10"/>
  <c r="V32" i="10"/>
  <c r="U32" i="10"/>
  <c r="X31" i="10"/>
  <c r="W31" i="10"/>
  <c r="V31" i="10"/>
  <c r="U31" i="10"/>
  <c r="X30" i="10"/>
  <c r="W30" i="10"/>
  <c r="V30" i="10"/>
  <c r="U30" i="10"/>
  <c r="X29" i="10"/>
  <c r="W29" i="10"/>
  <c r="V29" i="10"/>
  <c r="U29" i="10"/>
  <c r="X28" i="10"/>
  <c r="W28" i="10"/>
  <c r="V28" i="10"/>
  <c r="U28" i="10"/>
  <c r="X27" i="10"/>
  <c r="W27" i="10"/>
  <c r="V27" i="10"/>
  <c r="U27" i="10"/>
  <c r="X26" i="10"/>
  <c r="W26" i="10"/>
  <c r="V26" i="10"/>
  <c r="U26" i="10"/>
  <c r="X25" i="10"/>
  <c r="W25" i="10"/>
  <c r="V25" i="10"/>
  <c r="U25" i="10"/>
  <c r="X24" i="10"/>
  <c r="W24" i="10"/>
  <c r="V24" i="10"/>
  <c r="U24" i="10"/>
  <c r="X23" i="10"/>
  <c r="W23" i="10"/>
  <c r="V23" i="10"/>
  <c r="U23" i="10"/>
  <c r="X22" i="10"/>
  <c r="W22" i="10"/>
  <c r="V22" i="10"/>
  <c r="U22" i="10"/>
  <c r="X21" i="10"/>
  <c r="W21" i="10"/>
  <c r="V21" i="10"/>
  <c r="U21" i="10"/>
  <c r="X20" i="10"/>
  <c r="W20" i="10"/>
  <c r="V20" i="10"/>
  <c r="U20" i="10"/>
  <c r="X19" i="10"/>
  <c r="W19" i="10"/>
  <c r="V19" i="10"/>
  <c r="U19" i="10"/>
  <c r="X18" i="10"/>
  <c r="W18" i="10"/>
  <c r="V18" i="10"/>
  <c r="U18" i="10"/>
  <c r="X17" i="10"/>
  <c r="W17" i="10"/>
  <c r="V17" i="10"/>
  <c r="U17" i="10"/>
  <c r="X16" i="10"/>
  <c r="W16" i="10"/>
  <c r="V16" i="10"/>
  <c r="U16" i="10"/>
  <c r="X15" i="10"/>
  <c r="W15" i="10"/>
  <c r="V15" i="10"/>
  <c r="U15" i="10"/>
  <c r="T14" i="10"/>
  <c r="T15" i="10"/>
  <c r="T16" i="10" s="1"/>
  <c r="T17" i="10" s="1"/>
  <c r="T18" i="10" s="1"/>
  <c r="T19" i="10" s="1"/>
  <c r="T20" i="10" s="1"/>
  <c r="T21" i="10" s="1"/>
  <c r="T22" i="10" s="1"/>
  <c r="T23" i="10" s="1"/>
  <c r="T24" i="10" s="1"/>
  <c r="T25" i="10" s="1"/>
  <c r="T26" i="10" s="1"/>
  <c r="T27" i="10" s="1"/>
  <c r="T28" i="10" s="1"/>
  <c r="T29" i="10" s="1"/>
  <c r="T30" i="10" s="1"/>
  <c r="T31" i="10" s="1"/>
  <c r="T32" i="10" s="1"/>
  <c r="T33" i="10" s="1"/>
  <c r="T34" i="10" s="1"/>
  <c r="T35" i="10" s="1"/>
  <c r="T36" i="10" s="1"/>
  <c r="T37" i="10" s="1"/>
  <c r="T38" i="10" s="1"/>
  <c r="T39" i="10" s="1"/>
  <c r="T40" i="10" s="1"/>
  <c r="T41" i="10" s="1"/>
  <c r="T42" i="10" s="1"/>
  <c r="T43" i="10" s="1"/>
  <c r="T44" i="10" s="1"/>
  <c r="T45" i="10" s="1"/>
  <c r="T46" i="10" s="1"/>
  <c r="T47" i="10" s="1"/>
  <c r="T48" i="10" s="1"/>
  <c r="T49" i="10" s="1"/>
  <c r="T50" i="10" s="1"/>
  <c r="T51" i="10" s="1"/>
  <c r="T52" i="10" s="1"/>
  <c r="T53" i="10" s="1"/>
  <c r="T54" i="10" s="1"/>
  <c r="T55" i="10" s="1"/>
  <c r="T56" i="10" s="1"/>
  <c r="T57" i="10" s="1"/>
  <c r="T58" i="10" s="1"/>
  <c r="T59" i="10" s="1"/>
  <c r="T60" i="10" s="1"/>
  <c r="T61" i="10" s="1"/>
  <c r="T62" i="10" s="1"/>
  <c r="T63" i="10" s="1"/>
  <c r="T64" i="10" s="1"/>
  <c r="T65" i="10" s="1"/>
  <c r="T66" i="10" s="1"/>
  <c r="T67" i="10" s="1"/>
  <c r="T68" i="10" s="1"/>
  <c r="T69" i="10" s="1"/>
  <c r="T70" i="10" s="1"/>
  <c r="T71" i="10" s="1"/>
  <c r="T72" i="10" s="1"/>
  <c r="T73" i="10" s="1"/>
  <c r="T74" i="10" s="1"/>
  <c r="T75" i="10" s="1"/>
  <c r="T76" i="10" s="1"/>
  <c r="T77" i="10" s="1"/>
  <c r="T78" i="10" s="1"/>
  <c r="T79" i="10" s="1"/>
  <c r="T80" i="10" s="1"/>
  <c r="T81" i="10" s="1"/>
  <c r="T82" i="10" s="1"/>
  <c r="T83" i="10" s="1"/>
  <c r="T84" i="10" s="1"/>
  <c r="T85" i="10" s="1"/>
  <c r="T86" i="10" s="1"/>
  <c r="T87" i="10" s="1"/>
  <c r="T88" i="10" s="1"/>
  <c r="T89" i="10" s="1"/>
  <c r="T90" i="10" s="1"/>
  <c r="T91" i="10" s="1"/>
  <c r="T92" i="10" s="1"/>
  <c r="T93" i="10" s="1"/>
  <c r="T94" i="10" s="1"/>
  <c r="T95" i="10" s="1"/>
  <c r="T96" i="10" s="1"/>
  <c r="T97" i="10" s="1"/>
  <c r="T98" i="10" s="1"/>
  <c r="T99" i="10" s="1"/>
  <c r="T100" i="10" s="1"/>
  <c r="T101" i="10" s="1"/>
  <c r="T102" i="10" s="1"/>
  <c r="T103" i="10" s="1"/>
  <c r="T104" i="10" s="1"/>
  <c r="T105" i="10" s="1"/>
  <c r="T106" i="10" s="1"/>
  <c r="T107" i="10" s="1"/>
  <c r="T108" i="10" s="1"/>
  <c r="T109" i="10" s="1"/>
  <c r="T110" i="10" s="1"/>
  <c r="T111" i="10" s="1"/>
  <c r="T112" i="10" s="1"/>
  <c r="T113" i="10" s="1"/>
  <c r="T114" i="10" s="1"/>
  <c r="T115" i="10" s="1"/>
  <c r="T116" i="10" s="1"/>
  <c r="T117" i="10" s="1"/>
  <c r="T118" i="10" s="1"/>
  <c r="T119" i="10" s="1"/>
  <c r="T120" i="10" s="1"/>
  <c r="T121" i="10" s="1"/>
  <c r="T122" i="10" s="1"/>
  <c r="T123" i="10" s="1"/>
  <c r="W14" i="10"/>
  <c r="V14" i="10"/>
  <c r="U14" i="10"/>
  <c r="X14" i="10"/>
  <c r="X13" i="10"/>
  <c r="W13" i="10"/>
  <c r="V13" i="10"/>
  <c r="U13" i="10"/>
  <c r="X12" i="10"/>
  <c r="W12" i="10"/>
  <c r="V12" i="10"/>
  <c r="U12" i="10"/>
  <c r="X11" i="10"/>
  <c r="W11" i="10"/>
  <c r="V11" i="10"/>
  <c r="U11" i="10"/>
  <c r="X10" i="10"/>
  <c r="W10" i="10"/>
  <c r="V10" i="10"/>
  <c r="U10" i="10"/>
  <c r="X9" i="10"/>
  <c r="W9" i="10"/>
  <c r="V9" i="10"/>
  <c r="U9" i="10"/>
  <c r="X8" i="10"/>
  <c r="W8" i="10"/>
  <c r="V8" i="10"/>
  <c r="U8" i="10"/>
  <c r="T7" i="10"/>
  <c r="T8" i="10" s="1"/>
  <c r="T9" i="10" s="1"/>
  <c r="T10" i="10" s="1"/>
  <c r="T11" i="10" s="1"/>
  <c r="T12" i="10" s="1"/>
  <c r="T13" i="10" s="1"/>
  <c r="W7" i="10"/>
  <c r="V7" i="10"/>
  <c r="U7" i="10"/>
  <c r="X7" i="10" s="1"/>
  <c r="X6" i="10"/>
  <c r="W6" i="10"/>
  <c r="V6" i="10"/>
  <c r="U6" i="10"/>
  <c r="X5" i="10"/>
  <c r="W5" i="10"/>
  <c r="V5" i="10"/>
  <c r="U5" i="10"/>
  <c r="X4" i="10"/>
  <c r="W4" i="10"/>
  <c r="V4" i="10"/>
  <c r="U4" i="10"/>
  <c r="T3" i="10"/>
  <c r="T4" i="10" s="1"/>
  <c r="T5" i="10" s="1"/>
  <c r="T6" i="10" s="1"/>
  <c r="W3" i="10"/>
  <c r="V3" i="10"/>
  <c r="U3" i="10"/>
  <c r="X3" i="10" s="1"/>
  <c r="T2" i="10"/>
  <c r="X2" i="10"/>
  <c r="W2" i="10"/>
  <c r="V2" i="10"/>
  <c r="U2" i="10"/>
  <c r="X123" i="12"/>
  <c r="W123" i="12"/>
  <c r="V123" i="12"/>
  <c r="U123" i="12"/>
  <c r="X122" i="12"/>
  <c r="W122" i="12"/>
  <c r="V122" i="12"/>
  <c r="U122" i="12"/>
  <c r="X121" i="12"/>
  <c r="W121" i="12"/>
  <c r="V121" i="12"/>
  <c r="U121" i="12"/>
  <c r="X120" i="12"/>
  <c r="W120" i="12"/>
  <c r="V120" i="12"/>
  <c r="U120" i="12"/>
  <c r="X119" i="12"/>
  <c r="W119" i="12"/>
  <c r="V119" i="12"/>
  <c r="U119" i="12"/>
  <c r="X118" i="12"/>
  <c r="W118" i="12"/>
  <c r="V118" i="12"/>
  <c r="U118" i="12"/>
  <c r="X117" i="12"/>
  <c r="W117" i="12"/>
  <c r="V117" i="12"/>
  <c r="U117" i="12"/>
  <c r="X116" i="12"/>
  <c r="W116" i="12"/>
  <c r="V116" i="12"/>
  <c r="U116" i="12"/>
  <c r="X115" i="12"/>
  <c r="W115" i="12"/>
  <c r="V115" i="12"/>
  <c r="U115" i="12"/>
  <c r="X114" i="12"/>
  <c r="W114" i="12"/>
  <c r="V114" i="12"/>
  <c r="U114" i="12"/>
  <c r="X113" i="12"/>
  <c r="W113" i="12"/>
  <c r="V113" i="12"/>
  <c r="U113" i="12"/>
  <c r="X112" i="12"/>
  <c r="W112" i="12"/>
  <c r="V112" i="12"/>
  <c r="U112" i="12"/>
  <c r="X111" i="12"/>
  <c r="W111" i="12"/>
  <c r="V111" i="12"/>
  <c r="U111" i="12"/>
  <c r="X110" i="12"/>
  <c r="W110" i="12"/>
  <c r="V110" i="12"/>
  <c r="U110" i="12"/>
  <c r="X109" i="12"/>
  <c r="W109" i="12"/>
  <c r="V109" i="12"/>
  <c r="U109" i="12"/>
  <c r="X108" i="12"/>
  <c r="W108" i="12"/>
  <c r="V108" i="12"/>
  <c r="U108" i="12"/>
  <c r="X107" i="12"/>
  <c r="W107" i="12"/>
  <c r="V107" i="12"/>
  <c r="U107" i="12"/>
  <c r="X106" i="12"/>
  <c r="W106" i="12"/>
  <c r="V106" i="12"/>
  <c r="U106" i="12"/>
  <c r="X105" i="12"/>
  <c r="W105" i="12"/>
  <c r="V105" i="12"/>
  <c r="U105" i="12"/>
  <c r="X104" i="12"/>
  <c r="W104" i="12"/>
  <c r="V104" i="12"/>
  <c r="U104" i="12"/>
  <c r="X103" i="12"/>
  <c r="W103" i="12"/>
  <c r="V103" i="12"/>
  <c r="U103" i="12"/>
  <c r="X102" i="12"/>
  <c r="W102" i="12"/>
  <c r="V102" i="12"/>
  <c r="U102" i="12"/>
  <c r="X101" i="12"/>
  <c r="W101" i="12"/>
  <c r="V101" i="12"/>
  <c r="U101" i="12"/>
  <c r="X100" i="12"/>
  <c r="W100" i="12"/>
  <c r="V100" i="12"/>
  <c r="U100" i="12"/>
  <c r="X99" i="12"/>
  <c r="W99" i="12"/>
  <c r="V99" i="12"/>
  <c r="U99" i="12"/>
  <c r="X98" i="12"/>
  <c r="W98" i="12"/>
  <c r="V98" i="12"/>
  <c r="U98" i="12"/>
  <c r="X97" i="12"/>
  <c r="W97" i="12"/>
  <c r="V97" i="12"/>
  <c r="U97" i="12"/>
  <c r="X96" i="12"/>
  <c r="W96" i="12"/>
  <c r="V96" i="12"/>
  <c r="U96" i="12"/>
  <c r="X95" i="12"/>
  <c r="W95" i="12"/>
  <c r="V95" i="12"/>
  <c r="U95" i="12"/>
  <c r="X94" i="12"/>
  <c r="W94" i="12"/>
  <c r="V94" i="12"/>
  <c r="U94" i="12"/>
  <c r="X93" i="12"/>
  <c r="W93" i="12"/>
  <c r="V93" i="12"/>
  <c r="U93" i="12"/>
  <c r="X92" i="12"/>
  <c r="W92" i="12"/>
  <c r="V92" i="12"/>
  <c r="U92" i="12"/>
  <c r="X91" i="12"/>
  <c r="W91" i="12"/>
  <c r="V91" i="12"/>
  <c r="U91" i="12"/>
  <c r="X90" i="12"/>
  <c r="W90" i="12"/>
  <c r="V90" i="12"/>
  <c r="U90" i="12"/>
  <c r="X89" i="12"/>
  <c r="W89" i="12"/>
  <c r="V89" i="12"/>
  <c r="U89" i="12"/>
  <c r="X88" i="12"/>
  <c r="W88" i="12"/>
  <c r="V88" i="12"/>
  <c r="U88" i="12"/>
  <c r="X87" i="12"/>
  <c r="W87" i="12"/>
  <c r="V87" i="12"/>
  <c r="U87" i="12"/>
  <c r="X86" i="12"/>
  <c r="W86" i="12"/>
  <c r="V86" i="12"/>
  <c r="U86" i="12"/>
  <c r="X85" i="12"/>
  <c r="W85" i="12"/>
  <c r="V85" i="12"/>
  <c r="U85" i="12"/>
  <c r="X84" i="12"/>
  <c r="W84" i="12"/>
  <c r="V84" i="12"/>
  <c r="U84" i="12"/>
  <c r="X83" i="12"/>
  <c r="W83" i="12"/>
  <c r="V83" i="12"/>
  <c r="U83" i="12"/>
  <c r="X82" i="12"/>
  <c r="W82" i="12"/>
  <c r="V82" i="12"/>
  <c r="U82" i="12"/>
  <c r="X81" i="12"/>
  <c r="W81" i="12"/>
  <c r="V81" i="12"/>
  <c r="U81" i="12"/>
  <c r="T80" i="12"/>
  <c r="T81" i="12"/>
  <c r="T82" i="12" s="1"/>
  <c r="T83" i="12" s="1"/>
  <c r="T84" i="12" s="1"/>
  <c r="T85" i="12" s="1"/>
  <c r="T86" i="12" s="1"/>
  <c r="T87" i="12" s="1"/>
  <c r="T88" i="12" s="1"/>
  <c r="T89" i="12" s="1"/>
  <c r="T90" i="12" s="1"/>
  <c r="T91" i="12" s="1"/>
  <c r="T92" i="12" s="1"/>
  <c r="T93" i="12" s="1"/>
  <c r="T94" i="12" s="1"/>
  <c r="T95" i="12" s="1"/>
  <c r="T96" i="12" s="1"/>
  <c r="T97" i="12" s="1"/>
  <c r="T98" i="12" s="1"/>
  <c r="T99" i="12" s="1"/>
  <c r="T100" i="12" s="1"/>
  <c r="T101" i="12" s="1"/>
  <c r="T102" i="12" s="1"/>
  <c r="T103" i="12" s="1"/>
  <c r="T104" i="12" s="1"/>
  <c r="T105" i="12" s="1"/>
  <c r="T106" i="12" s="1"/>
  <c r="T107" i="12" s="1"/>
  <c r="T108" i="12" s="1"/>
  <c r="T109" i="12" s="1"/>
  <c r="T110" i="12" s="1"/>
  <c r="T111" i="12" s="1"/>
  <c r="T112" i="12" s="1"/>
  <c r="T113" i="12" s="1"/>
  <c r="T114" i="12" s="1"/>
  <c r="T115" i="12" s="1"/>
  <c r="T116" i="12" s="1"/>
  <c r="T117" i="12" s="1"/>
  <c r="T118" i="12" s="1"/>
  <c r="T119" i="12" s="1"/>
  <c r="T120" i="12" s="1"/>
  <c r="T121" i="12" s="1"/>
  <c r="T122" i="12" s="1"/>
  <c r="T123" i="12" s="1"/>
  <c r="W80" i="12"/>
  <c r="V80" i="12"/>
  <c r="U80" i="12"/>
  <c r="X80" i="12" s="1"/>
  <c r="W79" i="12"/>
  <c r="V79" i="12"/>
  <c r="U79" i="12"/>
  <c r="X79" i="12" s="1"/>
  <c r="W78" i="12"/>
  <c r="V78" i="12"/>
  <c r="U78" i="12"/>
  <c r="X78" i="12" s="1"/>
  <c r="W77" i="12"/>
  <c r="V77" i="12"/>
  <c r="U77" i="12"/>
  <c r="X77" i="12" s="1"/>
  <c r="W76" i="12"/>
  <c r="V76" i="12"/>
  <c r="U76" i="12"/>
  <c r="X76" i="12" s="1"/>
  <c r="W75" i="12"/>
  <c r="V75" i="12"/>
  <c r="U75" i="12"/>
  <c r="X75" i="12" s="1"/>
  <c r="W74" i="12"/>
  <c r="V74" i="12"/>
  <c r="U74" i="12"/>
  <c r="X74" i="12" s="1"/>
  <c r="T73" i="12"/>
  <c r="T74" i="12" s="1"/>
  <c r="T75" i="12" s="1"/>
  <c r="T76" i="12" s="1"/>
  <c r="T77" i="12" s="1"/>
  <c r="T78" i="12" s="1"/>
  <c r="T79" i="12" s="1"/>
  <c r="W73" i="12"/>
  <c r="V73" i="12"/>
  <c r="U73" i="12"/>
  <c r="X73" i="12" s="1"/>
  <c r="X72" i="12"/>
  <c r="W72" i="12"/>
  <c r="V72" i="12"/>
  <c r="U72" i="12"/>
  <c r="X71" i="12"/>
  <c r="W71" i="12"/>
  <c r="V71" i="12"/>
  <c r="U71" i="12"/>
  <c r="W70" i="12"/>
  <c r="V70" i="12"/>
  <c r="U70" i="12"/>
  <c r="X70" i="12" s="1"/>
  <c r="W69" i="12"/>
  <c r="V69" i="12"/>
  <c r="U69" i="12"/>
  <c r="X69" i="12" s="1"/>
  <c r="W68" i="12"/>
  <c r="V68" i="12"/>
  <c r="U68" i="12"/>
  <c r="X68" i="12" s="1"/>
  <c r="X67" i="12"/>
  <c r="W67" i="12"/>
  <c r="V67" i="12"/>
  <c r="U67" i="12"/>
  <c r="W66" i="12"/>
  <c r="V66" i="12"/>
  <c r="U66" i="12"/>
  <c r="X66" i="12" s="1"/>
  <c r="W65" i="12"/>
  <c r="V65" i="12"/>
  <c r="U65" i="12"/>
  <c r="X65" i="12" s="1"/>
  <c r="W64" i="12"/>
  <c r="V64" i="12"/>
  <c r="U64" i="12"/>
  <c r="X64" i="12" s="1"/>
  <c r="W63" i="12"/>
  <c r="V63" i="12"/>
  <c r="U63" i="12"/>
  <c r="X63" i="12" s="1"/>
  <c r="W62" i="12"/>
  <c r="V62" i="12"/>
  <c r="U62" i="12"/>
  <c r="X62" i="12" s="1"/>
  <c r="W61" i="12"/>
  <c r="V61" i="12"/>
  <c r="U61" i="12"/>
  <c r="X61" i="12" s="1"/>
  <c r="W60" i="12"/>
  <c r="V60" i="12"/>
  <c r="U60" i="12"/>
  <c r="X60" i="12" s="1"/>
  <c r="W59" i="12"/>
  <c r="V59" i="12"/>
  <c r="U59" i="12"/>
  <c r="X59" i="12" s="1"/>
  <c r="W58" i="12"/>
  <c r="V58" i="12"/>
  <c r="U58" i="12"/>
  <c r="X58" i="12" s="1"/>
  <c r="W57" i="12"/>
  <c r="V57" i="12"/>
  <c r="U57" i="12"/>
  <c r="X57" i="12" s="1"/>
  <c r="W56" i="12"/>
  <c r="V56" i="12"/>
  <c r="U56" i="12"/>
  <c r="X56" i="12" s="1"/>
  <c r="W55" i="12"/>
  <c r="V55" i="12"/>
  <c r="U55" i="12"/>
  <c r="X55" i="12" s="1"/>
  <c r="W54" i="12"/>
  <c r="V54" i="12"/>
  <c r="U54" i="12"/>
  <c r="X54" i="12" s="1"/>
  <c r="W53" i="12"/>
  <c r="V53" i="12"/>
  <c r="U53" i="12"/>
  <c r="X53" i="12" s="1"/>
  <c r="W52" i="12"/>
  <c r="V52" i="12"/>
  <c r="U52" i="12"/>
  <c r="X52" i="12" s="1"/>
  <c r="W51" i="12"/>
  <c r="V51" i="12"/>
  <c r="U51" i="12"/>
  <c r="X51" i="12" s="1"/>
  <c r="W50" i="12"/>
  <c r="V50" i="12"/>
  <c r="U50" i="12"/>
  <c r="X50" i="12" s="1"/>
  <c r="W49" i="12"/>
  <c r="V49" i="12"/>
  <c r="U49" i="12"/>
  <c r="X49" i="12" s="1"/>
  <c r="W48" i="12"/>
  <c r="V48" i="12"/>
  <c r="U48" i="12"/>
  <c r="X48" i="12" s="1"/>
  <c r="W47" i="12"/>
  <c r="V47" i="12"/>
  <c r="U47" i="12"/>
  <c r="X47" i="12" s="1"/>
  <c r="W46" i="12"/>
  <c r="V46" i="12"/>
  <c r="U46" i="12"/>
  <c r="X46" i="12" s="1"/>
  <c r="W45" i="12"/>
  <c r="V45" i="12"/>
  <c r="U45" i="12"/>
  <c r="X45" i="12" s="1"/>
  <c r="W44" i="12"/>
  <c r="V44" i="12"/>
  <c r="U44" i="12"/>
  <c r="X44" i="12" s="1"/>
  <c r="W43" i="12"/>
  <c r="V43" i="12"/>
  <c r="U43" i="12"/>
  <c r="X43" i="12" s="1"/>
  <c r="W42" i="12"/>
  <c r="V42" i="12"/>
  <c r="U42" i="12"/>
  <c r="X42" i="12" s="1"/>
  <c r="W41" i="12"/>
  <c r="V41" i="12"/>
  <c r="U41" i="12"/>
  <c r="X41" i="12" s="1"/>
  <c r="W40" i="12"/>
  <c r="V40" i="12"/>
  <c r="U40" i="12"/>
  <c r="X40" i="12" s="1"/>
  <c r="W39" i="12"/>
  <c r="V39" i="12"/>
  <c r="U39" i="12"/>
  <c r="X39" i="12" s="1"/>
  <c r="W38" i="12"/>
  <c r="V38" i="12"/>
  <c r="U38" i="12"/>
  <c r="X38" i="12" s="1"/>
  <c r="W37" i="12"/>
  <c r="V37" i="12"/>
  <c r="U37" i="12"/>
  <c r="X37" i="12" s="1"/>
  <c r="W36" i="12"/>
  <c r="V36" i="12"/>
  <c r="U36" i="12"/>
  <c r="X36" i="12" s="1"/>
  <c r="W35" i="12"/>
  <c r="V35" i="12"/>
  <c r="U35" i="12"/>
  <c r="X35" i="12" s="1"/>
  <c r="W34" i="12"/>
  <c r="V34" i="12"/>
  <c r="U34" i="12"/>
  <c r="X34" i="12" s="1"/>
  <c r="W33" i="12"/>
  <c r="V33" i="12"/>
  <c r="U33" i="12"/>
  <c r="X33" i="12" s="1"/>
  <c r="W32" i="12"/>
  <c r="V32" i="12"/>
  <c r="U32" i="12"/>
  <c r="X32" i="12" s="1"/>
  <c r="W31" i="12"/>
  <c r="V31" i="12"/>
  <c r="U31" i="12"/>
  <c r="X31" i="12" s="1"/>
  <c r="W30" i="12"/>
  <c r="V30" i="12"/>
  <c r="U30" i="12"/>
  <c r="X30" i="12" s="1"/>
  <c r="W29" i="12"/>
  <c r="V29" i="12"/>
  <c r="U29" i="12"/>
  <c r="X29" i="12" s="1"/>
  <c r="W28" i="12"/>
  <c r="V28" i="12"/>
  <c r="U28" i="12"/>
  <c r="X28" i="12" s="1"/>
  <c r="T27" i="12"/>
  <c r="T28" i="12" s="1"/>
  <c r="T29" i="12" s="1"/>
  <c r="T30" i="12" s="1"/>
  <c r="T31" i="12" s="1"/>
  <c r="T32" i="12" s="1"/>
  <c r="T33" i="12" s="1"/>
  <c r="T34" i="12" s="1"/>
  <c r="T35" i="12" s="1"/>
  <c r="T36" i="12" s="1"/>
  <c r="T37" i="12" s="1"/>
  <c r="T38" i="12" s="1"/>
  <c r="T39" i="12" s="1"/>
  <c r="T40" i="12" s="1"/>
  <c r="T41" i="12" s="1"/>
  <c r="T42" i="12" s="1"/>
  <c r="T43" i="12" s="1"/>
  <c r="T44" i="12" s="1"/>
  <c r="T45" i="12" s="1"/>
  <c r="T46" i="12" s="1"/>
  <c r="T47" i="12" s="1"/>
  <c r="T48" i="12" s="1"/>
  <c r="T49" i="12" s="1"/>
  <c r="T50" i="12" s="1"/>
  <c r="T51" i="12" s="1"/>
  <c r="T52" i="12" s="1"/>
  <c r="T53" i="12" s="1"/>
  <c r="T54" i="12" s="1"/>
  <c r="T55" i="12" s="1"/>
  <c r="T56" i="12" s="1"/>
  <c r="T57" i="12" s="1"/>
  <c r="T58" i="12" s="1"/>
  <c r="T59" i="12" s="1"/>
  <c r="T60" i="12" s="1"/>
  <c r="T61" i="12" s="1"/>
  <c r="T62" i="12" s="1"/>
  <c r="T63" i="12" s="1"/>
  <c r="T64" i="12" s="1"/>
  <c r="T65" i="12" s="1"/>
  <c r="T66" i="12" s="1"/>
  <c r="T67" i="12" s="1"/>
  <c r="T68" i="12" s="1"/>
  <c r="T69" i="12" s="1"/>
  <c r="T70" i="12" s="1"/>
  <c r="T71" i="12" s="1"/>
  <c r="T72" i="12" s="1"/>
  <c r="W27" i="12"/>
  <c r="V27" i="12"/>
  <c r="U27" i="12"/>
  <c r="X27" i="12"/>
  <c r="X26" i="12"/>
  <c r="W26" i="12"/>
  <c r="V26" i="12"/>
  <c r="U26" i="12"/>
  <c r="X25" i="12"/>
  <c r="W25" i="12"/>
  <c r="V25" i="12"/>
  <c r="U25" i="12"/>
  <c r="X24" i="12"/>
  <c r="W24" i="12"/>
  <c r="V24" i="12"/>
  <c r="U24" i="12"/>
  <c r="X23" i="12"/>
  <c r="W23" i="12"/>
  <c r="V23" i="12"/>
  <c r="U23" i="12"/>
  <c r="X22" i="12"/>
  <c r="W22" i="12"/>
  <c r="V22" i="12"/>
  <c r="U22" i="12"/>
  <c r="X21" i="12"/>
  <c r="W21" i="12"/>
  <c r="V21" i="12"/>
  <c r="U21" i="12"/>
  <c r="X20" i="12"/>
  <c r="W20" i="12"/>
  <c r="V20" i="12"/>
  <c r="U20" i="12"/>
  <c r="T19" i="12"/>
  <c r="T20" i="12" s="1"/>
  <c r="T21" i="12" s="1"/>
  <c r="T22" i="12" s="1"/>
  <c r="T23" i="12" s="1"/>
  <c r="T24" i="12" s="1"/>
  <c r="T25" i="12" s="1"/>
  <c r="T26" i="12" s="1"/>
  <c r="W19" i="12"/>
  <c r="V19" i="12"/>
  <c r="U19" i="12"/>
  <c r="X19" i="12"/>
  <c r="X18" i="12"/>
  <c r="W18" i="12"/>
  <c r="V18" i="12"/>
  <c r="U18" i="12"/>
  <c r="W17" i="12"/>
  <c r="V17" i="12"/>
  <c r="U17" i="12"/>
  <c r="X17" i="12"/>
  <c r="W16" i="12"/>
  <c r="V16" i="12"/>
  <c r="U16" i="12"/>
  <c r="X16" i="12"/>
  <c r="W15" i="12"/>
  <c r="V15" i="12"/>
  <c r="U15" i="12"/>
  <c r="X15" i="12"/>
  <c r="W14" i="12"/>
  <c r="V14" i="12"/>
  <c r="U14" i="12"/>
  <c r="X14" i="12"/>
  <c r="W13" i="12"/>
  <c r="V13" i="12"/>
  <c r="U13" i="12"/>
  <c r="X13" i="12"/>
  <c r="W12" i="12"/>
  <c r="V12" i="12"/>
  <c r="U12" i="12"/>
  <c r="X12" i="12"/>
  <c r="W11" i="12"/>
  <c r="V11" i="12"/>
  <c r="U11" i="12"/>
  <c r="X11" i="12"/>
  <c r="W10" i="12"/>
  <c r="V10" i="12"/>
  <c r="U10" i="12"/>
  <c r="X10" i="12"/>
  <c r="W9" i="12"/>
  <c r="V9" i="12"/>
  <c r="U9" i="12"/>
  <c r="X9" i="12"/>
  <c r="W8" i="12"/>
  <c r="V8" i="12"/>
  <c r="U8" i="12"/>
  <c r="X8" i="12"/>
  <c r="W7" i="12"/>
  <c r="V7" i="12"/>
  <c r="U7" i="12"/>
  <c r="X7" i="12"/>
  <c r="W6" i="12"/>
  <c r="V6" i="12"/>
  <c r="U6" i="12"/>
  <c r="X6" i="12"/>
  <c r="W5" i="12"/>
  <c r="V5" i="12"/>
  <c r="U5" i="12"/>
  <c r="X5" i="12"/>
  <c r="T4" i="12"/>
  <c r="T5" i="12" s="1"/>
  <c r="T6" i="12" s="1"/>
  <c r="T7" i="12" s="1"/>
  <c r="T8" i="12" s="1"/>
  <c r="T9" i="12" s="1"/>
  <c r="T10" i="12" s="1"/>
  <c r="T11" i="12" s="1"/>
  <c r="T12" i="12" s="1"/>
  <c r="T13" i="12" s="1"/>
  <c r="T14" i="12" s="1"/>
  <c r="T15" i="12" s="1"/>
  <c r="T16" i="12" s="1"/>
  <c r="T17" i="12" s="1"/>
  <c r="T18" i="12" s="1"/>
  <c r="W4" i="12"/>
  <c r="V4" i="12"/>
  <c r="U4" i="12"/>
  <c r="X4" i="12" s="1"/>
  <c r="X3" i="12"/>
  <c r="W3" i="12"/>
  <c r="V3" i="12"/>
  <c r="U3" i="12"/>
  <c r="T2" i="12"/>
  <c r="T3" i="12"/>
  <c r="X2" i="12"/>
  <c r="W2" i="12"/>
  <c r="V2" i="12"/>
  <c r="U2" i="12"/>
  <c r="X123" i="14"/>
  <c r="W123" i="14"/>
  <c r="V123" i="14"/>
  <c r="U123" i="14"/>
  <c r="X122" i="14"/>
  <c r="W122" i="14"/>
  <c r="V122" i="14"/>
  <c r="U122" i="14"/>
  <c r="X121" i="14"/>
  <c r="W121" i="14"/>
  <c r="V121" i="14"/>
  <c r="U121" i="14"/>
  <c r="X120" i="14"/>
  <c r="W120" i="14"/>
  <c r="V120" i="14"/>
  <c r="U120" i="14"/>
  <c r="X119" i="14"/>
  <c r="W119" i="14"/>
  <c r="V119" i="14"/>
  <c r="U119" i="14"/>
  <c r="X118" i="14"/>
  <c r="W118" i="14"/>
  <c r="V118" i="14"/>
  <c r="U118" i="14"/>
  <c r="X117" i="14"/>
  <c r="W117" i="14"/>
  <c r="V117" i="14"/>
  <c r="U117" i="14"/>
  <c r="X116" i="14"/>
  <c r="W116" i="14"/>
  <c r="V116" i="14"/>
  <c r="U116" i="14"/>
  <c r="X115" i="14"/>
  <c r="W115" i="14"/>
  <c r="V115" i="14"/>
  <c r="U115" i="14"/>
  <c r="X114" i="14"/>
  <c r="W114" i="14"/>
  <c r="V114" i="14"/>
  <c r="U114" i="14"/>
  <c r="X113" i="14"/>
  <c r="W113" i="14"/>
  <c r="V113" i="14"/>
  <c r="U113" i="14"/>
  <c r="X112" i="14"/>
  <c r="W112" i="14"/>
  <c r="V112" i="14"/>
  <c r="U112" i="14"/>
  <c r="X111" i="14"/>
  <c r="W111" i="14"/>
  <c r="V111" i="14"/>
  <c r="U111" i="14"/>
  <c r="X110" i="14"/>
  <c r="W110" i="14"/>
  <c r="V110" i="14"/>
  <c r="U110" i="14"/>
  <c r="X109" i="14"/>
  <c r="W109" i="14"/>
  <c r="V109" i="14"/>
  <c r="U109" i="14"/>
  <c r="X108" i="14"/>
  <c r="W108" i="14"/>
  <c r="V108" i="14"/>
  <c r="U108" i="14"/>
  <c r="X107" i="14"/>
  <c r="W107" i="14"/>
  <c r="V107" i="14"/>
  <c r="U107" i="14"/>
  <c r="X106" i="14"/>
  <c r="W106" i="14"/>
  <c r="V106" i="14"/>
  <c r="U106" i="14"/>
  <c r="X105" i="14"/>
  <c r="W105" i="14"/>
  <c r="V105" i="14"/>
  <c r="U105" i="14"/>
  <c r="X104" i="14"/>
  <c r="W104" i="14"/>
  <c r="V104" i="14"/>
  <c r="U104" i="14"/>
  <c r="X103" i="14"/>
  <c r="W103" i="14"/>
  <c r="V103" i="14"/>
  <c r="U103" i="14"/>
  <c r="X102" i="14"/>
  <c r="W102" i="14"/>
  <c r="V102" i="14"/>
  <c r="U102" i="14"/>
  <c r="X101" i="14"/>
  <c r="W101" i="14"/>
  <c r="V101" i="14"/>
  <c r="U101" i="14"/>
  <c r="X100" i="14"/>
  <c r="W100" i="14"/>
  <c r="V100" i="14"/>
  <c r="U100" i="14"/>
  <c r="X99" i="14"/>
  <c r="W99" i="14"/>
  <c r="V99" i="14"/>
  <c r="U99" i="14"/>
  <c r="X98" i="14"/>
  <c r="W98" i="14"/>
  <c r="V98" i="14"/>
  <c r="U98" i="14"/>
  <c r="X97" i="14"/>
  <c r="W97" i="14"/>
  <c r="V97" i="14"/>
  <c r="U97" i="14"/>
  <c r="X96" i="14"/>
  <c r="W96" i="14"/>
  <c r="V96" i="14"/>
  <c r="U96" i="14"/>
  <c r="X95" i="14"/>
  <c r="W95" i="14"/>
  <c r="V95" i="14"/>
  <c r="U95" i="14"/>
  <c r="X94" i="14"/>
  <c r="W94" i="14"/>
  <c r="V94" i="14"/>
  <c r="U94" i="14"/>
  <c r="X93" i="14"/>
  <c r="W93" i="14"/>
  <c r="V93" i="14"/>
  <c r="U93" i="14"/>
  <c r="X92" i="14"/>
  <c r="W92" i="14"/>
  <c r="V92" i="14"/>
  <c r="U92" i="14"/>
  <c r="X91" i="14"/>
  <c r="W91" i="14"/>
  <c r="V91" i="14"/>
  <c r="U91" i="14"/>
  <c r="X90" i="14"/>
  <c r="W90" i="14"/>
  <c r="V90" i="14"/>
  <c r="U90" i="14"/>
  <c r="X89" i="14"/>
  <c r="W89" i="14"/>
  <c r="V89" i="14"/>
  <c r="U89" i="14"/>
  <c r="X88" i="14"/>
  <c r="W88" i="14"/>
  <c r="V88" i="14"/>
  <c r="U88" i="14"/>
  <c r="X87" i="14"/>
  <c r="W87" i="14"/>
  <c r="V87" i="14"/>
  <c r="U87" i="14"/>
  <c r="X86" i="14"/>
  <c r="W86" i="14"/>
  <c r="V86" i="14"/>
  <c r="U86" i="14"/>
  <c r="X85" i="14"/>
  <c r="W85" i="14"/>
  <c r="V85" i="14"/>
  <c r="U85" i="14"/>
  <c r="X84" i="14"/>
  <c r="W84" i="14"/>
  <c r="V84" i="14"/>
  <c r="U84" i="14"/>
  <c r="X83" i="14"/>
  <c r="W83" i="14"/>
  <c r="V83" i="14"/>
  <c r="U83" i="14"/>
  <c r="X82" i="14"/>
  <c r="W82" i="14"/>
  <c r="V82" i="14"/>
  <c r="U82" i="14"/>
  <c r="X81" i="14"/>
  <c r="W81" i="14"/>
  <c r="V81" i="14"/>
  <c r="U81" i="14"/>
  <c r="X80" i="14"/>
  <c r="W80" i="14"/>
  <c r="V80" i="14"/>
  <c r="U80" i="14"/>
  <c r="X79" i="14"/>
  <c r="W79" i="14"/>
  <c r="V79" i="14"/>
  <c r="U79" i="14"/>
  <c r="X78" i="14"/>
  <c r="W78" i="14"/>
  <c r="V78" i="14"/>
  <c r="U78" i="14"/>
  <c r="X77" i="14"/>
  <c r="W77" i="14"/>
  <c r="V77" i="14"/>
  <c r="U77" i="14"/>
  <c r="X76" i="14"/>
  <c r="W76" i="14"/>
  <c r="V76" i="14"/>
  <c r="U76" i="14"/>
  <c r="X75" i="14"/>
  <c r="W75" i="14"/>
  <c r="V75" i="14"/>
  <c r="U75" i="14"/>
  <c r="X74" i="14"/>
  <c r="W74" i="14"/>
  <c r="V74" i="14"/>
  <c r="U74" i="14"/>
  <c r="X73" i="14"/>
  <c r="W73" i="14"/>
  <c r="V73" i="14"/>
  <c r="U73" i="14"/>
  <c r="X72" i="14"/>
  <c r="W72" i="14"/>
  <c r="V72" i="14"/>
  <c r="U72" i="14"/>
  <c r="X71" i="14"/>
  <c r="W71" i="14"/>
  <c r="V71" i="14"/>
  <c r="U71" i="14"/>
  <c r="X70" i="14"/>
  <c r="W70" i="14"/>
  <c r="V70" i="14"/>
  <c r="U70" i="14"/>
  <c r="X69" i="14"/>
  <c r="W69" i="14"/>
  <c r="V69" i="14"/>
  <c r="U69" i="14"/>
  <c r="X68" i="14"/>
  <c r="W68" i="14"/>
  <c r="V68" i="14"/>
  <c r="U68" i="14"/>
  <c r="X67" i="14"/>
  <c r="W67" i="14"/>
  <c r="V67" i="14"/>
  <c r="U67" i="14"/>
  <c r="X66" i="14"/>
  <c r="W66" i="14"/>
  <c r="V66" i="14"/>
  <c r="U66" i="14"/>
  <c r="X65" i="14"/>
  <c r="W65" i="14"/>
  <c r="V65" i="14"/>
  <c r="U65" i="14"/>
  <c r="X64" i="14"/>
  <c r="W64" i="14"/>
  <c r="V64" i="14"/>
  <c r="U64" i="14"/>
  <c r="X63" i="14"/>
  <c r="W63" i="14"/>
  <c r="V63" i="14"/>
  <c r="U63" i="14"/>
  <c r="X62" i="14"/>
  <c r="W62" i="14"/>
  <c r="V62" i="14"/>
  <c r="U62" i="14"/>
  <c r="X61" i="14"/>
  <c r="W61" i="14"/>
  <c r="V61" i="14"/>
  <c r="U61" i="14"/>
  <c r="X60" i="14"/>
  <c r="W60" i="14"/>
  <c r="V60" i="14"/>
  <c r="U60" i="14"/>
  <c r="X59" i="14"/>
  <c r="W59" i="14"/>
  <c r="V59" i="14"/>
  <c r="U59" i="14"/>
  <c r="X58" i="14"/>
  <c r="W58" i="14"/>
  <c r="V58" i="14"/>
  <c r="U58" i="14"/>
  <c r="X57" i="14"/>
  <c r="W57" i="14"/>
  <c r="V57" i="14"/>
  <c r="U57" i="14"/>
  <c r="X56" i="14"/>
  <c r="W56" i="14"/>
  <c r="V56" i="14"/>
  <c r="U56" i="14"/>
  <c r="X55" i="14"/>
  <c r="W55" i="14"/>
  <c r="V55" i="14"/>
  <c r="U55" i="14"/>
  <c r="X54" i="14"/>
  <c r="W54" i="14"/>
  <c r="V54" i="14"/>
  <c r="U54" i="14"/>
  <c r="X53" i="14"/>
  <c r="W53" i="14"/>
  <c r="V53" i="14"/>
  <c r="U53" i="14"/>
  <c r="X52" i="14"/>
  <c r="W52" i="14"/>
  <c r="V52" i="14"/>
  <c r="U52" i="14"/>
  <c r="X51" i="14"/>
  <c r="W51" i="14"/>
  <c r="V51" i="14"/>
  <c r="U51" i="14"/>
  <c r="X50" i="14"/>
  <c r="W50" i="14"/>
  <c r="V50" i="14"/>
  <c r="U50" i="14"/>
  <c r="X49" i="14"/>
  <c r="W49" i="14"/>
  <c r="V49" i="14"/>
  <c r="U49" i="14"/>
  <c r="X48" i="14"/>
  <c r="W48" i="14"/>
  <c r="V48" i="14"/>
  <c r="U48" i="14"/>
  <c r="X47" i="14"/>
  <c r="W47" i="14"/>
  <c r="V47" i="14"/>
  <c r="U47" i="14"/>
  <c r="X46" i="14"/>
  <c r="W46" i="14"/>
  <c r="V46" i="14"/>
  <c r="U46" i="14"/>
  <c r="X45" i="14"/>
  <c r="W45" i="14"/>
  <c r="V45" i="14"/>
  <c r="U45" i="14"/>
  <c r="X44" i="14"/>
  <c r="W44" i="14"/>
  <c r="V44" i="14"/>
  <c r="U44" i="14"/>
  <c r="X43" i="14"/>
  <c r="W43" i="14"/>
  <c r="V43" i="14"/>
  <c r="U43" i="14"/>
  <c r="X42" i="14"/>
  <c r="W42" i="14"/>
  <c r="V42" i="14"/>
  <c r="U42" i="14"/>
  <c r="X41" i="14"/>
  <c r="W41" i="14"/>
  <c r="V41" i="14"/>
  <c r="U41" i="14"/>
  <c r="X40" i="14"/>
  <c r="W40" i="14"/>
  <c r="V40" i="14"/>
  <c r="U40" i="14"/>
  <c r="X39" i="14"/>
  <c r="W39" i="14"/>
  <c r="V39" i="14"/>
  <c r="U39" i="14"/>
  <c r="X38" i="14"/>
  <c r="W38" i="14"/>
  <c r="V38" i="14"/>
  <c r="U38" i="14"/>
  <c r="X37" i="14"/>
  <c r="W37" i="14"/>
  <c r="V37" i="14"/>
  <c r="U37" i="14"/>
  <c r="X36" i="14"/>
  <c r="W36" i="14"/>
  <c r="V36" i="14"/>
  <c r="U36" i="14"/>
  <c r="X35" i="14"/>
  <c r="W35" i="14"/>
  <c r="V35" i="14"/>
  <c r="U35" i="14"/>
  <c r="X34" i="14"/>
  <c r="W34" i="14"/>
  <c r="V34" i="14"/>
  <c r="U34" i="14"/>
  <c r="X33" i="14"/>
  <c r="W33" i="14"/>
  <c r="V33" i="14"/>
  <c r="U33" i="14"/>
  <c r="X32" i="14"/>
  <c r="W32" i="14"/>
  <c r="V32" i="14"/>
  <c r="U32" i="14"/>
  <c r="X31" i="14"/>
  <c r="W31" i="14"/>
  <c r="V31" i="14"/>
  <c r="U31" i="14"/>
  <c r="X30" i="14"/>
  <c r="W30" i="14"/>
  <c r="V30" i="14"/>
  <c r="U30" i="14"/>
  <c r="T29" i="14"/>
  <c r="T30" i="14" s="1"/>
  <c r="T31" i="14" s="1"/>
  <c r="T32" i="14" s="1"/>
  <c r="T33" i="14" s="1"/>
  <c r="T34" i="14" s="1"/>
  <c r="T35" i="14" s="1"/>
  <c r="T36" i="14" s="1"/>
  <c r="T37" i="14" s="1"/>
  <c r="T38" i="14" s="1"/>
  <c r="T39" i="14" s="1"/>
  <c r="T40" i="14" s="1"/>
  <c r="T41" i="14" s="1"/>
  <c r="T42" i="14" s="1"/>
  <c r="T43" i="14" s="1"/>
  <c r="T44" i="14" s="1"/>
  <c r="T45" i="14" s="1"/>
  <c r="T46" i="14" s="1"/>
  <c r="T47" i="14" s="1"/>
  <c r="T48" i="14" s="1"/>
  <c r="T49" i="14" s="1"/>
  <c r="T50" i="14" s="1"/>
  <c r="T51" i="14" s="1"/>
  <c r="T52" i="14" s="1"/>
  <c r="T53" i="14" s="1"/>
  <c r="T54" i="14" s="1"/>
  <c r="T55" i="14" s="1"/>
  <c r="T56" i="14" s="1"/>
  <c r="T57" i="14" s="1"/>
  <c r="T58" i="14" s="1"/>
  <c r="T59" i="14" s="1"/>
  <c r="T60" i="14" s="1"/>
  <c r="T61" i="14" s="1"/>
  <c r="T62" i="14" s="1"/>
  <c r="T63" i="14" s="1"/>
  <c r="T64" i="14" s="1"/>
  <c r="T65" i="14" s="1"/>
  <c r="T66" i="14" s="1"/>
  <c r="T67" i="14" s="1"/>
  <c r="T68" i="14" s="1"/>
  <c r="T69" i="14" s="1"/>
  <c r="T70" i="14" s="1"/>
  <c r="T71" i="14" s="1"/>
  <c r="T72" i="14" s="1"/>
  <c r="T73" i="14" s="1"/>
  <c r="T74" i="14" s="1"/>
  <c r="T75" i="14" s="1"/>
  <c r="T76" i="14" s="1"/>
  <c r="T77" i="14" s="1"/>
  <c r="T78" i="14" s="1"/>
  <c r="T79" i="14" s="1"/>
  <c r="T80" i="14" s="1"/>
  <c r="T81" i="14" s="1"/>
  <c r="T82" i="14" s="1"/>
  <c r="T83" i="14" s="1"/>
  <c r="T84" i="14" s="1"/>
  <c r="T85" i="14" s="1"/>
  <c r="T86" i="14" s="1"/>
  <c r="T87" i="14" s="1"/>
  <c r="T88" i="14" s="1"/>
  <c r="T89" i="14" s="1"/>
  <c r="T90" i="14" s="1"/>
  <c r="T91" i="14" s="1"/>
  <c r="T92" i="14" s="1"/>
  <c r="T93" i="14" s="1"/>
  <c r="T94" i="14" s="1"/>
  <c r="T95" i="14" s="1"/>
  <c r="T96" i="14" s="1"/>
  <c r="T97" i="14" s="1"/>
  <c r="T98" i="14" s="1"/>
  <c r="T99" i="14" s="1"/>
  <c r="T100" i="14" s="1"/>
  <c r="T101" i="14" s="1"/>
  <c r="T102" i="14" s="1"/>
  <c r="T103" i="14" s="1"/>
  <c r="T104" i="14" s="1"/>
  <c r="T105" i="14" s="1"/>
  <c r="T106" i="14" s="1"/>
  <c r="T107" i="14" s="1"/>
  <c r="T108" i="14" s="1"/>
  <c r="T109" i="14" s="1"/>
  <c r="T110" i="14" s="1"/>
  <c r="T111" i="14" s="1"/>
  <c r="T112" i="14" s="1"/>
  <c r="T113" i="14" s="1"/>
  <c r="T114" i="14" s="1"/>
  <c r="T115" i="14" s="1"/>
  <c r="T116" i="14" s="1"/>
  <c r="T117" i="14" s="1"/>
  <c r="T118" i="14" s="1"/>
  <c r="T119" i="14" s="1"/>
  <c r="T120" i="14" s="1"/>
  <c r="T121" i="14" s="1"/>
  <c r="T122" i="14" s="1"/>
  <c r="T123" i="14" s="1"/>
  <c r="W29" i="14"/>
  <c r="V29" i="14"/>
  <c r="U29" i="14"/>
  <c r="X29" i="14"/>
  <c r="X28" i="14"/>
  <c r="W28" i="14"/>
  <c r="V28" i="14"/>
  <c r="U28" i="14"/>
  <c r="X27" i="14"/>
  <c r="W27" i="14"/>
  <c r="V27" i="14"/>
  <c r="U27" i="14"/>
  <c r="W26" i="14"/>
  <c r="V26" i="14"/>
  <c r="U26" i="14"/>
  <c r="X26" i="14"/>
  <c r="W25" i="14"/>
  <c r="V25" i="14"/>
  <c r="U25" i="14"/>
  <c r="X25" i="14"/>
  <c r="W24" i="14"/>
  <c r="V24" i="14"/>
  <c r="U24" i="14"/>
  <c r="X24" i="14"/>
  <c r="W23" i="14"/>
  <c r="V23" i="14"/>
  <c r="U23" i="14"/>
  <c r="X23" i="14"/>
  <c r="W22" i="14"/>
  <c r="V22" i="14"/>
  <c r="U22" i="14"/>
  <c r="X22" i="14"/>
  <c r="W21" i="14"/>
  <c r="V21" i="14"/>
  <c r="U21" i="14"/>
  <c r="X21" i="14"/>
  <c r="W20" i="14"/>
  <c r="V20" i="14"/>
  <c r="U20" i="14"/>
  <c r="X20" i="14"/>
  <c r="W19" i="14"/>
  <c r="V19" i="14"/>
  <c r="U19" i="14"/>
  <c r="X19" i="14"/>
  <c r="W18" i="14"/>
  <c r="V18" i="14"/>
  <c r="U18" i="14"/>
  <c r="X18" i="14"/>
  <c r="W17" i="14"/>
  <c r="V17" i="14"/>
  <c r="U17" i="14"/>
  <c r="X17" i="14"/>
  <c r="W16" i="14"/>
  <c r="V16" i="14"/>
  <c r="U16" i="14"/>
  <c r="X16" i="14"/>
  <c r="W15" i="14"/>
  <c r="V15" i="14"/>
  <c r="U15" i="14"/>
  <c r="X15" i="14"/>
  <c r="T14" i="14"/>
  <c r="T15" i="14" s="1"/>
  <c r="T16" i="14" s="1"/>
  <c r="T17" i="14" s="1"/>
  <c r="T18" i="14" s="1"/>
  <c r="T19" i="14" s="1"/>
  <c r="T20" i="14" s="1"/>
  <c r="T21" i="14" s="1"/>
  <c r="T22" i="14" s="1"/>
  <c r="T23" i="14" s="1"/>
  <c r="T24" i="14" s="1"/>
  <c r="T25" i="14" s="1"/>
  <c r="T26" i="14" s="1"/>
  <c r="T27" i="14" s="1"/>
  <c r="T28" i="14" s="1"/>
  <c r="W14" i="14"/>
  <c r="V14" i="14"/>
  <c r="U14" i="14"/>
  <c r="X14" i="14" s="1"/>
  <c r="X13" i="14"/>
  <c r="W13" i="14"/>
  <c r="V13" i="14"/>
  <c r="U13" i="14"/>
  <c r="W12" i="14"/>
  <c r="V12" i="14"/>
  <c r="U12" i="14"/>
  <c r="X12" i="14" s="1"/>
  <c r="W11" i="14"/>
  <c r="V11" i="14"/>
  <c r="U11" i="14"/>
  <c r="X11" i="14" s="1"/>
  <c r="W10" i="14"/>
  <c r="V10" i="14"/>
  <c r="U10" i="14"/>
  <c r="X10" i="14" s="1"/>
  <c r="W9" i="14"/>
  <c r="V9" i="14"/>
  <c r="U9" i="14"/>
  <c r="X9" i="14" s="1"/>
  <c r="W8" i="14"/>
  <c r="V8" i="14"/>
  <c r="U8" i="14"/>
  <c r="X8" i="14" s="1"/>
  <c r="W7" i="14"/>
  <c r="V7" i="14"/>
  <c r="U7" i="14"/>
  <c r="X7" i="14" s="1"/>
  <c r="W6" i="14"/>
  <c r="V6" i="14"/>
  <c r="U6" i="14"/>
  <c r="X6" i="14" s="1"/>
  <c r="W5" i="14"/>
  <c r="V5" i="14"/>
  <c r="U5" i="14"/>
  <c r="X5" i="14" s="1"/>
  <c r="T4" i="14"/>
  <c r="T5" i="14" s="1"/>
  <c r="T6" i="14" s="1"/>
  <c r="T7" i="14" s="1"/>
  <c r="T8" i="14" s="1"/>
  <c r="T9" i="14" s="1"/>
  <c r="T10" i="14" s="1"/>
  <c r="T11" i="14" s="1"/>
  <c r="T12" i="14" s="1"/>
  <c r="T13" i="14" s="1"/>
  <c r="W4" i="14"/>
  <c r="V4" i="14"/>
  <c r="U4" i="14"/>
  <c r="X4" i="14" s="1"/>
  <c r="X3" i="14"/>
  <c r="W3" i="14"/>
  <c r="V3" i="14"/>
  <c r="U3" i="14"/>
  <c r="T2" i="14"/>
  <c r="T3" i="14"/>
  <c r="X2" i="14"/>
  <c r="W2" i="14"/>
  <c r="V2" i="14"/>
  <c r="U2" i="14"/>
  <c r="X123" i="15"/>
  <c r="W123" i="15"/>
  <c r="V123" i="15"/>
  <c r="U123" i="15"/>
  <c r="X122" i="15"/>
  <c r="W122" i="15"/>
  <c r="V122" i="15"/>
  <c r="U122" i="15"/>
  <c r="X121" i="15"/>
  <c r="W121" i="15"/>
  <c r="V121" i="15"/>
  <c r="U121" i="15"/>
  <c r="X120" i="15"/>
  <c r="W120" i="15"/>
  <c r="V120" i="15"/>
  <c r="U120" i="15"/>
  <c r="X119" i="15"/>
  <c r="W119" i="15"/>
  <c r="V119" i="15"/>
  <c r="U119" i="15"/>
  <c r="X118" i="15"/>
  <c r="W118" i="15"/>
  <c r="V118" i="15"/>
  <c r="U118" i="15"/>
  <c r="X117" i="15"/>
  <c r="W117" i="15"/>
  <c r="V117" i="15"/>
  <c r="U117" i="15"/>
  <c r="X116" i="15"/>
  <c r="W116" i="15"/>
  <c r="V116" i="15"/>
  <c r="U116" i="15"/>
  <c r="X115" i="15"/>
  <c r="W115" i="15"/>
  <c r="V115" i="15"/>
  <c r="U115" i="15"/>
  <c r="X114" i="15"/>
  <c r="W114" i="15"/>
  <c r="V114" i="15"/>
  <c r="U114" i="15"/>
  <c r="X113" i="15"/>
  <c r="W113" i="15"/>
  <c r="V113" i="15"/>
  <c r="U113" i="15"/>
  <c r="X112" i="15"/>
  <c r="W112" i="15"/>
  <c r="V112" i="15"/>
  <c r="U112" i="15"/>
  <c r="X111" i="15"/>
  <c r="W111" i="15"/>
  <c r="V111" i="15"/>
  <c r="U111" i="15"/>
  <c r="X110" i="15"/>
  <c r="W110" i="15"/>
  <c r="V110" i="15"/>
  <c r="U110" i="15"/>
  <c r="X109" i="15"/>
  <c r="W109" i="15"/>
  <c r="V109" i="15"/>
  <c r="U109" i="15"/>
  <c r="X108" i="15"/>
  <c r="W108" i="15"/>
  <c r="V108" i="15"/>
  <c r="U108" i="15"/>
  <c r="X107" i="15"/>
  <c r="W107" i="15"/>
  <c r="V107" i="15"/>
  <c r="U107" i="15"/>
  <c r="X106" i="15"/>
  <c r="W106" i="15"/>
  <c r="V106" i="15"/>
  <c r="U106" i="15"/>
  <c r="X105" i="15"/>
  <c r="W105" i="15"/>
  <c r="V105" i="15"/>
  <c r="U105" i="15"/>
  <c r="X104" i="15"/>
  <c r="W104" i="15"/>
  <c r="V104" i="15"/>
  <c r="U104" i="15"/>
  <c r="X103" i="15"/>
  <c r="W103" i="15"/>
  <c r="V103" i="15"/>
  <c r="U103" i="15"/>
  <c r="X102" i="15"/>
  <c r="W102" i="15"/>
  <c r="V102" i="15"/>
  <c r="U102" i="15"/>
  <c r="X101" i="15"/>
  <c r="W101" i="15"/>
  <c r="V101" i="15"/>
  <c r="U101" i="15"/>
  <c r="X100" i="15"/>
  <c r="W100" i="15"/>
  <c r="V100" i="15"/>
  <c r="U100" i="15"/>
  <c r="X99" i="15"/>
  <c r="W99" i="15"/>
  <c r="V99" i="15"/>
  <c r="U99" i="15"/>
  <c r="X98" i="15"/>
  <c r="W98" i="15"/>
  <c r="V98" i="15"/>
  <c r="U98" i="15"/>
  <c r="X97" i="15"/>
  <c r="W97" i="15"/>
  <c r="V97" i="15"/>
  <c r="U97" i="15"/>
  <c r="X96" i="15"/>
  <c r="W96" i="15"/>
  <c r="V96" i="15"/>
  <c r="U96" i="15"/>
  <c r="X95" i="15"/>
  <c r="W95" i="15"/>
  <c r="V95" i="15"/>
  <c r="U95" i="15"/>
  <c r="X94" i="15"/>
  <c r="W94" i="15"/>
  <c r="V94" i="15"/>
  <c r="U94" i="15"/>
  <c r="X93" i="15"/>
  <c r="W93" i="15"/>
  <c r="V93" i="15"/>
  <c r="U93" i="15"/>
  <c r="X92" i="15"/>
  <c r="W92" i="15"/>
  <c r="V92" i="15"/>
  <c r="U92" i="15"/>
  <c r="X91" i="15"/>
  <c r="W91" i="15"/>
  <c r="V91" i="15"/>
  <c r="U91" i="15"/>
  <c r="X90" i="15"/>
  <c r="W90" i="15"/>
  <c r="V90" i="15"/>
  <c r="U90" i="15"/>
  <c r="X89" i="15"/>
  <c r="W89" i="15"/>
  <c r="V89" i="15"/>
  <c r="U89" i="15"/>
  <c r="X88" i="15"/>
  <c r="W88" i="15"/>
  <c r="V88" i="15"/>
  <c r="U88" i="15"/>
  <c r="X87" i="15"/>
  <c r="W87" i="15"/>
  <c r="V87" i="15"/>
  <c r="U87" i="15"/>
  <c r="X86" i="15"/>
  <c r="W86" i="15"/>
  <c r="V86" i="15"/>
  <c r="U86" i="15"/>
  <c r="X85" i="15"/>
  <c r="W85" i="15"/>
  <c r="V85" i="15"/>
  <c r="U85" i="15"/>
  <c r="X84" i="15"/>
  <c r="W84" i="15"/>
  <c r="V84" i="15"/>
  <c r="U84" i="15"/>
  <c r="X83" i="15"/>
  <c r="W83" i="15"/>
  <c r="V83" i="15"/>
  <c r="U83" i="15"/>
  <c r="X82" i="15"/>
  <c r="W82" i="15"/>
  <c r="V82" i="15"/>
  <c r="U82" i="15"/>
  <c r="X81" i="15"/>
  <c r="W81" i="15"/>
  <c r="V81" i="15"/>
  <c r="U81" i="15"/>
  <c r="X80" i="15"/>
  <c r="W80" i="15"/>
  <c r="V80" i="15"/>
  <c r="U80" i="15"/>
  <c r="X79" i="15"/>
  <c r="W79" i="15"/>
  <c r="V79" i="15"/>
  <c r="U79" i="15"/>
  <c r="X78" i="15"/>
  <c r="W78" i="15"/>
  <c r="V78" i="15"/>
  <c r="U78" i="15"/>
  <c r="X77" i="15"/>
  <c r="W77" i="15"/>
  <c r="V77" i="15"/>
  <c r="U77" i="15"/>
  <c r="X76" i="15"/>
  <c r="W76" i="15"/>
  <c r="V76" i="15"/>
  <c r="U76" i="15"/>
  <c r="X75" i="15"/>
  <c r="W75" i="15"/>
  <c r="V75" i="15"/>
  <c r="U75" i="15"/>
  <c r="X74" i="15"/>
  <c r="W74" i="15"/>
  <c r="V74" i="15"/>
  <c r="U74" i="15"/>
  <c r="X73" i="15"/>
  <c r="W73" i="15"/>
  <c r="V73" i="15"/>
  <c r="U73" i="15"/>
  <c r="X72" i="15"/>
  <c r="W72" i="15"/>
  <c r="V72" i="15"/>
  <c r="U72" i="15"/>
  <c r="X71" i="15"/>
  <c r="W71" i="15"/>
  <c r="V71" i="15"/>
  <c r="U71" i="15"/>
  <c r="X70" i="15"/>
  <c r="W70" i="15"/>
  <c r="V70" i="15"/>
  <c r="U70" i="15"/>
  <c r="X69" i="15"/>
  <c r="W69" i="15"/>
  <c r="V69" i="15"/>
  <c r="U69" i="15"/>
  <c r="X68" i="15"/>
  <c r="W68" i="15"/>
  <c r="V68" i="15"/>
  <c r="U68" i="15"/>
  <c r="X67" i="15"/>
  <c r="W67" i="15"/>
  <c r="V67" i="15"/>
  <c r="U67" i="15"/>
  <c r="X66" i="15"/>
  <c r="W66" i="15"/>
  <c r="V66" i="15"/>
  <c r="U66" i="15"/>
  <c r="X65" i="15"/>
  <c r="W65" i="15"/>
  <c r="V65" i="15"/>
  <c r="U65" i="15"/>
  <c r="X64" i="15"/>
  <c r="W64" i="15"/>
  <c r="V64" i="15"/>
  <c r="U64" i="15"/>
  <c r="X63" i="15"/>
  <c r="W63" i="15"/>
  <c r="V63" i="15"/>
  <c r="U63" i="15"/>
  <c r="X62" i="15"/>
  <c r="W62" i="15"/>
  <c r="V62" i="15"/>
  <c r="U62" i="15"/>
  <c r="X61" i="15"/>
  <c r="W61" i="15"/>
  <c r="V61" i="15"/>
  <c r="U61" i="15"/>
  <c r="X60" i="15"/>
  <c r="W60" i="15"/>
  <c r="V60" i="15"/>
  <c r="U60" i="15"/>
  <c r="X59" i="15"/>
  <c r="W59" i="15"/>
  <c r="V59" i="15"/>
  <c r="U59" i="15"/>
  <c r="X58" i="15"/>
  <c r="W58" i="15"/>
  <c r="V58" i="15"/>
  <c r="U58" i="15"/>
  <c r="X57" i="15"/>
  <c r="W57" i="15"/>
  <c r="V57" i="15"/>
  <c r="U57" i="15"/>
  <c r="X56" i="15"/>
  <c r="W56" i="15"/>
  <c r="V56" i="15"/>
  <c r="U56" i="15"/>
  <c r="X55" i="15"/>
  <c r="W55" i="15"/>
  <c r="V55" i="15"/>
  <c r="U55" i="15"/>
  <c r="X54" i="15"/>
  <c r="W54" i="15"/>
  <c r="V54" i="15"/>
  <c r="U54" i="15"/>
  <c r="X53" i="15"/>
  <c r="W53" i="15"/>
  <c r="V53" i="15"/>
  <c r="U53" i="15"/>
  <c r="X52" i="15"/>
  <c r="W52" i="15"/>
  <c r="V52" i="15"/>
  <c r="U52" i="15"/>
  <c r="X51" i="15"/>
  <c r="W51" i="15"/>
  <c r="V51" i="15"/>
  <c r="U51" i="15"/>
  <c r="X50" i="15"/>
  <c r="W50" i="15"/>
  <c r="V50" i="15"/>
  <c r="U50" i="15"/>
  <c r="X49" i="15"/>
  <c r="W49" i="15"/>
  <c r="V49" i="15"/>
  <c r="U49" i="15"/>
  <c r="X48" i="15"/>
  <c r="W48" i="15"/>
  <c r="V48" i="15"/>
  <c r="U48" i="15"/>
  <c r="X47" i="15"/>
  <c r="W47" i="15"/>
  <c r="V47" i="15"/>
  <c r="U47" i="15"/>
  <c r="X46" i="15"/>
  <c r="W46" i="15"/>
  <c r="V46" i="15"/>
  <c r="U46" i="15"/>
  <c r="X45" i="15"/>
  <c r="W45" i="15"/>
  <c r="V45" i="15"/>
  <c r="U45" i="15"/>
  <c r="X44" i="15"/>
  <c r="W44" i="15"/>
  <c r="V44" i="15"/>
  <c r="U44" i="15"/>
  <c r="X43" i="15"/>
  <c r="W43" i="15"/>
  <c r="V43" i="15"/>
  <c r="U43" i="15"/>
  <c r="X42" i="15"/>
  <c r="W42" i="15"/>
  <c r="V42" i="15"/>
  <c r="U42" i="15"/>
  <c r="X41" i="15"/>
  <c r="W41" i="15"/>
  <c r="V41" i="15"/>
  <c r="U41" i="15"/>
  <c r="X40" i="15"/>
  <c r="W40" i="15"/>
  <c r="V40" i="15"/>
  <c r="U40" i="15"/>
  <c r="X39" i="15"/>
  <c r="W39" i="15"/>
  <c r="V39" i="15"/>
  <c r="U39" i="15"/>
  <c r="X38" i="15"/>
  <c r="W38" i="15"/>
  <c r="V38" i="15"/>
  <c r="U38" i="15"/>
  <c r="X37" i="15"/>
  <c r="W37" i="15"/>
  <c r="V37" i="15"/>
  <c r="U37" i="15"/>
  <c r="X36" i="15"/>
  <c r="W36" i="15"/>
  <c r="V36" i="15"/>
  <c r="U36" i="15"/>
  <c r="X35" i="15"/>
  <c r="W35" i="15"/>
  <c r="V35" i="15"/>
  <c r="U35" i="15"/>
  <c r="X34" i="15"/>
  <c r="W34" i="15"/>
  <c r="V34" i="15"/>
  <c r="U34" i="15"/>
  <c r="X33" i="15"/>
  <c r="W33" i="15"/>
  <c r="V33" i="15"/>
  <c r="U33" i="15"/>
  <c r="X32" i="15"/>
  <c r="W32" i="15"/>
  <c r="V32" i="15"/>
  <c r="U32" i="15"/>
  <c r="X31" i="15"/>
  <c r="W31" i="15"/>
  <c r="V31" i="15"/>
  <c r="U31" i="15"/>
  <c r="X30" i="15"/>
  <c r="W30" i="15"/>
  <c r="V30" i="15"/>
  <c r="U30" i="15"/>
  <c r="T29" i="15"/>
  <c r="T30" i="15" s="1"/>
  <c r="T31" i="15" s="1"/>
  <c r="T32" i="15" s="1"/>
  <c r="T33" i="15" s="1"/>
  <c r="T34" i="15" s="1"/>
  <c r="T35" i="15" s="1"/>
  <c r="T36" i="15" s="1"/>
  <c r="T37" i="15" s="1"/>
  <c r="T38" i="15" s="1"/>
  <c r="T39" i="15" s="1"/>
  <c r="T40" i="15" s="1"/>
  <c r="T41" i="15" s="1"/>
  <c r="T42" i="15" s="1"/>
  <c r="T43" i="15" s="1"/>
  <c r="T44" i="15" s="1"/>
  <c r="T45" i="15" s="1"/>
  <c r="T46" i="15" s="1"/>
  <c r="T47" i="15" s="1"/>
  <c r="T48" i="15" s="1"/>
  <c r="T49" i="15" s="1"/>
  <c r="T50" i="15" s="1"/>
  <c r="T51" i="15" s="1"/>
  <c r="T52" i="15" s="1"/>
  <c r="T53" i="15" s="1"/>
  <c r="T54" i="15" s="1"/>
  <c r="T55" i="15" s="1"/>
  <c r="T56" i="15" s="1"/>
  <c r="T57" i="15" s="1"/>
  <c r="T58" i="15" s="1"/>
  <c r="T59" i="15" s="1"/>
  <c r="T60" i="15" s="1"/>
  <c r="T61" i="15" s="1"/>
  <c r="T62" i="15" s="1"/>
  <c r="T63" i="15" s="1"/>
  <c r="T64" i="15" s="1"/>
  <c r="T65" i="15" s="1"/>
  <c r="T66" i="15" s="1"/>
  <c r="T67" i="15" s="1"/>
  <c r="T68" i="15" s="1"/>
  <c r="T69" i="15" s="1"/>
  <c r="T70" i="15" s="1"/>
  <c r="T71" i="15" s="1"/>
  <c r="T72" i="15" s="1"/>
  <c r="T73" i="15" s="1"/>
  <c r="T74" i="15" s="1"/>
  <c r="T75" i="15" s="1"/>
  <c r="T76" i="15" s="1"/>
  <c r="T77" i="15" s="1"/>
  <c r="T78" i="15" s="1"/>
  <c r="T79" i="15" s="1"/>
  <c r="T80" i="15" s="1"/>
  <c r="T81" i="15" s="1"/>
  <c r="T82" i="15" s="1"/>
  <c r="T83" i="15" s="1"/>
  <c r="T84" i="15" s="1"/>
  <c r="T85" i="15" s="1"/>
  <c r="T86" i="15" s="1"/>
  <c r="T87" i="15" s="1"/>
  <c r="T88" i="15" s="1"/>
  <c r="T89" i="15" s="1"/>
  <c r="T90" i="15" s="1"/>
  <c r="T91" i="15" s="1"/>
  <c r="T92" i="15" s="1"/>
  <c r="T93" i="15" s="1"/>
  <c r="T94" i="15" s="1"/>
  <c r="T95" i="15" s="1"/>
  <c r="T96" i="15" s="1"/>
  <c r="T97" i="15" s="1"/>
  <c r="T98" i="15" s="1"/>
  <c r="T99" i="15" s="1"/>
  <c r="T100" i="15" s="1"/>
  <c r="T101" i="15" s="1"/>
  <c r="T102" i="15" s="1"/>
  <c r="T103" i="15" s="1"/>
  <c r="T104" i="15" s="1"/>
  <c r="T105" i="15" s="1"/>
  <c r="T106" i="15" s="1"/>
  <c r="T107" i="15" s="1"/>
  <c r="T108" i="15" s="1"/>
  <c r="T109" i="15" s="1"/>
  <c r="T110" i="15" s="1"/>
  <c r="T111" i="15" s="1"/>
  <c r="T112" i="15" s="1"/>
  <c r="T113" i="15" s="1"/>
  <c r="T114" i="15" s="1"/>
  <c r="T115" i="15" s="1"/>
  <c r="T116" i="15" s="1"/>
  <c r="T117" i="15" s="1"/>
  <c r="T118" i="15" s="1"/>
  <c r="T119" i="15" s="1"/>
  <c r="T120" i="15" s="1"/>
  <c r="T121" i="15" s="1"/>
  <c r="T122" i="15" s="1"/>
  <c r="T123" i="15" s="1"/>
  <c r="W29" i="15"/>
  <c r="V29" i="15"/>
  <c r="U29" i="15"/>
  <c r="X29" i="15" s="1"/>
  <c r="X28" i="15"/>
  <c r="W28" i="15"/>
  <c r="V28" i="15"/>
  <c r="U28" i="15"/>
  <c r="X27" i="15"/>
  <c r="W27" i="15"/>
  <c r="V27" i="15"/>
  <c r="U27" i="15"/>
  <c r="W26" i="15"/>
  <c r="V26" i="15"/>
  <c r="U26" i="15"/>
  <c r="X26" i="15" s="1"/>
  <c r="W25" i="15"/>
  <c r="V25" i="15"/>
  <c r="U25" i="15"/>
  <c r="X25" i="15" s="1"/>
  <c r="W24" i="15"/>
  <c r="V24" i="15"/>
  <c r="U24" i="15"/>
  <c r="X24" i="15" s="1"/>
  <c r="W23" i="15"/>
  <c r="V23" i="15"/>
  <c r="U23" i="15"/>
  <c r="X23" i="15" s="1"/>
  <c r="W22" i="15"/>
  <c r="V22" i="15"/>
  <c r="U22" i="15"/>
  <c r="X22" i="15" s="1"/>
  <c r="W21" i="15"/>
  <c r="V21" i="15"/>
  <c r="U21" i="15"/>
  <c r="X21" i="15" s="1"/>
  <c r="W20" i="15"/>
  <c r="V20" i="15"/>
  <c r="U20" i="15"/>
  <c r="X20" i="15" s="1"/>
  <c r="W19" i="15"/>
  <c r="V19" i="15"/>
  <c r="U19" i="15"/>
  <c r="X19" i="15" s="1"/>
  <c r="W18" i="15"/>
  <c r="V18" i="15"/>
  <c r="U18" i="15"/>
  <c r="X18" i="15" s="1"/>
  <c r="W17" i="15"/>
  <c r="V17" i="15"/>
  <c r="U17" i="15"/>
  <c r="X17" i="15" s="1"/>
  <c r="W16" i="15"/>
  <c r="V16" i="15"/>
  <c r="U16" i="15"/>
  <c r="X16" i="15" s="1"/>
  <c r="W15" i="15"/>
  <c r="V15" i="15"/>
  <c r="U15" i="15"/>
  <c r="X15" i="15" s="1"/>
  <c r="T14" i="15"/>
  <c r="T15" i="15" s="1"/>
  <c r="T16" i="15" s="1"/>
  <c r="T17" i="15" s="1"/>
  <c r="T18" i="15" s="1"/>
  <c r="T19" i="15" s="1"/>
  <c r="T20" i="15" s="1"/>
  <c r="T21" i="15" s="1"/>
  <c r="T22" i="15" s="1"/>
  <c r="T23" i="15" s="1"/>
  <c r="T24" i="15" s="1"/>
  <c r="T25" i="15" s="1"/>
  <c r="T26" i="15" s="1"/>
  <c r="T27" i="15" s="1"/>
  <c r="T28" i="15" s="1"/>
  <c r="W14" i="15"/>
  <c r="V14" i="15"/>
  <c r="U14" i="15"/>
  <c r="X14" i="15" s="1"/>
  <c r="X13" i="15"/>
  <c r="W13" i="15"/>
  <c r="V13" i="15"/>
  <c r="U13" i="15"/>
  <c r="W12" i="15"/>
  <c r="V12" i="15"/>
  <c r="U12" i="15"/>
  <c r="X12" i="15" s="1"/>
  <c r="W11" i="15"/>
  <c r="V11" i="15"/>
  <c r="U11" i="15"/>
  <c r="X11" i="15" s="1"/>
  <c r="W10" i="15"/>
  <c r="V10" i="15"/>
  <c r="U10" i="15"/>
  <c r="X10" i="15" s="1"/>
  <c r="W9" i="15"/>
  <c r="V9" i="15"/>
  <c r="U9" i="15"/>
  <c r="X9" i="15" s="1"/>
  <c r="W8" i="15"/>
  <c r="V8" i="15"/>
  <c r="U8" i="15"/>
  <c r="X8" i="15" s="1"/>
  <c r="W7" i="15"/>
  <c r="V7" i="15"/>
  <c r="U7" i="15"/>
  <c r="X7" i="15" s="1"/>
  <c r="W6" i="15"/>
  <c r="V6" i="15"/>
  <c r="U6" i="15"/>
  <c r="X6" i="15" s="1"/>
  <c r="W5" i="15"/>
  <c r="V5" i="15"/>
  <c r="U5" i="15"/>
  <c r="X5" i="15" s="1"/>
  <c r="T4" i="15"/>
  <c r="T5" i="15" s="1"/>
  <c r="T6" i="15" s="1"/>
  <c r="T7" i="15" s="1"/>
  <c r="T8" i="15" s="1"/>
  <c r="T9" i="15" s="1"/>
  <c r="T10" i="15" s="1"/>
  <c r="T11" i="15" s="1"/>
  <c r="T12" i="15" s="1"/>
  <c r="T13" i="15" s="1"/>
  <c r="W4" i="15"/>
  <c r="V4" i="15"/>
  <c r="U4" i="15"/>
  <c r="X4" i="15" s="1"/>
  <c r="X3" i="15"/>
  <c r="W3" i="15"/>
  <c r="V3" i="15"/>
  <c r="U3" i="15"/>
  <c r="T2" i="15"/>
  <c r="T3" i="15"/>
  <c r="X2" i="15"/>
  <c r="W2" i="15"/>
  <c r="V2" i="15"/>
  <c r="U2" i="15"/>
  <c r="X123" i="16"/>
  <c r="W123" i="16"/>
  <c r="V123" i="16"/>
  <c r="U123" i="16"/>
  <c r="X122" i="16"/>
  <c r="W122" i="16"/>
  <c r="V122" i="16"/>
  <c r="U122" i="16"/>
  <c r="X121" i="16"/>
  <c r="W121" i="16"/>
  <c r="V121" i="16"/>
  <c r="U121" i="16"/>
  <c r="X120" i="16"/>
  <c r="W120" i="16"/>
  <c r="V120" i="16"/>
  <c r="U120" i="16"/>
  <c r="X119" i="16"/>
  <c r="W119" i="16"/>
  <c r="V119" i="16"/>
  <c r="U119" i="16"/>
  <c r="X118" i="16"/>
  <c r="W118" i="16"/>
  <c r="V118" i="16"/>
  <c r="U118" i="16"/>
  <c r="X117" i="16"/>
  <c r="W117" i="16"/>
  <c r="V117" i="16"/>
  <c r="U117" i="16"/>
  <c r="X116" i="16"/>
  <c r="W116" i="16"/>
  <c r="V116" i="16"/>
  <c r="U116" i="16"/>
  <c r="X115" i="16"/>
  <c r="W115" i="16"/>
  <c r="V115" i="16"/>
  <c r="U115" i="16"/>
  <c r="X114" i="16"/>
  <c r="W114" i="16"/>
  <c r="V114" i="16"/>
  <c r="U114" i="16"/>
  <c r="X113" i="16"/>
  <c r="W113" i="16"/>
  <c r="V113" i="16"/>
  <c r="U113" i="16"/>
  <c r="X112" i="16"/>
  <c r="W112" i="16"/>
  <c r="V112" i="16"/>
  <c r="U112" i="16"/>
  <c r="X111" i="16"/>
  <c r="W111" i="16"/>
  <c r="V111" i="16"/>
  <c r="U111" i="16"/>
  <c r="X110" i="16"/>
  <c r="W110" i="16"/>
  <c r="V110" i="16"/>
  <c r="U110" i="16"/>
  <c r="X109" i="16"/>
  <c r="W109" i="16"/>
  <c r="V109" i="16"/>
  <c r="U109" i="16"/>
  <c r="X108" i="16"/>
  <c r="W108" i="16"/>
  <c r="V108" i="16"/>
  <c r="U108" i="16"/>
  <c r="X107" i="16"/>
  <c r="W107" i="16"/>
  <c r="V107" i="16"/>
  <c r="U107" i="16"/>
  <c r="X106" i="16"/>
  <c r="W106" i="16"/>
  <c r="V106" i="16"/>
  <c r="U106" i="16"/>
  <c r="X105" i="16"/>
  <c r="W105" i="16"/>
  <c r="V105" i="16"/>
  <c r="U105" i="16"/>
  <c r="X104" i="16"/>
  <c r="W104" i="16"/>
  <c r="V104" i="16"/>
  <c r="U104" i="16"/>
  <c r="X103" i="16"/>
  <c r="W103" i="16"/>
  <c r="V103" i="16"/>
  <c r="U103" i="16"/>
  <c r="X102" i="16"/>
  <c r="W102" i="16"/>
  <c r="V102" i="16"/>
  <c r="U102" i="16"/>
  <c r="X101" i="16"/>
  <c r="W101" i="16"/>
  <c r="V101" i="16"/>
  <c r="U101" i="16"/>
  <c r="X100" i="16"/>
  <c r="W100" i="16"/>
  <c r="V100" i="16"/>
  <c r="U100" i="16"/>
  <c r="X99" i="16"/>
  <c r="W99" i="16"/>
  <c r="V99" i="16"/>
  <c r="U99" i="16"/>
  <c r="X98" i="16"/>
  <c r="W98" i="16"/>
  <c r="V98" i="16"/>
  <c r="U98" i="16"/>
  <c r="X97" i="16"/>
  <c r="W97" i="16"/>
  <c r="V97" i="16"/>
  <c r="U97" i="16"/>
  <c r="T96" i="16"/>
  <c r="T97" i="16" s="1"/>
  <c r="T98" i="16" s="1"/>
  <c r="T99" i="16" s="1"/>
  <c r="T100" i="16" s="1"/>
  <c r="T101" i="16" s="1"/>
  <c r="T102" i="16" s="1"/>
  <c r="T103" i="16" s="1"/>
  <c r="T104" i="16" s="1"/>
  <c r="T105" i="16" s="1"/>
  <c r="T106" i="16" s="1"/>
  <c r="T107" i="16" s="1"/>
  <c r="T108" i="16" s="1"/>
  <c r="T109" i="16" s="1"/>
  <c r="T110" i="16" s="1"/>
  <c r="T111" i="16" s="1"/>
  <c r="T112" i="16" s="1"/>
  <c r="T113" i="16" s="1"/>
  <c r="T114" i="16" s="1"/>
  <c r="T115" i="16" s="1"/>
  <c r="T116" i="16" s="1"/>
  <c r="T117" i="16" s="1"/>
  <c r="T118" i="16" s="1"/>
  <c r="T119" i="16" s="1"/>
  <c r="T120" i="16" s="1"/>
  <c r="T121" i="16" s="1"/>
  <c r="T122" i="16" s="1"/>
  <c r="T123" i="16" s="1"/>
  <c r="W96" i="16"/>
  <c r="V96" i="16"/>
  <c r="U96" i="16"/>
  <c r="X96" i="16" s="1"/>
  <c r="T95" i="16"/>
  <c r="W95" i="16"/>
  <c r="V95" i="16"/>
  <c r="U95" i="16"/>
  <c r="X95" i="16" s="1"/>
  <c r="T94" i="16"/>
  <c r="W94" i="16"/>
  <c r="V94" i="16"/>
  <c r="U94" i="16"/>
  <c r="X94" i="16" s="1"/>
  <c r="X93" i="16"/>
  <c r="W93" i="16"/>
  <c r="V93" i="16"/>
  <c r="U93" i="16"/>
  <c r="X92" i="16"/>
  <c r="W92" i="16"/>
  <c r="V92" i="16"/>
  <c r="U92" i="16"/>
  <c r="W91" i="16"/>
  <c r="V91" i="16"/>
  <c r="U91" i="16"/>
  <c r="X91" i="16" s="1"/>
  <c r="W90" i="16"/>
  <c r="V90" i="16"/>
  <c r="U90" i="16"/>
  <c r="X90" i="16" s="1"/>
  <c r="W89" i="16"/>
  <c r="V89" i="16"/>
  <c r="U89" i="16"/>
  <c r="X89" i="16" s="1"/>
  <c r="W88" i="16"/>
  <c r="V88" i="16"/>
  <c r="U88" i="16"/>
  <c r="X88" i="16" s="1"/>
  <c r="W87" i="16"/>
  <c r="V87" i="16"/>
  <c r="U87" i="16"/>
  <c r="X87" i="16" s="1"/>
  <c r="W86" i="16"/>
  <c r="V86" i="16"/>
  <c r="U86" i="16"/>
  <c r="X86" i="16" s="1"/>
  <c r="W85" i="16"/>
  <c r="V85" i="16"/>
  <c r="U85" i="16"/>
  <c r="X85" i="16" s="1"/>
  <c r="W84" i="16"/>
  <c r="V84" i="16"/>
  <c r="U84" i="16"/>
  <c r="X84" i="16" s="1"/>
  <c r="W83" i="16"/>
  <c r="V83" i="16"/>
  <c r="U83" i="16"/>
  <c r="X83" i="16" s="1"/>
  <c r="W82" i="16"/>
  <c r="V82" i="16"/>
  <c r="U82" i="16"/>
  <c r="X82" i="16" s="1"/>
  <c r="W81" i="16"/>
  <c r="V81" i="16"/>
  <c r="U81" i="16"/>
  <c r="X81" i="16" s="1"/>
  <c r="W80" i="16"/>
  <c r="V80" i="16"/>
  <c r="U80" i="16"/>
  <c r="X80" i="16" s="1"/>
  <c r="W79" i="16"/>
  <c r="V79" i="16"/>
  <c r="U79" i="16"/>
  <c r="X79" i="16" s="1"/>
  <c r="W78" i="16"/>
  <c r="V78" i="16"/>
  <c r="U78" i="16"/>
  <c r="X78" i="16" s="1"/>
  <c r="W77" i="16"/>
  <c r="V77" i="16"/>
  <c r="U77" i="16"/>
  <c r="X77" i="16" s="1"/>
  <c r="W76" i="16"/>
  <c r="V76" i="16"/>
  <c r="U76" i="16"/>
  <c r="X76" i="16" s="1"/>
  <c r="W75" i="16"/>
  <c r="V75" i="16"/>
  <c r="U75" i="16"/>
  <c r="X75" i="16" s="1"/>
  <c r="W74" i="16"/>
  <c r="V74" i="16"/>
  <c r="U74" i="16"/>
  <c r="X74" i="16" s="1"/>
  <c r="W73" i="16"/>
  <c r="V73" i="16"/>
  <c r="U73" i="16"/>
  <c r="X73" i="16" s="1"/>
  <c r="W72" i="16"/>
  <c r="V72" i="16"/>
  <c r="U72" i="16"/>
  <c r="X72" i="16" s="1"/>
  <c r="W71" i="16"/>
  <c r="V71" i="16"/>
  <c r="U71" i="16"/>
  <c r="X71" i="16" s="1"/>
  <c r="W70" i="16"/>
  <c r="V70" i="16"/>
  <c r="U70" i="16"/>
  <c r="X70" i="16" s="1"/>
  <c r="W69" i="16"/>
  <c r="V69" i="16"/>
  <c r="U69" i="16"/>
  <c r="X69" i="16" s="1"/>
  <c r="W68" i="16"/>
  <c r="V68" i="16"/>
  <c r="U68" i="16"/>
  <c r="X68" i="16" s="1"/>
  <c r="W67" i="16"/>
  <c r="V67" i="16"/>
  <c r="U67" i="16"/>
  <c r="X67" i="16" s="1"/>
  <c r="W66" i="16"/>
  <c r="V66" i="16"/>
  <c r="U66" i="16"/>
  <c r="X66" i="16" s="1"/>
  <c r="W65" i="16"/>
  <c r="V65" i="16"/>
  <c r="U65" i="16"/>
  <c r="X65" i="16" s="1"/>
  <c r="W64" i="16"/>
  <c r="V64" i="16"/>
  <c r="U64" i="16"/>
  <c r="X64" i="16" s="1"/>
  <c r="W63" i="16"/>
  <c r="V63" i="16"/>
  <c r="U63" i="16"/>
  <c r="X63" i="16" s="1"/>
  <c r="W62" i="16"/>
  <c r="V62" i="16"/>
  <c r="U62" i="16"/>
  <c r="X62" i="16" s="1"/>
  <c r="W61" i="16"/>
  <c r="V61" i="16"/>
  <c r="U61" i="16"/>
  <c r="X61" i="16" s="1"/>
  <c r="W60" i="16"/>
  <c r="V60" i="16"/>
  <c r="U60" i="16"/>
  <c r="X60" i="16" s="1"/>
  <c r="W59" i="16"/>
  <c r="V59" i="16"/>
  <c r="U59" i="16"/>
  <c r="X59" i="16" s="1"/>
  <c r="W58" i="16"/>
  <c r="V58" i="16"/>
  <c r="U58" i="16"/>
  <c r="X58" i="16" s="1"/>
  <c r="W57" i="16"/>
  <c r="V57" i="16"/>
  <c r="U57" i="16"/>
  <c r="X57" i="16" s="1"/>
  <c r="W56" i="16"/>
  <c r="V56" i="16"/>
  <c r="U56" i="16"/>
  <c r="X56" i="16" s="1"/>
  <c r="W55" i="16"/>
  <c r="V55" i="16"/>
  <c r="U55" i="16"/>
  <c r="X55" i="16" s="1"/>
  <c r="W54" i="16"/>
  <c r="V54" i="16"/>
  <c r="U54" i="16"/>
  <c r="X54" i="16" s="1"/>
  <c r="W53" i="16"/>
  <c r="V53" i="16"/>
  <c r="U53" i="16"/>
  <c r="X53" i="16" s="1"/>
  <c r="W52" i="16"/>
  <c r="V52" i="16"/>
  <c r="U52" i="16"/>
  <c r="X52" i="16" s="1"/>
  <c r="W51" i="16"/>
  <c r="V51" i="16"/>
  <c r="U51" i="16"/>
  <c r="X51" i="16" s="1"/>
  <c r="W50" i="16"/>
  <c r="V50" i="16"/>
  <c r="U50" i="16"/>
  <c r="X50" i="16" s="1"/>
  <c r="W49" i="16"/>
  <c r="V49" i="16"/>
  <c r="U49" i="16"/>
  <c r="X49" i="16" s="1"/>
  <c r="W48" i="16"/>
  <c r="V48" i="16"/>
  <c r="U48" i="16"/>
  <c r="X48" i="16" s="1"/>
  <c r="W47" i="16"/>
  <c r="V47" i="16"/>
  <c r="U47" i="16"/>
  <c r="X47" i="16" s="1"/>
  <c r="W46" i="16"/>
  <c r="V46" i="16"/>
  <c r="U46" i="16"/>
  <c r="X46" i="16" s="1"/>
  <c r="W45" i="16"/>
  <c r="V45" i="16"/>
  <c r="U45" i="16"/>
  <c r="X45" i="16" s="1"/>
  <c r="W44" i="16"/>
  <c r="V44" i="16"/>
  <c r="U44" i="16"/>
  <c r="X44" i="16" s="1"/>
  <c r="W43" i="16"/>
  <c r="V43" i="16"/>
  <c r="U43" i="16"/>
  <c r="X43" i="16" s="1"/>
  <c r="W42" i="16"/>
  <c r="V42" i="16"/>
  <c r="U42" i="16"/>
  <c r="X42" i="16" s="1"/>
  <c r="W41" i="16"/>
  <c r="V41" i="16"/>
  <c r="U41" i="16"/>
  <c r="X41" i="16" s="1"/>
  <c r="W40" i="16"/>
  <c r="V40" i="16"/>
  <c r="U40" i="16"/>
  <c r="X40" i="16" s="1"/>
  <c r="W39" i="16"/>
  <c r="V39" i="16"/>
  <c r="U39" i="16"/>
  <c r="X39" i="16" s="1"/>
  <c r="W38" i="16"/>
  <c r="V38" i="16"/>
  <c r="U38" i="16"/>
  <c r="X38" i="16" s="1"/>
  <c r="W37" i="16"/>
  <c r="V37" i="16"/>
  <c r="U37" i="16"/>
  <c r="X37" i="16" s="1"/>
  <c r="W36" i="16"/>
  <c r="V36" i="16"/>
  <c r="U36" i="16"/>
  <c r="X36" i="16" s="1"/>
  <c r="W35" i="16"/>
  <c r="V35" i="16"/>
  <c r="U35" i="16"/>
  <c r="X35" i="16" s="1"/>
  <c r="W34" i="16"/>
  <c r="V34" i="16"/>
  <c r="U34" i="16"/>
  <c r="X34" i="16" s="1"/>
  <c r="W33" i="16"/>
  <c r="V33" i="16"/>
  <c r="U33" i="16"/>
  <c r="X33" i="16" s="1"/>
  <c r="W32" i="16"/>
  <c r="V32" i="16"/>
  <c r="U32" i="16"/>
  <c r="X32" i="16" s="1"/>
  <c r="W31" i="16"/>
  <c r="V31" i="16"/>
  <c r="U31" i="16"/>
  <c r="X31" i="16" s="1"/>
  <c r="W30" i="16"/>
  <c r="V30" i="16"/>
  <c r="U30" i="16"/>
  <c r="X30" i="16" s="1"/>
  <c r="W29" i="16"/>
  <c r="V29" i="16"/>
  <c r="U29" i="16"/>
  <c r="X29" i="16" s="1"/>
  <c r="W28" i="16"/>
  <c r="V28" i="16"/>
  <c r="U28" i="16"/>
  <c r="X28" i="16" s="1"/>
  <c r="W27" i="16"/>
  <c r="V27" i="16"/>
  <c r="U27" i="16"/>
  <c r="X27" i="16" s="1"/>
  <c r="T26" i="16"/>
  <c r="T27" i="16" s="1"/>
  <c r="T28" i="16" s="1"/>
  <c r="T29" i="16" s="1"/>
  <c r="T30" i="16" s="1"/>
  <c r="T31" i="16"/>
  <c r="T32" i="16" s="1"/>
  <c r="T33" i="16" s="1"/>
  <c r="T34" i="16" s="1"/>
  <c r="T35" i="16" s="1"/>
  <c r="T36" i="16" s="1"/>
  <c r="T37" i="16" s="1"/>
  <c r="T38" i="16" s="1"/>
  <c r="T39" i="16" s="1"/>
  <c r="T40" i="16" s="1"/>
  <c r="T41" i="16" s="1"/>
  <c r="T42" i="16" s="1"/>
  <c r="T43" i="16" s="1"/>
  <c r="T44" i="16" s="1"/>
  <c r="T45" i="16" s="1"/>
  <c r="T46" i="16" s="1"/>
  <c r="T47" i="16" s="1"/>
  <c r="T48" i="16" s="1"/>
  <c r="T49" i="16" s="1"/>
  <c r="T50" i="16" s="1"/>
  <c r="T51" i="16" s="1"/>
  <c r="T52" i="16" s="1"/>
  <c r="T53" i="16" s="1"/>
  <c r="T54" i="16" s="1"/>
  <c r="T55" i="16" s="1"/>
  <c r="T56" i="16" s="1"/>
  <c r="T57" i="16" s="1"/>
  <c r="T58" i="16" s="1"/>
  <c r="T59" i="16" s="1"/>
  <c r="T60" i="16" s="1"/>
  <c r="T61" i="16" s="1"/>
  <c r="T62" i="16" s="1"/>
  <c r="T63" i="16" s="1"/>
  <c r="T64" i="16" s="1"/>
  <c r="T65" i="16" s="1"/>
  <c r="T66" i="16" s="1"/>
  <c r="T67" i="16" s="1"/>
  <c r="T68" i="16" s="1"/>
  <c r="T69" i="16" s="1"/>
  <c r="T70" i="16" s="1"/>
  <c r="T71" i="16" s="1"/>
  <c r="T72" i="16" s="1"/>
  <c r="T73" i="16" s="1"/>
  <c r="T74" i="16" s="1"/>
  <c r="T75" i="16" s="1"/>
  <c r="T76" i="16" s="1"/>
  <c r="T77" i="16" s="1"/>
  <c r="T78" i="16" s="1"/>
  <c r="T79" i="16" s="1"/>
  <c r="T80" i="16" s="1"/>
  <c r="T81" i="16" s="1"/>
  <c r="T82" i="16" s="1"/>
  <c r="T83" i="16" s="1"/>
  <c r="T84" i="16" s="1"/>
  <c r="T85" i="16" s="1"/>
  <c r="T86" i="16" s="1"/>
  <c r="T87" i="16" s="1"/>
  <c r="T88" i="16" s="1"/>
  <c r="T89" i="16" s="1"/>
  <c r="T90" i="16" s="1"/>
  <c r="T91" i="16" s="1"/>
  <c r="T92" i="16" s="1"/>
  <c r="T93" i="16" s="1"/>
  <c r="W26" i="16"/>
  <c r="V26" i="16"/>
  <c r="U26" i="16"/>
  <c r="X26" i="16"/>
  <c r="X25" i="16"/>
  <c r="W25" i="16"/>
  <c r="V25" i="16"/>
  <c r="U25" i="16"/>
  <c r="W24" i="16"/>
  <c r="V24" i="16"/>
  <c r="U24" i="16"/>
  <c r="X24" i="16" s="1"/>
  <c r="W23" i="16"/>
  <c r="V23" i="16"/>
  <c r="U23" i="16"/>
  <c r="X23" i="16"/>
  <c r="W22" i="16"/>
  <c r="V22" i="16"/>
  <c r="U22" i="16"/>
  <c r="X22" i="16"/>
  <c r="W21" i="16"/>
  <c r="V21" i="16"/>
  <c r="U21" i="16"/>
  <c r="X21" i="16"/>
  <c r="W20" i="16"/>
  <c r="V20" i="16"/>
  <c r="U20" i="16"/>
  <c r="X20" i="16"/>
  <c r="W19" i="16"/>
  <c r="V19" i="16"/>
  <c r="U19" i="16"/>
  <c r="X19" i="16"/>
  <c r="W18" i="16"/>
  <c r="V18" i="16"/>
  <c r="U18" i="16"/>
  <c r="X18" i="16"/>
  <c r="W17" i="16"/>
  <c r="V17" i="16"/>
  <c r="U17" i="16"/>
  <c r="X17" i="16"/>
  <c r="W16" i="16"/>
  <c r="V16" i="16"/>
  <c r="U16" i="16"/>
  <c r="X16" i="16"/>
  <c r="W15" i="16"/>
  <c r="V15" i="16"/>
  <c r="U15" i="16"/>
  <c r="X15" i="16"/>
  <c r="W14" i="16"/>
  <c r="V14" i="16"/>
  <c r="U14" i="16"/>
  <c r="X14" i="16"/>
  <c r="W13" i="16"/>
  <c r="V13" i="16"/>
  <c r="U13" i="16"/>
  <c r="X13" i="16"/>
  <c r="W12" i="16"/>
  <c r="V12" i="16"/>
  <c r="U12" i="16"/>
  <c r="X12" i="16"/>
  <c r="W11" i="16"/>
  <c r="V11" i="16"/>
  <c r="U11" i="16"/>
  <c r="X11" i="16"/>
  <c r="W10" i="16"/>
  <c r="V10" i="16"/>
  <c r="U10" i="16"/>
  <c r="X10" i="16"/>
  <c r="W9" i="16"/>
  <c r="V9" i="16"/>
  <c r="U9" i="16"/>
  <c r="X9" i="16"/>
  <c r="W8" i="16"/>
  <c r="V8" i="16"/>
  <c r="U8" i="16"/>
  <c r="X8" i="16"/>
  <c r="W7" i="16"/>
  <c r="V7" i="16"/>
  <c r="U7" i="16"/>
  <c r="X7" i="16"/>
  <c r="W6" i="16"/>
  <c r="V6" i="16"/>
  <c r="U6" i="16"/>
  <c r="X6" i="16"/>
  <c r="W5" i="16"/>
  <c r="V5" i="16"/>
  <c r="U5" i="16"/>
  <c r="X5" i="16"/>
  <c r="T4" i="16"/>
  <c r="T5" i="16"/>
  <c r="T6" i="16" s="1"/>
  <c r="T7" i="16" s="1"/>
  <c r="T8" i="16" s="1"/>
  <c r="T9" i="16" s="1"/>
  <c r="T10" i="16" s="1"/>
  <c r="T11" i="16" s="1"/>
  <c r="T12" i="16" s="1"/>
  <c r="T13" i="16" s="1"/>
  <c r="T14" i="16" s="1"/>
  <c r="T15" i="16" s="1"/>
  <c r="T16" i="16" s="1"/>
  <c r="T17" i="16" s="1"/>
  <c r="T18" i="16" s="1"/>
  <c r="T19" i="16" s="1"/>
  <c r="T20" i="16" s="1"/>
  <c r="T21" i="16" s="1"/>
  <c r="T22" i="16" s="1"/>
  <c r="T23" i="16" s="1"/>
  <c r="T24" i="16" s="1"/>
  <c r="T25" i="16" s="1"/>
  <c r="W4" i="16"/>
  <c r="V4" i="16"/>
  <c r="U4" i="16"/>
  <c r="X4" i="16" s="1"/>
  <c r="X3" i="16"/>
  <c r="W3" i="16"/>
  <c r="V3" i="16"/>
  <c r="U3" i="16"/>
  <c r="T2" i="16"/>
  <c r="T3" i="16"/>
  <c r="X2" i="16"/>
  <c r="W2" i="16"/>
  <c r="V2" i="16"/>
  <c r="U2" i="16"/>
  <c r="X118" i="17"/>
  <c r="W118" i="17"/>
  <c r="V118" i="17"/>
  <c r="U118" i="17"/>
  <c r="X117" i="17"/>
  <c r="W117" i="17"/>
  <c r="V117" i="17"/>
  <c r="U117" i="17"/>
  <c r="X116" i="17"/>
  <c r="W116" i="17"/>
  <c r="V116" i="17"/>
  <c r="U116" i="17"/>
  <c r="X115" i="17"/>
  <c r="W115" i="17"/>
  <c r="V115" i="17"/>
  <c r="U115" i="17"/>
  <c r="X114" i="17"/>
  <c r="W114" i="17"/>
  <c r="V114" i="17"/>
  <c r="U114" i="17"/>
  <c r="X113" i="17"/>
  <c r="W113" i="17"/>
  <c r="V113" i="17"/>
  <c r="U113" i="17"/>
  <c r="X112" i="17"/>
  <c r="W112" i="17"/>
  <c r="V112" i="17"/>
  <c r="U112" i="17"/>
  <c r="X111" i="17"/>
  <c r="W111" i="17"/>
  <c r="V111" i="17"/>
  <c r="U111" i="17"/>
  <c r="X110" i="17"/>
  <c r="W110" i="17"/>
  <c r="V110" i="17"/>
  <c r="U110" i="17"/>
  <c r="X109" i="17"/>
  <c r="W109" i="17"/>
  <c r="V109" i="17"/>
  <c r="U109" i="17"/>
  <c r="X108" i="17"/>
  <c r="W108" i="17"/>
  <c r="V108" i="17"/>
  <c r="U108" i="17"/>
  <c r="X107" i="17"/>
  <c r="W107" i="17"/>
  <c r="V107" i="17"/>
  <c r="U107" i="17"/>
  <c r="X106" i="17"/>
  <c r="W106" i="17"/>
  <c r="V106" i="17"/>
  <c r="U106" i="17"/>
  <c r="X105" i="17"/>
  <c r="W105" i="17"/>
  <c r="V105" i="17"/>
  <c r="U105" i="17"/>
  <c r="X104" i="17"/>
  <c r="W104" i="17"/>
  <c r="V104" i="17"/>
  <c r="U104" i="17"/>
  <c r="X103" i="17"/>
  <c r="W103" i="17"/>
  <c r="V103" i="17"/>
  <c r="U103" i="17"/>
  <c r="X102" i="17"/>
  <c r="W102" i="17"/>
  <c r="V102" i="17"/>
  <c r="U102" i="17"/>
  <c r="X101" i="17"/>
  <c r="W101" i="17"/>
  <c r="V101" i="17"/>
  <c r="U101" i="17"/>
  <c r="X100" i="17"/>
  <c r="W100" i="17"/>
  <c r="V100" i="17"/>
  <c r="U100" i="17"/>
  <c r="X99" i="17"/>
  <c r="W99" i="17"/>
  <c r="V99" i="17"/>
  <c r="U99" i="17"/>
  <c r="X98" i="17"/>
  <c r="W98" i="17"/>
  <c r="V98" i="17"/>
  <c r="U98" i="17"/>
  <c r="X97" i="17"/>
  <c r="W97" i="17"/>
  <c r="V97" i="17"/>
  <c r="U97" i="17"/>
  <c r="X96" i="17"/>
  <c r="W96" i="17"/>
  <c r="V96" i="17"/>
  <c r="U96" i="17"/>
  <c r="X95" i="17"/>
  <c r="W95" i="17"/>
  <c r="V95" i="17"/>
  <c r="U95" i="17"/>
  <c r="X94" i="17"/>
  <c r="W94" i="17"/>
  <c r="V94" i="17"/>
  <c r="U94" i="17"/>
  <c r="X93" i="17"/>
  <c r="W93" i="17"/>
  <c r="V93" i="17"/>
  <c r="U93" i="17"/>
  <c r="X92" i="17"/>
  <c r="W92" i="17"/>
  <c r="V92" i="17"/>
  <c r="U92" i="17"/>
  <c r="X91" i="17"/>
  <c r="W91" i="17"/>
  <c r="V91" i="17"/>
  <c r="U91" i="17"/>
  <c r="X90" i="17"/>
  <c r="W90" i="17"/>
  <c r="V90" i="17"/>
  <c r="U90" i="17"/>
  <c r="X89" i="17"/>
  <c r="W89" i="17"/>
  <c r="V89" i="17"/>
  <c r="U89" i="17"/>
  <c r="X88" i="17"/>
  <c r="W88" i="17"/>
  <c r="V88" i="17"/>
  <c r="U88" i="17"/>
  <c r="X87" i="17"/>
  <c r="W87" i="17"/>
  <c r="V87" i="17"/>
  <c r="U87" i="17"/>
  <c r="X86" i="17"/>
  <c r="W86" i="17"/>
  <c r="V86" i="17"/>
  <c r="U86" i="17"/>
  <c r="X85" i="17"/>
  <c r="W85" i="17"/>
  <c r="V85" i="17"/>
  <c r="U85" i="17"/>
  <c r="X84" i="17"/>
  <c r="W84" i="17"/>
  <c r="V84" i="17"/>
  <c r="U84" i="17"/>
  <c r="X83" i="17"/>
  <c r="W83" i="17"/>
  <c r="V83" i="17"/>
  <c r="U83" i="17"/>
  <c r="X82" i="17"/>
  <c r="W82" i="17"/>
  <c r="V82" i="17"/>
  <c r="U82" i="17"/>
  <c r="X81" i="17"/>
  <c r="W81" i="17"/>
  <c r="V81" i="17"/>
  <c r="U81" i="17"/>
  <c r="X80" i="17"/>
  <c r="W80" i="17"/>
  <c r="V80" i="17"/>
  <c r="U80" i="17"/>
  <c r="X79" i="17"/>
  <c r="W79" i="17"/>
  <c r="V79" i="17"/>
  <c r="U79" i="17"/>
  <c r="X78" i="17"/>
  <c r="W78" i="17"/>
  <c r="V78" i="17"/>
  <c r="U78" i="17"/>
  <c r="X77" i="17"/>
  <c r="W77" i="17"/>
  <c r="V77" i="17"/>
  <c r="U77" i="17"/>
  <c r="X76" i="17"/>
  <c r="W76" i="17"/>
  <c r="V76" i="17"/>
  <c r="U76" i="17"/>
  <c r="X75" i="17"/>
  <c r="W75" i="17"/>
  <c r="V75" i="17"/>
  <c r="U75" i="17"/>
  <c r="X74" i="17"/>
  <c r="W74" i="17"/>
  <c r="V74" i="17"/>
  <c r="U74" i="17"/>
  <c r="X73" i="17"/>
  <c r="W73" i="17"/>
  <c r="V73" i="17"/>
  <c r="U73" i="17"/>
  <c r="X72" i="17"/>
  <c r="W72" i="17"/>
  <c r="V72" i="17"/>
  <c r="U72" i="17"/>
  <c r="X71" i="17"/>
  <c r="W71" i="17"/>
  <c r="V71" i="17"/>
  <c r="U71" i="17"/>
  <c r="X70" i="17"/>
  <c r="W70" i="17"/>
  <c r="V70" i="17"/>
  <c r="U70" i="17"/>
  <c r="X69" i="17"/>
  <c r="W69" i="17"/>
  <c r="V69" i="17"/>
  <c r="U69" i="17"/>
  <c r="X68" i="17"/>
  <c r="W68" i="17"/>
  <c r="V68" i="17"/>
  <c r="U68" i="17"/>
  <c r="X67" i="17"/>
  <c r="W67" i="17"/>
  <c r="V67" i="17"/>
  <c r="U67" i="17"/>
  <c r="X66" i="17"/>
  <c r="W66" i="17"/>
  <c r="V66" i="17"/>
  <c r="U66" i="17"/>
  <c r="X65" i="17"/>
  <c r="W65" i="17"/>
  <c r="V65" i="17"/>
  <c r="U65" i="17"/>
  <c r="X64" i="17"/>
  <c r="W64" i="17"/>
  <c r="V64" i="17"/>
  <c r="U64" i="17"/>
  <c r="X63" i="17"/>
  <c r="W63" i="17"/>
  <c r="V63" i="17"/>
  <c r="U63" i="17"/>
  <c r="X62" i="17"/>
  <c r="W62" i="17"/>
  <c r="V62" i="17"/>
  <c r="U62" i="17"/>
  <c r="X61" i="17"/>
  <c r="W61" i="17"/>
  <c r="V61" i="17"/>
  <c r="U61" i="17"/>
  <c r="X60" i="17"/>
  <c r="W60" i="17"/>
  <c r="V60" i="17"/>
  <c r="U60" i="17"/>
  <c r="X59" i="17"/>
  <c r="W59" i="17"/>
  <c r="V59" i="17"/>
  <c r="U59" i="17"/>
  <c r="X58" i="17"/>
  <c r="W58" i="17"/>
  <c r="V58" i="17"/>
  <c r="U58" i="17"/>
  <c r="X57" i="17"/>
  <c r="W57" i="17"/>
  <c r="V57" i="17"/>
  <c r="U57" i="17"/>
  <c r="X56" i="17"/>
  <c r="W56" i="17"/>
  <c r="V56" i="17"/>
  <c r="U56" i="17"/>
  <c r="X55" i="17"/>
  <c r="W55" i="17"/>
  <c r="V55" i="17"/>
  <c r="U55" i="17"/>
  <c r="X54" i="17"/>
  <c r="W54" i="17"/>
  <c r="V54" i="17"/>
  <c r="U54" i="17"/>
  <c r="X53" i="17"/>
  <c r="W53" i="17"/>
  <c r="V53" i="17"/>
  <c r="U53" i="17"/>
  <c r="X52" i="17"/>
  <c r="W52" i="17"/>
  <c r="V52" i="17"/>
  <c r="U52" i="17"/>
  <c r="X51" i="17"/>
  <c r="W51" i="17"/>
  <c r="V51" i="17"/>
  <c r="U51" i="17"/>
  <c r="X50" i="17"/>
  <c r="W50" i="17"/>
  <c r="V50" i="17"/>
  <c r="U50" i="17"/>
  <c r="X49" i="17"/>
  <c r="W49" i="17"/>
  <c r="V49" i="17"/>
  <c r="U49" i="17"/>
  <c r="X48" i="17"/>
  <c r="W48" i="17"/>
  <c r="V48" i="17"/>
  <c r="U48" i="17"/>
  <c r="X47" i="17"/>
  <c r="W47" i="17"/>
  <c r="V47" i="17"/>
  <c r="U47" i="17"/>
  <c r="X46" i="17"/>
  <c r="W46" i="17"/>
  <c r="V46" i="17"/>
  <c r="U46" i="17"/>
  <c r="X45" i="17"/>
  <c r="W45" i="17"/>
  <c r="V45" i="17"/>
  <c r="U45" i="17"/>
  <c r="X44" i="17"/>
  <c r="W44" i="17"/>
  <c r="V44" i="17"/>
  <c r="U44" i="17"/>
  <c r="X43" i="17"/>
  <c r="W43" i="17"/>
  <c r="V43" i="17"/>
  <c r="U43" i="17"/>
  <c r="X42" i="17"/>
  <c r="W42" i="17"/>
  <c r="V42" i="17"/>
  <c r="U42" i="17"/>
  <c r="T41" i="17"/>
  <c r="T42" i="17" s="1"/>
  <c r="T43" i="17" s="1"/>
  <c r="T44" i="17" s="1"/>
  <c r="T45" i="17" s="1"/>
  <c r="T46" i="17" s="1"/>
  <c r="T47" i="17" s="1"/>
  <c r="T48" i="17" s="1"/>
  <c r="T49" i="17" s="1"/>
  <c r="T50" i="17" s="1"/>
  <c r="T51" i="17" s="1"/>
  <c r="T52" i="17" s="1"/>
  <c r="T53" i="17" s="1"/>
  <c r="T54" i="17" s="1"/>
  <c r="T55" i="17" s="1"/>
  <c r="T56" i="17" s="1"/>
  <c r="T57" i="17" s="1"/>
  <c r="T58" i="17" s="1"/>
  <c r="T59" i="17" s="1"/>
  <c r="T60" i="17" s="1"/>
  <c r="T61" i="17" s="1"/>
  <c r="T62" i="17" s="1"/>
  <c r="T63" i="17" s="1"/>
  <c r="T64" i="17" s="1"/>
  <c r="T65" i="17" s="1"/>
  <c r="T66" i="17" s="1"/>
  <c r="T67" i="17" s="1"/>
  <c r="T68" i="17" s="1"/>
  <c r="T69" i="17" s="1"/>
  <c r="T70" i="17" s="1"/>
  <c r="T71" i="17" s="1"/>
  <c r="T72" i="17" s="1"/>
  <c r="T73" i="17" s="1"/>
  <c r="T74" i="17" s="1"/>
  <c r="T75" i="17" s="1"/>
  <c r="T76" i="17" s="1"/>
  <c r="T77" i="17" s="1"/>
  <c r="T78" i="17" s="1"/>
  <c r="T79" i="17" s="1"/>
  <c r="T80" i="17" s="1"/>
  <c r="T81" i="17" s="1"/>
  <c r="T82" i="17" s="1"/>
  <c r="T83" i="17" s="1"/>
  <c r="T84" i="17" s="1"/>
  <c r="T85" i="17" s="1"/>
  <c r="T86" i="17" s="1"/>
  <c r="T87" i="17" s="1"/>
  <c r="T88" i="17" s="1"/>
  <c r="T89" i="17" s="1"/>
  <c r="T90" i="17" s="1"/>
  <c r="T91" i="17" s="1"/>
  <c r="T92" i="17" s="1"/>
  <c r="T93" i="17" s="1"/>
  <c r="T94" i="17" s="1"/>
  <c r="T95" i="17" s="1"/>
  <c r="T96" i="17" s="1"/>
  <c r="T97" i="17" s="1"/>
  <c r="T98" i="17" s="1"/>
  <c r="T99" i="17" s="1"/>
  <c r="T100" i="17" s="1"/>
  <c r="T101" i="17" s="1"/>
  <c r="T102" i="17" s="1"/>
  <c r="T103" i="17" s="1"/>
  <c r="T104" i="17" s="1"/>
  <c r="T105" i="17" s="1"/>
  <c r="T106" i="17" s="1"/>
  <c r="T107" i="17" s="1"/>
  <c r="T108" i="17" s="1"/>
  <c r="T109" i="17" s="1"/>
  <c r="T110" i="17" s="1"/>
  <c r="T111" i="17" s="1"/>
  <c r="T112" i="17" s="1"/>
  <c r="T113" i="17" s="1"/>
  <c r="T114" i="17" s="1"/>
  <c r="T115" i="17" s="1"/>
  <c r="T116" i="17" s="1"/>
  <c r="T117" i="17" s="1"/>
  <c r="T118" i="17" s="1"/>
  <c r="W41" i="17"/>
  <c r="V41" i="17"/>
  <c r="U41" i="17"/>
  <c r="X41" i="17" s="1"/>
  <c r="X40" i="17"/>
  <c r="W40" i="17"/>
  <c r="V40" i="17"/>
  <c r="U40" i="17"/>
  <c r="T39" i="17"/>
  <c r="T40" i="17" s="1"/>
  <c r="W39" i="17"/>
  <c r="V39" i="17"/>
  <c r="U39" i="17"/>
  <c r="X39" i="17" s="1"/>
  <c r="T38" i="17"/>
  <c r="W38" i="17"/>
  <c r="V38" i="17"/>
  <c r="U38" i="17"/>
  <c r="X38" i="17"/>
  <c r="W37" i="17"/>
  <c r="V37" i="17"/>
  <c r="U37" i="17"/>
  <c r="X37" i="17"/>
  <c r="T36" i="17"/>
  <c r="T37" i="17" s="1"/>
  <c r="W36" i="17"/>
  <c r="V36" i="17"/>
  <c r="U36" i="17"/>
  <c r="X36" i="17" s="1"/>
  <c r="X35" i="17"/>
  <c r="W35" i="17"/>
  <c r="V35" i="17"/>
  <c r="U35" i="17"/>
  <c r="X34" i="17"/>
  <c r="W34" i="17"/>
  <c r="V34" i="17"/>
  <c r="U34" i="17"/>
  <c r="T32" i="17"/>
  <c r="T34" i="17"/>
  <c r="T35" i="17" s="1"/>
  <c r="W32" i="17"/>
  <c r="V32" i="17"/>
  <c r="U32" i="17"/>
  <c r="X32" i="17" s="1"/>
  <c r="W31" i="17"/>
  <c r="V31" i="17"/>
  <c r="U31" i="17"/>
  <c r="X31" i="17" s="1"/>
  <c r="T30" i="17"/>
  <c r="T31" i="17" s="1"/>
  <c r="W30" i="17"/>
  <c r="V30" i="17"/>
  <c r="U30" i="17"/>
  <c r="X30" i="17" s="1"/>
  <c r="T29" i="17"/>
  <c r="W29" i="17"/>
  <c r="V29" i="17"/>
  <c r="U29" i="17"/>
  <c r="X29" i="17"/>
  <c r="W28" i="17"/>
  <c r="V28" i="17"/>
  <c r="U28" i="17"/>
  <c r="X28" i="17"/>
  <c r="W27" i="17"/>
  <c r="V27" i="17"/>
  <c r="U27" i="17"/>
  <c r="X27" i="17"/>
  <c r="W26" i="17"/>
  <c r="V26" i="17"/>
  <c r="U26" i="17"/>
  <c r="X26" i="17"/>
  <c r="W25" i="17"/>
  <c r="V25" i="17"/>
  <c r="U25" i="17"/>
  <c r="X25" i="17"/>
  <c r="T24" i="17"/>
  <c r="T25" i="17" s="1"/>
  <c r="T26" i="17" s="1"/>
  <c r="T27" i="17" s="1"/>
  <c r="T28" i="17" s="1"/>
  <c r="W24" i="17"/>
  <c r="V24" i="17"/>
  <c r="U24" i="17"/>
  <c r="X24" i="17" s="1"/>
  <c r="W23" i="17"/>
  <c r="V23" i="17"/>
  <c r="U23" i="17"/>
  <c r="X23" i="17" s="1"/>
  <c r="W22" i="17"/>
  <c r="V22" i="17"/>
  <c r="U22" i="17"/>
  <c r="X22" i="17" s="1"/>
  <c r="W21" i="17"/>
  <c r="V21" i="17"/>
  <c r="U21" i="17"/>
  <c r="X21" i="17" s="1"/>
  <c r="W20" i="17"/>
  <c r="V20" i="17"/>
  <c r="U20" i="17"/>
  <c r="X20" i="17" s="1"/>
  <c r="W19" i="17"/>
  <c r="V19" i="17"/>
  <c r="U19" i="17"/>
  <c r="X19" i="17" s="1"/>
  <c r="W18" i="17"/>
  <c r="V18" i="17"/>
  <c r="U18" i="17"/>
  <c r="X18" i="17" s="1"/>
  <c r="W17" i="17"/>
  <c r="V17" i="17"/>
  <c r="U17" i="17"/>
  <c r="X17" i="17" s="1"/>
  <c r="W16" i="17"/>
  <c r="V16" i="17"/>
  <c r="U16" i="17"/>
  <c r="X16" i="17" s="1"/>
  <c r="T15" i="17"/>
  <c r="T16" i="17"/>
  <c r="T17" i="17"/>
  <c r="T18" i="17" s="1"/>
  <c r="T19" i="17" s="1"/>
  <c r="T20" i="17" s="1"/>
  <c r="T21" i="17" s="1"/>
  <c r="T22" i="17" s="1"/>
  <c r="T23" i="17" s="1"/>
  <c r="W15" i="17"/>
  <c r="V15" i="17"/>
  <c r="U15" i="17"/>
  <c r="X15" i="17" s="1"/>
  <c r="W14" i="17"/>
  <c r="V14" i="17"/>
  <c r="U14" i="17"/>
  <c r="X14" i="17" s="1"/>
  <c r="W13" i="17"/>
  <c r="V13" i="17"/>
  <c r="U13" i="17"/>
  <c r="X13" i="17" s="1"/>
  <c r="W12" i="17"/>
  <c r="V12" i="17"/>
  <c r="U12" i="17"/>
  <c r="X12" i="17" s="1"/>
  <c r="W11" i="17"/>
  <c r="V11" i="17"/>
  <c r="U11" i="17"/>
  <c r="X11" i="17" s="1"/>
  <c r="W10" i="17"/>
  <c r="V10" i="17"/>
  <c r="U10" i="17"/>
  <c r="X10" i="17" s="1"/>
  <c r="T9" i="17"/>
  <c r="T10" i="17" s="1"/>
  <c r="T11" i="17"/>
  <c r="T12" i="17" s="1"/>
  <c r="T13" i="17" s="1"/>
  <c r="T14" i="17" s="1"/>
  <c r="W9" i="17"/>
  <c r="V9" i="17"/>
  <c r="U9" i="17"/>
  <c r="X9" i="17" s="1"/>
  <c r="X8" i="17"/>
  <c r="W8" i="17"/>
  <c r="V8" i="17"/>
  <c r="U8" i="17"/>
  <c r="W7" i="17"/>
  <c r="V7" i="17"/>
  <c r="U7" i="17"/>
  <c r="X7" i="17" s="1"/>
  <c r="W6" i="17"/>
  <c r="V6" i="17"/>
  <c r="U6" i="17"/>
  <c r="X6" i="17" s="1"/>
  <c r="W5" i="17"/>
  <c r="V5" i="17"/>
  <c r="U5" i="17"/>
  <c r="X5" i="17" s="1"/>
  <c r="T4" i="17"/>
  <c r="T5" i="17" s="1"/>
  <c r="T6" i="17" s="1"/>
  <c r="T7" i="17" s="1"/>
  <c r="T8" i="17"/>
  <c r="W4" i="17"/>
  <c r="V4" i="17"/>
  <c r="U4" i="17"/>
  <c r="X4" i="17"/>
  <c r="X3" i="17"/>
  <c r="W3" i="17"/>
  <c r="V3" i="17"/>
  <c r="U3" i="17"/>
  <c r="T2" i="17"/>
  <c r="T3" i="17" s="1"/>
  <c r="X2" i="17"/>
  <c r="W2" i="17"/>
  <c r="V2" i="17"/>
  <c r="U2" i="17"/>
  <c r="X123" i="20"/>
  <c r="W123" i="20"/>
  <c r="V123" i="20"/>
  <c r="U123" i="20"/>
  <c r="X122" i="20"/>
  <c r="W122" i="20"/>
  <c r="V122" i="20"/>
  <c r="U122" i="20"/>
  <c r="X121" i="20"/>
  <c r="W121" i="20"/>
  <c r="V121" i="20"/>
  <c r="U121" i="20"/>
  <c r="X120" i="20"/>
  <c r="W120" i="20"/>
  <c r="V120" i="20"/>
  <c r="U120" i="20"/>
  <c r="X119" i="20"/>
  <c r="W119" i="20"/>
  <c r="V119" i="20"/>
  <c r="U119" i="20"/>
  <c r="X118" i="20"/>
  <c r="W118" i="20"/>
  <c r="V118" i="20"/>
  <c r="U118" i="20"/>
  <c r="X117" i="20"/>
  <c r="W117" i="20"/>
  <c r="V117" i="20"/>
  <c r="U117" i="20"/>
  <c r="X116" i="20"/>
  <c r="W116" i="20"/>
  <c r="V116" i="20"/>
  <c r="U116" i="20"/>
  <c r="X115" i="20"/>
  <c r="W115" i="20"/>
  <c r="V115" i="20"/>
  <c r="U115" i="20"/>
  <c r="X114" i="20"/>
  <c r="W114" i="20"/>
  <c r="V114" i="20"/>
  <c r="U114" i="20"/>
  <c r="X113" i="20"/>
  <c r="W113" i="20"/>
  <c r="V113" i="20"/>
  <c r="U113" i="20"/>
  <c r="X112" i="20"/>
  <c r="W112" i="20"/>
  <c r="V112" i="20"/>
  <c r="U112" i="20"/>
  <c r="X111" i="20"/>
  <c r="W111" i="20"/>
  <c r="V111" i="20"/>
  <c r="U111" i="20"/>
  <c r="X110" i="20"/>
  <c r="W110" i="20"/>
  <c r="V110" i="20"/>
  <c r="U110" i="20"/>
  <c r="X109" i="20"/>
  <c r="W109" i="20"/>
  <c r="V109" i="20"/>
  <c r="U109" i="20"/>
  <c r="T108" i="20"/>
  <c r="T109" i="20"/>
  <c r="T110" i="20" s="1"/>
  <c r="T111" i="20" s="1"/>
  <c r="T112" i="20" s="1"/>
  <c r="T113" i="20" s="1"/>
  <c r="T114" i="20" s="1"/>
  <c r="T115" i="20" s="1"/>
  <c r="T116" i="20" s="1"/>
  <c r="T117" i="20" s="1"/>
  <c r="T118" i="20" s="1"/>
  <c r="T119" i="20" s="1"/>
  <c r="T120" i="20" s="1"/>
  <c r="T121" i="20" s="1"/>
  <c r="T122" i="20" s="1"/>
  <c r="T123" i="20" s="1"/>
  <c r="W108" i="20"/>
  <c r="V108" i="20"/>
  <c r="U108" i="20"/>
  <c r="X108" i="20"/>
  <c r="T107" i="20"/>
  <c r="W107" i="20"/>
  <c r="V107" i="20"/>
  <c r="U107" i="20"/>
  <c r="X107" i="20"/>
  <c r="W106" i="20"/>
  <c r="V106" i="20"/>
  <c r="U106" i="20"/>
  <c r="X106" i="20"/>
  <c r="X105" i="20"/>
  <c r="W105" i="20"/>
  <c r="V105" i="20"/>
  <c r="U105" i="20"/>
  <c r="X104" i="20"/>
  <c r="W104" i="20"/>
  <c r="V104" i="20"/>
  <c r="U104" i="20"/>
  <c r="X103" i="20"/>
  <c r="W103" i="20"/>
  <c r="V103" i="20"/>
  <c r="U103" i="20"/>
  <c r="X102" i="20"/>
  <c r="W102" i="20"/>
  <c r="V102" i="20"/>
  <c r="U102" i="20"/>
  <c r="X101" i="20"/>
  <c r="W101" i="20"/>
  <c r="V101" i="20"/>
  <c r="U101" i="20"/>
  <c r="X100" i="20"/>
  <c r="W100" i="20"/>
  <c r="V100" i="20"/>
  <c r="U100" i="20"/>
  <c r="X99" i="20"/>
  <c r="W99" i="20"/>
  <c r="V99" i="20"/>
  <c r="U99" i="20"/>
  <c r="W98" i="20"/>
  <c r="V98" i="20"/>
  <c r="U98" i="20"/>
  <c r="X98" i="20"/>
  <c r="X97" i="20"/>
  <c r="W97" i="20"/>
  <c r="V97" i="20"/>
  <c r="U97" i="20"/>
  <c r="T96" i="20"/>
  <c r="T97" i="20" s="1"/>
  <c r="T98" i="20" s="1"/>
  <c r="T99" i="20" s="1"/>
  <c r="T100" i="20" s="1"/>
  <c r="T101" i="20" s="1"/>
  <c r="T102" i="20" s="1"/>
  <c r="T103" i="20" s="1"/>
  <c r="T104" i="20" s="1"/>
  <c r="T105" i="20" s="1"/>
  <c r="T106" i="20" s="1"/>
  <c r="W96" i="20"/>
  <c r="V96" i="20"/>
  <c r="U96" i="20"/>
  <c r="X96" i="20" s="1"/>
  <c r="T95" i="20"/>
  <c r="W95" i="20"/>
  <c r="V95" i="20"/>
  <c r="U95" i="20"/>
  <c r="X95" i="20" s="1"/>
  <c r="W94" i="20"/>
  <c r="V94" i="20"/>
  <c r="U94" i="20"/>
  <c r="X94" i="20" s="1"/>
  <c r="W93" i="20"/>
  <c r="V93" i="20"/>
  <c r="U93" i="20"/>
  <c r="X93" i="20" s="1"/>
  <c r="W92" i="20"/>
  <c r="V92" i="20"/>
  <c r="U92" i="20"/>
  <c r="X92" i="20" s="1"/>
  <c r="W91" i="20"/>
  <c r="V91" i="20"/>
  <c r="U91" i="20"/>
  <c r="X91" i="20" s="1"/>
  <c r="W90" i="20"/>
  <c r="V90" i="20"/>
  <c r="U90" i="20"/>
  <c r="X90" i="20" s="1"/>
  <c r="W89" i="20"/>
  <c r="V89" i="20"/>
  <c r="U89" i="20"/>
  <c r="X89" i="20" s="1"/>
  <c r="W88" i="20"/>
  <c r="V88" i="20"/>
  <c r="U88" i="20"/>
  <c r="X88" i="20" s="1"/>
  <c r="W87" i="20"/>
  <c r="V87" i="20"/>
  <c r="U87" i="20"/>
  <c r="X87" i="20" s="1"/>
  <c r="W86" i="20"/>
  <c r="V86" i="20"/>
  <c r="U86" i="20"/>
  <c r="X86" i="20" s="1"/>
  <c r="W85" i="20"/>
  <c r="V85" i="20"/>
  <c r="U85" i="20"/>
  <c r="X85" i="20" s="1"/>
  <c r="W84" i="20"/>
  <c r="V84" i="20"/>
  <c r="U84" i="20"/>
  <c r="X84" i="20" s="1"/>
  <c r="W83" i="20"/>
  <c r="V83" i="20"/>
  <c r="U83" i="20"/>
  <c r="X83" i="20" s="1"/>
  <c r="T82" i="20"/>
  <c r="T83" i="20" s="1"/>
  <c r="T84" i="20" s="1"/>
  <c r="T85" i="20" s="1"/>
  <c r="T86" i="20" s="1"/>
  <c r="T87" i="20" s="1"/>
  <c r="T88" i="20" s="1"/>
  <c r="T89" i="20" s="1"/>
  <c r="T90" i="20" s="1"/>
  <c r="T91" i="20" s="1"/>
  <c r="T92" i="20" s="1"/>
  <c r="T93" i="20" s="1"/>
  <c r="T94" i="20" s="1"/>
  <c r="W82" i="20"/>
  <c r="V82" i="20"/>
  <c r="U82" i="20"/>
  <c r="X82" i="20" s="1"/>
  <c r="W81" i="20"/>
  <c r="V81" i="20"/>
  <c r="U81" i="20"/>
  <c r="X81" i="20" s="1"/>
  <c r="W80" i="20"/>
  <c r="V80" i="20"/>
  <c r="U80" i="20"/>
  <c r="X80" i="20" s="1"/>
  <c r="W79" i="20"/>
  <c r="V79" i="20"/>
  <c r="U79" i="20"/>
  <c r="X79" i="20" s="1"/>
  <c r="W78" i="20"/>
  <c r="V78" i="20"/>
  <c r="U78" i="20"/>
  <c r="X78" i="20" s="1"/>
  <c r="W77" i="20"/>
  <c r="V77" i="20"/>
  <c r="U77" i="20"/>
  <c r="X77" i="20" s="1"/>
  <c r="W76" i="20"/>
  <c r="V76" i="20"/>
  <c r="U76" i="20"/>
  <c r="X76" i="20" s="1"/>
  <c r="W75" i="20"/>
  <c r="V75" i="20"/>
  <c r="U75" i="20"/>
  <c r="X75" i="20" s="1"/>
  <c r="W74" i="20"/>
  <c r="V74" i="20"/>
  <c r="U74" i="20"/>
  <c r="X74" i="20" s="1"/>
  <c r="T73" i="20"/>
  <c r="T74" i="20" s="1"/>
  <c r="T75" i="20" s="1"/>
  <c r="T76" i="20" s="1"/>
  <c r="T77" i="20" s="1"/>
  <c r="T78" i="20" s="1"/>
  <c r="T79" i="20" s="1"/>
  <c r="T80" i="20" s="1"/>
  <c r="T81" i="20" s="1"/>
  <c r="W73" i="20"/>
  <c r="V73" i="20"/>
  <c r="U73" i="20"/>
  <c r="X73" i="20" s="1"/>
  <c r="W72" i="20"/>
  <c r="V72" i="20"/>
  <c r="U72" i="20"/>
  <c r="X72" i="20" s="1"/>
  <c r="W71" i="20"/>
  <c r="V71" i="20"/>
  <c r="U71" i="20"/>
  <c r="X71" i="20" s="1"/>
  <c r="W70" i="20"/>
  <c r="V70" i="20"/>
  <c r="U70" i="20"/>
  <c r="X70" i="20" s="1"/>
  <c r="W69" i="20"/>
  <c r="V69" i="20"/>
  <c r="U69" i="20"/>
  <c r="X69" i="20" s="1"/>
  <c r="W68" i="20"/>
  <c r="V68" i="20"/>
  <c r="U68" i="20"/>
  <c r="X68" i="20" s="1"/>
  <c r="W67" i="20"/>
  <c r="V67" i="20"/>
  <c r="U67" i="20"/>
  <c r="X67" i="20" s="1"/>
  <c r="W66" i="20"/>
  <c r="V66" i="20"/>
  <c r="U66" i="20"/>
  <c r="X66" i="20" s="1"/>
  <c r="W65" i="20"/>
  <c r="V65" i="20"/>
  <c r="U65" i="20"/>
  <c r="X65" i="20" s="1"/>
  <c r="W64" i="20"/>
  <c r="V64" i="20"/>
  <c r="U64" i="20"/>
  <c r="X64" i="20" s="1"/>
  <c r="W63" i="20"/>
  <c r="V63" i="20"/>
  <c r="U63" i="20"/>
  <c r="X63" i="20" s="1"/>
  <c r="W62" i="20"/>
  <c r="V62" i="20"/>
  <c r="U62" i="20"/>
  <c r="X62" i="20" s="1"/>
  <c r="W61" i="20"/>
  <c r="V61" i="20"/>
  <c r="U61" i="20"/>
  <c r="X61" i="20" s="1"/>
  <c r="W60" i="20"/>
  <c r="V60" i="20"/>
  <c r="U60" i="20"/>
  <c r="X60" i="20" s="1"/>
  <c r="W59" i="20"/>
  <c r="V59" i="20"/>
  <c r="U59" i="20"/>
  <c r="X59" i="20" s="1"/>
  <c r="W58" i="20"/>
  <c r="V58" i="20"/>
  <c r="U58" i="20"/>
  <c r="X58" i="20" s="1"/>
  <c r="W57" i="20"/>
  <c r="V57" i="20"/>
  <c r="U57" i="20"/>
  <c r="X57" i="20" s="1"/>
  <c r="W56" i="20"/>
  <c r="V56" i="20"/>
  <c r="U56" i="20"/>
  <c r="X56" i="20" s="1"/>
  <c r="W55" i="20"/>
  <c r="V55" i="20"/>
  <c r="U55" i="20"/>
  <c r="X55" i="20" s="1"/>
  <c r="W54" i="20"/>
  <c r="V54" i="20"/>
  <c r="U54" i="20"/>
  <c r="X54" i="20" s="1"/>
  <c r="W53" i="20"/>
  <c r="V53" i="20"/>
  <c r="U53" i="20"/>
  <c r="X53" i="20" s="1"/>
  <c r="W52" i="20"/>
  <c r="V52" i="20"/>
  <c r="U52" i="20"/>
  <c r="X52" i="20" s="1"/>
  <c r="W51" i="20"/>
  <c r="V51" i="20"/>
  <c r="U51" i="20"/>
  <c r="X51" i="20" s="1"/>
  <c r="W50" i="20"/>
  <c r="V50" i="20"/>
  <c r="U50" i="20"/>
  <c r="X50" i="20" s="1"/>
  <c r="W49" i="20"/>
  <c r="V49" i="20"/>
  <c r="U49" i="20"/>
  <c r="X49" i="20" s="1"/>
  <c r="W48" i="20"/>
  <c r="V48" i="20"/>
  <c r="U48" i="20"/>
  <c r="X48" i="20" s="1"/>
  <c r="W47" i="20"/>
  <c r="V47" i="20"/>
  <c r="U47" i="20"/>
  <c r="X47" i="20" s="1"/>
  <c r="W46" i="20"/>
  <c r="V46" i="20"/>
  <c r="U46" i="20"/>
  <c r="X46" i="20" s="1"/>
  <c r="W45" i="20"/>
  <c r="V45" i="20"/>
  <c r="U45" i="20"/>
  <c r="X45" i="20" s="1"/>
  <c r="W44" i="20"/>
  <c r="V44" i="20"/>
  <c r="U44" i="20"/>
  <c r="X44" i="20" s="1"/>
  <c r="T43" i="20"/>
  <c r="T44" i="20" s="1"/>
  <c r="T45" i="20" s="1"/>
  <c r="T46" i="20" s="1"/>
  <c r="T47" i="20" s="1"/>
  <c r="T48" i="20" s="1"/>
  <c r="T49" i="20" s="1"/>
  <c r="T50" i="20" s="1"/>
  <c r="T51" i="20" s="1"/>
  <c r="T52" i="20" s="1"/>
  <c r="T53" i="20" s="1"/>
  <c r="T54" i="20" s="1"/>
  <c r="T55" i="20" s="1"/>
  <c r="T56" i="20" s="1"/>
  <c r="T57" i="20" s="1"/>
  <c r="T58" i="20" s="1"/>
  <c r="T59" i="20" s="1"/>
  <c r="T60" i="20" s="1"/>
  <c r="T61" i="20" s="1"/>
  <c r="T62" i="20" s="1"/>
  <c r="T63" i="20" s="1"/>
  <c r="T64" i="20" s="1"/>
  <c r="T65" i="20" s="1"/>
  <c r="T66" i="20" s="1"/>
  <c r="T67" i="20" s="1"/>
  <c r="T68" i="20" s="1"/>
  <c r="T69" i="20" s="1"/>
  <c r="T70" i="20" s="1"/>
  <c r="T71" i="20" s="1"/>
  <c r="T72" i="20" s="1"/>
  <c r="W43" i="20"/>
  <c r="V43" i="20"/>
  <c r="U43" i="20"/>
  <c r="X43" i="20" s="1"/>
  <c r="W42" i="20"/>
  <c r="V42" i="20"/>
  <c r="U42" i="20"/>
  <c r="X42" i="20" s="1"/>
  <c r="W41" i="20"/>
  <c r="V41" i="20"/>
  <c r="U41" i="20"/>
  <c r="X41" i="20" s="1"/>
  <c r="W40" i="20"/>
  <c r="V40" i="20"/>
  <c r="U40" i="20"/>
  <c r="X40" i="20" s="1"/>
  <c r="W39" i="20"/>
  <c r="V39" i="20"/>
  <c r="U39" i="20"/>
  <c r="X39" i="20" s="1"/>
  <c r="W38" i="20"/>
  <c r="V38" i="20"/>
  <c r="U38" i="20"/>
  <c r="X38" i="20" s="1"/>
  <c r="W37" i="20"/>
  <c r="V37" i="20"/>
  <c r="U37" i="20"/>
  <c r="X37" i="20" s="1"/>
  <c r="W36" i="20"/>
  <c r="V36" i="20"/>
  <c r="U36" i="20"/>
  <c r="X36" i="20" s="1"/>
  <c r="W35" i="20"/>
  <c r="V35" i="20"/>
  <c r="U35" i="20"/>
  <c r="X35" i="20" s="1"/>
  <c r="W34" i="20"/>
  <c r="V34" i="20"/>
  <c r="U34" i="20"/>
  <c r="X34" i="20" s="1"/>
  <c r="W33" i="20"/>
  <c r="V33" i="20"/>
  <c r="U33" i="20"/>
  <c r="X33" i="20" s="1"/>
  <c r="W32" i="20"/>
  <c r="V32" i="20"/>
  <c r="U32" i="20"/>
  <c r="X32" i="20" s="1"/>
  <c r="W31" i="20"/>
  <c r="V31" i="20"/>
  <c r="U31" i="20"/>
  <c r="X31" i="20" s="1"/>
  <c r="W30" i="20"/>
  <c r="V30" i="20"/>
  <c r="U30" i="20"/>
  <c r="X30" i="20" s="1"/>
  <c r="W29" i="20"/>
  <c r="V29" i="20"/>
  <c r="U29" i="20"/>
  <c r="X29" i="20" s="1"/>
  <c r="W28" i="20"/>
  <c r="V28" i="20"/>
  <c r="U28" i="20"/>
  <c r="X28" i="20" s="1"/>
  <c r="W27" i="20"/>
  <c r="V27" i="20"/>
  <c r="U27" i="20"/>
  <c r="X27" i="20" s="1"/>
  <c r="W26" i="20"/>
  <c r="V26" i="20"/>
  <c r="U26" i="20"/>
  <c r="X26" i="20" s="1"/>
  <c r="W25" i="20"/>
  <c r="V25" i="20"/>
  <c r="U25" i="20"/>
  <c r="X25" i="20" s="1"/>
  <c r="W24" i="20"/>
  <c r="V24" i="20"/>
  <c r="U24" i="20"/>
  <c r="X24" i="20" s="1"/>
  <c r="W23" i="20"/>
  <c r="V23" i="20"/>
  <c r="U23" i="20"/>
  <c r="X23" i="20" s="1"/>
  <c r="W22" i="20"/>
  <c r="V22" i="20"/>
  <c r="U22" i="20"/>
  <c r="X22" i="20" s="1"/>
  <c r="W21" i="20"/>
  <c r="V21" i="20"/>
  <c r="U21" i="20"/>
  <c r="X21" i="20" s="1"/>
  <c r="W20" i="20"/>
  <c r="V20" i="20"/>
  <c r="U20" i="20"/>
  <c r="X20" i="20" s="1"/>
  <c r="W19" i="20"/>
  <c r="V19" i="20"/>
  <c r="U19" i="20"/>
  <c r="X19" i="20" s="1"/>
  <c r="W18" i="20"/>
  <c r="V18" i="20"/>
  <c r="U18" i="20"/>
  <c r="X18" i="20" s="1"/>
  <c r="W17" i="20"/>
  <c r="V17" i="20"/>
  <c r="U17" i="20"/>
  <c r="X17" i="20" s="1"/>
  <c r="W16" i="20"/>
  <c r="V16" i="20"/>
  <c r="U16" i="20"/>
  <c r="X16" i="20" s="1"/>
  <c r="T15" i="20"/>
  <c r="T16" i="20" s="1"/>
  <c r="T17" i="20" s="1"/>
  <c r="T18" i="20" s="1"/>
  <c r="T19" i="20" s="1"/>
  <c r="T20" i="20" s="1"/>
  <c r="T21" i="20" s="1"/>
  <c r="T22" i="20" s="1"/>
  <c r="T23" i="20" s="1"/>
  <c r="T24" i="20" s="1"/>
  <c r="T25" i="20" s="1"/>
  <c r="T26" i="20" s="1"/>
  <c r="T27" i="20" s="1"/>
  <c r="T28" i="20" s="1"/>
  <c r="T29" i="20" s="1"/>
  <c r="T30" i="20" s="1"/>
  <c r="T31" i="20" s="1"/>
  <c r="T32" i="20" s="1"/>
  <c r="T33" i="20" s="1"/>
  <c r="T34" i="20" s="1"/>
  <c r="T35" i="20" s="1"/>
  <c r="T36" i="20" s="1"/>
  <c r="T37" i="20" s="1"/>
  <c r="T38" i="20" s="1"/>
  <c r="T39" i="20" s="1"/>
  <c r="T40" i="20" s="1"/>
  <c r="T41" i="20" s="1"/>
  <c r="T42" i="20" s="1"/>
  <c r="W15" i="20"/>
  <c r="V15" i="20"/>
  <c r="U15" i="20"/>
  <c r="X15" i="20" s="1"/>
  <c r="W14" i="20"/>
  <c r="V14" i="20"/>
  <c r="U14" i="20"/>
  <c r="X14" i="20" s="1"/>
  <c r="T13" i="20"/>
  <c r="T14" i="20" s="1"/>
  <c r="W13" i="20"/>
  <c r="V13" i="20"/>
  <c r="U13" i="20"/>
  <c r="X13" i="20" s="1"/>
  <c r="X12" i="20"/>
  <c r="W12" i="20"/>
  <c r="V12" i="20"/>
  <c r="U12" i="20"/>
  <c r="W11" i="20"/>
  <c r="V11" i="20"/>
  <c r="U11" i="20"/>
  <c r="X11" i="20" s="1"/>
  <c r="W10" i="20"/>
  <c r="V10" i="20"/>
  <c r="U10" i="20"/>
  <c r="X10" i="20" s="1"/>
  <c r="W9" i="20"/>
  <c r="V9" i="20"/>
  <c r="U9" i="20"/>
  <c r="X9" i="20" s="1"/>
  <c r="W8" i="20"/>
  <c r="V8" i="20"/>
  <c r="U8" i="20"/>
  <c r="X8" i="20" s="1"/>
  <c r="W7" i="20"/>
  <c r="V7" i="20"/>
  <c r="U7" i="20"/>
  <c r="X7" i="20" s="1"/>
  <c r="W6" i="20"/>
  <c r="V6" i="20"/>
  <c r="U6" i="20"/>
  <c r="X6" i="20" s="1"/>
  <c r="W5" i="20"/>
  <c r="V5" i="20"/>
  <c r="U5" i="20"/>
  <c r="X5" i="20" s="1"/>
  <c r="T4" i="20"/>
  <c r="T5" i="20" s="1"/>
  <c r="T6" i="20" s="1"/>
  <c r="T7" i="20" s="1"/>
  <c r="T8" i="20" s="1"/>
  <c r="T9" i="20" s="1"/>
  <c r="T10" i="20" s="1"/>
  <c r="T11" i="20" s="1"/>
  <c r="T12" i="20" s="1"/>
  <c r="W4" i="20"/>
  <c r="V4" i="20"/>
  <c r="U4" i="20"/>
  <c r="X4" i="20" s="1"/>
  <c r="X3" i="20"/>
  <c r="W3" i="20"/>
  <c r="V3" i="20"/>
  <c r="U3" i="20"/>
  <c r="T2" i="20"/>
  <c r="T3" i="20" s="1"/>
  <c r="X2" i="20"/>
  <c r="W2" i="20"/>
  <c r="V2" i="20"/>
  <c r="U2" i="20"/>
  <c r="X123" i="19"/>
  <c r="W123" i="19"/>
  <c r="V123" i="19"/>
  <c r="U123" i="19"/>
  <c r="X122" i="19"/>
  <c r="W122" i="19"/>
  <c r="V122" i="19"/>
  <c r="U122" i="19"/>
  <c r="X121" i="19"/>
  <c r="W121" i="19"/>
  <c r="V121" i="19"/>
  <c r="U121" i="19"/>
  <c r="X120" i="19"/>
  <c r="W120" i="19"/>
  <c r="V120" i="19"/>
  <c r="U120" i="19"/>
  <c r="X119" i="19"/>
  <c r="W119" i="19"/>
  <c r="V119" i="19"/>
  <c r="U119" i="19"/>
  <c r="X118" i="19"/>
  <c r="W118" i="19"/>
  <c r="V118" i="19"/>
  <c r="U118" i="19"/>
  <c r="X117" i="19"/>
  <c r="W117" i="19"/>
  <c r="V117" i="19"/>
  <c r="U117" i="19"/>
  <c r="X116" i="19"/>
  <c r="W116" i="19"/>
  <c r="V116" i="19"/>
  <c r="U116" i="19"/>
  <c r="X115" i="19"/>
  <c r="W115" i="19"/>
  <c r="V115" i="19"/>
  <c r="U115" i="19"/>
  <c r="X114" i="19"/>
  <c r="W114" i="19"/>
  <c r="V114" i="19"/>
  <c r="U114" i="19"/>
  <c r="X113" i="19"/>
  <c r="W113" i="19"/>
  <c r="V113" i="19"/>
  <c r="U113" i="19"/>
  <c r="X112" i="19"/>
  <c r="W112" i="19"/>
  <c r="V112" i="19"/>
  <c r="U112" i="19"/>
  <c r="X111" i="19"/>
  <c r="W111" i="19"/>
  <c r="V111" i="19"/>
  <c r="U111" i="19"/>
  <c r="X110" i="19"/>
  <c r="W110" i="19"/>
  <c r="V110" i="19"/>
  <c r="U110" i="19"/>
  <c r="X109" i="19"/>
  <c r="W109" i="19"/>
  <c r="V109" i="19"/>
  <c r="U109" i="19"/>
  <c r="X108" i="19"/>
  <c r="W108" i="19"/>
  <c r="V108" i="19"/>
  <c r="U108" i="19"/>
  <c r="X107" i="19"/>
  <c r="W107" i="19"/>
  <c r="V107" i="19"/>
  <c r="U107" i="19"/>
  <c r="X106" i="19"/>
  <c r="W106" i="19"/>
  <c r="V106" i="19"/>
  <c r="U106" i="19"/>
  <c r="X105" i="19"/>
  <c r="W105" i="19"/>
  <c r="V105" i="19"/>
  <c r="U105" i="19"/>
  <c r="X104" i="19"/>
  <c r="W104" i="19"/>
  <c r="V104" i="19"/>
  <c r="U104" i="19"/>
  <c r="X103" i="19"/>
  <c r="W103" i="19"/>
  <c r="V103" i="19"/>
  <c r="U103" i="19"/>
  <c r="X102" i="19"/>
  <c r="W102" i="19"/>
  <c r="V102" i="19"/>
  <c r="U102" i="19"/>
  <c r="X101" i="19"/>
  <c r="W101" i="19"/>
  <c r="V101" i="19"/>
  <c r="U101" i="19"/>
  <c r="X100" i="19"/>
  <c r="W100" i="19"/>
  <c r="V100" i="19"/>
  <c r="U100" i="19"/>
  <c r="X99" i="19"/>
  <c r="W99" i="19"/>
  <c r="V99" i="19"/>
  <c r="U99" i="19"/>
  <c r="X98" i="19"/>
  <c r="W98" i="19"/>
  <c r="V98" i="19"/>
  <c r="U98" i="19"/>
  <c r="X97" i="19"/>
  <c r="W97" i="19"/>
  <c r="V97" i="19"/>
  <c r="U97" i="19"/>
  <c r="X96" i="19"/>
  <c r="W96" i="19"/>
  <c r="V96" i="19"/>
  <c r="U96" i="19"/>
  <c r="X95" i="19"/>
  <c r="W95" i="19"/>
  <c r="V95" i="19"/>
  <c r="U95" i="19"/>
  <c r="X94" i="19"/>
  <c r="W94" i="19"/>
  <c r="V94" i="19"/>
  <c r="U94" i="19"/>
  <c r="X93" i="19"/>
  <c r="W93" i="19"/>
  <c r="V93" i="19"/>
  <c r="U93" i="19"/>
  <c r="X92" i="19"/>
  <c r="W92" i="19"/>
  <c r="V92" i="19"/>
  <c r="U92" i="19"/>
  <c r="X91" i="19"/>
  <c r="W91" i="19"/>
  <c r="V91" i="19"/>
  <c r="U91" i="19"/>
  <c r="X90" i="19"/>
  <c r="W90" i="19"/>
  <c r="V90" i="19"/>
  <c r="U90" i="19"/>
  <c r="X89" i="19"/>
  <c r="W89" i="19"/>
  <c r="V89" i="19"/>
  <c r="U89" i="19"/>
  <c r="X88" i="19"/>
  <c r="W88" i="19"/>
  <c r="V88" i="19"/>
  <c r="U88" i="19"/>
  <c r="X87" i="19"/>
  <c r="W87" i="19"/>
  <c r="V87" i="19"/>
  <c r="U87" i="19"/>
  <c r="X86" i="19"/>
  <c r="W86" i="19"/>
  <c r="V86" i="19"/>
  <c r="U86" i="19"/>
  <c r="X85" i="19"/>
  <c r="W85" i="19"/>
  <c r="V85" i="19"/>
  <c r="U85" i="19"/>
  <c r="X84" i="19"/>
  <c r="W84" i="19"/>
  <c r="V84" i="19"/>
  <c r="U84" i="19"/>
  <c r="X83" i="19"/>
  <c r="W83" i="19"/>
  <c r="V83" i="19"/>
  <c r="U83" i="19"/>
  <c r="X82" i="19"/>
  <c r="W82" i="19"/>
  <c r="V82" i="19"/>
  <c r="U82" i="19"/>
  <c r="X81" i="19"/>
  <c r="W81" i="19"/>
  <c r="V81" i="19"/>
  <c r="U81" i="19"/>
  <c r="X80" i="19"/>
  <c r="W80" i="19"/>
  <c r="V80" i="19"/>
  <c r="U80" i="19"/>
  <c r="X79" i="19"/>
  <c r="W79" i="19"/>
  <c r="V79" i="19"/>
  <c r="U79" i="19"/>
  <c r="X78" i="19"/>
  <c r="W78" i="19"/>
  <c r="V78" i="19"/>
  <c r="U78" i="19"/>
  <c r="X77" i="19"/>
  <c r="W77" i="19"/>
  <c r="V77" i="19"/>
  <c r="U77" i="19"/>
  <c r="X76" i="19"/>
  <c r="W76" i="19"/>
  <c r="V76" i="19"/>
  <c r="U76" i="19"/>
  <c r="X75" i="19"/>
  <c r="W75" i="19"/>
  <c r="V75" i="19"/>
  <c r="U75" i="19"/>
  <c r="X74" i="19"/>
  <c r="W74" i="19"/>
  <c r="V74" i="19"/>
  <c r="U74" i="19"/>
  <c r="X73" i="19"/>
  <c r="W73" i="19"/>
  <c r="V73" i="19"/>
  <c r="U73" i="19"/>
  <c r="X72" i="19"/>
  <c r="W72" i="19"/>
  <c r="V72" i="19"/>
  <c r="U72" i="19"/>
  <c r="X71" i="19"/>
  <c r="W71" i="19"/>
  <c r="V71" i="19"/>
  <c r="U71" i="19"/>
  <c r="X70" i="19"/>
  <c r="W70" i="19"/>
  <c r="V70" i="19"/>
  <c r="U70" i="19"/>
  <c r="X69" i="19"/>
  <c r="W69" i="19"/>
  <c r="V69" i="19"/>
  <c r="U69" i="19"/>
  <c r="X68" i="19"/>
  <c r="W68" i="19"/>
  <c r="V68" i="19"/>
  <c r="U68" i="19"/>
  <c r="X67" i="19"/>
  <c r="W67" i="19"/>
  <c r="V67" i="19"/>
  <c r="U67" i="19"/>
  <c r="X66" i="19"/>
  <c r="W66" i="19"/>
  <c r="V66" i="19"/>
  <c r="U66" i="19"/>
  <c r="X65" i="19"/>
  <c r="W65" i="19"/>
  <c r="V65" i="19"/>
  <c r="U65" i="19"/>
  <c r="X64" i="19"/>
  <c r="W64" i="19"/>
  <c r="V64" i="19"/>
  <c r="U64" i="19"/>
  <c r="X63" i="19"/>
  <c r="W63" i="19"/>
  <c r="V63" i="19"/>
  <c r="U63" i="19"/>
  <c r="X62" i="19"/>
  <c r="W62" i="19"/>
  <c r="V62" i="19"/>
  <c r="U62" i="19"/>
  <c r="X61" i="19"/>
  <c r="W61" i="19"/>
  <c r="V61" i="19"/>
  <c r="U61" i="19"/>
  <c r="X60" i="19"/>
  <c r="W60" i="19"/>
  <c r="V60" i="19"/>
  <c r="U60" i="19"/>
  <c r="X59" i="19"/>
  <c r="W59" i="19"/>
  <c r="V59" i="19"/>
  <c r="U59" i="19"/>
  <c r="X58" i="19"/>
  <c r="W58" i="19"/>
  <c r="V58" i="19"/>
  <c r="U58" i="19"/>
  <c r="X57" i="19"/>
  <c r="W57" i="19"/>
  <c r="V57" i="19"/>
  <c r="U57" i="19"/>
  <c r="X56" i="19"/>
  <c r="W56" i="19"/>
  <c r="V56" i="19"/>
  <c r="U56" i="19"/>
  <c r="X55" i="19"/>
  <c r="W55" i="19"/>
  <c r="V55" i="19"/>
  <c r="U55" i="19"/>
  <c r="X54" i="19"/>
  <c r="W54" i="19"/>
  <c r="V54" i="19"/>
  <c r="U54" i="19"/>
  <c r="X53" i="19"/>
  <c r="W53" i="19"/>
  <c r="V53" i="19"/>
  <c r="U53" i="19"/>
  <c r="X52" i="19"/>
  <c r="W52" i="19"/>
  <c r="V52" i="19"/>
  <c r="U52" i="19"/>
  <c r="X51" i="19"/>
  <c r="W51" i="19"/>
  <c r="V51" i="19"/>
  <c r="U51" i="19"/>
  <c r="X50" i="19"/>
  <c r="W50" i="19"/>
  <c r="V50" i="19"/>
  <c r="U50" i="19"/>
  <c r="X49" i="19"/>
  <c r="W49" i="19"/>
  <c r="V49" i="19"/>
  <c r="U49" i="19"/>
  <c r="X48" i="19"/>
  <c r="W48" i="19"/>
  <c r="V48" i="19"/>
  <c r="U48" i="19"/>
  <c r="T47" i="19"/>
  <c r="T48" i="19" s="1"/>
  <c r="T49" i="19" s="1"/>
  <c r="T50" i="19" s="1"/>
  <c r="T51" i="19" s="1"/>
  <c r="T52" i="19" s="1"/>
  <c r="T53" i="19" s="1"/>
  <c r="T54" i="19" s="1"/>
  <c r="T55" i="19" s="1"/>
  <c r="T56" i="19" s="1"/>
  <c r="T57" i="19" s="1"/>
  <c r="T58" i="19" s="1"/>
  <c r="T59" i="19" s="1"/>
  <c r="T60" i="19" s="1"/>
  <c r="T61" i="19" s="1"/>
  <c r="T62" i="19" s="1"/>
  <c r="T63" i="19" s="1"/>
  <c r="T64" i="19" s="1"/>
  <c r="T65" i="19" s="1"/>
  <c r="T66" i="19" s="1"/>
  <c r="T67" i="19" s="1"/>
  <c r="T68" i="19" s="1"/>
  <c r="T69" i="19" s="1"/>
  <c r="T70" i="19" s="1"/>
  <c r="T71" i="19" s="1"/>
  <c r="T72" i="19" s="1"/>
  <c r="T73" i="19" s="1"/>
  <c r="T74" i="19" s="1"/>
  <c r="T75" i="19" s="1"/>
  <c r="T76" i="19" s="1"/>
  <c r="T77" i="19" s="1"/>
  <c r="T78" i="19" s="1"/>
  <c r="T79" i="19" s="1"/>
  <c r="T80" i="19" s="1"/>
  <c r="T81" i="19" s="1"/>
  <c r="T82" i="19" s="1"/>
  <c r="T83" i="19" s="1"/>
  <c r="T84" i="19" s="1"/>
  <c r="T85" i="19" s="1"/>
  <c r="T86" i="19" s="1"/>
  <c r="T87" i="19" s="1"/>
  <c r="T88" i="19" s="1"/>
  <c r="T89" i="19" s="1"/>
  <c r="T90" i="19" s="1"/>
  <c r="T91" i="19" s="1"/>
  <c r="T92" i="19" s="1"/>
  <c r="T93" i="19" s="1"/>
  <c r="T94" i="19" s="1"/>
  <c r="T95" i="19" s="1"/>
  <c r="T96" i="19" s="1"/>
  <c r="T97" i="19" s="1"/>
  <c r="T98" i="19" s="1"/>
  <c r="T99" i="19" s="1"/>
  <c r="T100" i="19" s="1"/>
  <c r="T101" i="19" s="1"/>
  <c r="T102" i="19" s="1"/>
  <c r="T103" i="19" s="1"/>
  <c r="T104" i="19" s="1"/>
  <c r="T105" i="19" s="1"/>
  <c r="T106" i="19" s="1"/>
  <c r="T107" i="19" s="1"/>
  <c r="T108" i="19" s="1"/>
  <c r="T109" i="19" s="1"/>
  <c r="T110" i="19" s="1"/>
  <c r="T111" i="19" s="1"/>
  <c r="T112" i="19" s="1"/>
  <c r="T113" i="19" s="1"/>
  <c r="T114" i="19" s="1"/>
  <c r="T115" i="19" s="1"/>
  <c r="T116" i="19" s="1"/>
  <c r="T117" i="19" s="1"/>
  <c r="T118" i="19" s="1"/>
  <c r="T119" i="19" s="1"/>
  <c r="T120" i="19" s="1"/>
  <c r="T121" i="19" s="1"/>
  <c r="T122" i="19" s="1"/>
  <c r="T123" i="19" s="1"/>
  <c r="W47" i="19"/>
  <c r="V47" i="19"/>
  <c r="U47" i="19"/>
  <c r="X47" i="19" s="1"/>
  <c r="T46" i="19"/>
  <c r="W46" i="19"/>
  <c r="V46" i="19"/>
  <c r="U46" i="19"/>
  <c r="X46" i="19" s="1"/>
  <c r="W45" i="19"/>
  <c r="V45" i="19"/>
  <c r="U45" i="19"/>
  <c r="X45" i="19" s="1"/>
  <c r="W44" i="19"/>
  <c r="V44" i="19"/>
  <c r="U44" i="19"/>
  <c r="X44" i="19" s="1"/>
  <c r="T43" i="19"/>
  <c r="T44" i="19" s="1"/>
  <c r="T45" i="19" s="1"/>
  <c r="W43" i="19"/>
  <c r="V43" i="19"/>
  <c r="U43" i="19"/>
  <c r="X43" i="19" s="1"/>
  <c r="T42" i="19"/>
  <c r="W42" i="19"/>
  <c r="V42" i="19"/>
  <c r="U42" i="19"/>
  <c r="X42" i="19" s="1"/>
  <c r="X41" i="19"/>
  <c r="W41" i="19"/>
  <c r="V41" i="19"/>
  <c r="U41" i="19"/>
  <c r="X40" i="19"/>
  <c r="W40" i="19"/>
  <c r="V40" i="19"/>
  <c r="U40" i="19"/>
  <c r="T39" i="19"/>
  <c r="T40" i="19" s="1"/>
  <c r="T41" i="19" s="1"/>
  <c r="W39" i="19"/>
  <c r="V39" i="19"/>
  <c r="U39" i="19"/>
  <c r="X39" i="19" s="1"/>
  <c r="W38" i="19"/>
  <c r="V38" i="19"/>
  <c r="U38" i="19"/>
  <c r="X38" i="19" s="1"/>
  <c r="W37" i="19"/>
  <c r="V37" i="19"/>
  <c r="U37" i="19"/>
  <c r="X37" i="19" s="1"/>
  <c r="W36" i="19"/>
  <c r="V36" i="19"/>
  <c r="U36" i="19"/>
  <c r="X36" i="19" s="1"/>
  <c r="W35" i="19"/>
  <c r="V35" i="19"/>
  <c r="U35" i="19"/>
  <c r="X35" i="19" s="1"/>
  <c r="W34" i="19"/>
  <c r="V34" i="19"/>
  <c r="U34" i="19"/>
  <c r="X34" i="19" s="1"/>
  <c r="W33" i="19"/>
  <c r="V33" i="19"/>
  <c r="U33" i="19"/>
  <c r="X33" i="19" s="1"/>
  <c r="T32" i="19"/>
  <c r="T33" i="19" s="1"/>
  <c r="T34" i="19" s="1"/>
  <c r="T35" i="19" s="1"/>
  <c r="T36" i="19" s="1"/>
  <c r="T37" i="19" s="1"/>
  <c r="T38" i="19" s="1"/>
  <c r="W32" i="19"/>
  <c r="V32" i="19"/>
  <c r="U32" i="19"/>
  <c r="X32" i="19" s="1"/>
  <c r="T31" i="19"/>
  <c r="W31" i="19"/>
  <c r="V31" i="19"/>
  <c r="U31" i="19"/>
  <c r="X31" i="19" s="1"/>
  <c r="X30" i="19"/>
  <c r="W30" i="19"/>
  <c r="V30" i="19"/>
  <c r="U30" i="19"/>
  <c r="T29" i="19"/>
  <c r="T30" i="19" s="1"/>
  <c r="W29" i="19"/>
  <c r="V29" i="19"/>
  <c r="U29" i="19"/>
  <c r="X29" i="19" s="1"/>
  <c r="T28" i="19"/>
  <c r="W28" i="19"/>
  <c r="V28" i="19"/>
  <c r="U28" i="19"/>
  <c r="X28" i="19" s="1"/>
  <c r="T27" i="19"/>
  <c r="W27" i="19"/>
  <c r="V27" i="19"/>
  <c r="U27" i="19"/>
  <c r="X27" i="19" s="1"/>
  <c r="W26" i="19"/>
  <c r="V26" i="19"/>
  <c r="U26" i="19"/>
  <c r="X26" i="19" s="1"/>
  <c r="T25" i="19"/>
  <c r="T26" i="19" s="1"/>
  <c r="W25" i="19"/>
  <c r="V25" i="19"/>
  <c r="U25" i="19"/>
  <c r="X25" i="19" s="1"/>
  <c r="X24" i="19"/>
  <c r="W24" i="19"/>
  <c r="V24" i="19"/>
  <c r="U24" i="19"/>
  <c r="T23" i="19"/>
  <c r="T24" i="19" s="1"/>
  <c r="W23" i="19"/>
  <c r="V23" i="19"/>
  <c r="U23" i="19"/>
  <c r="X23" i="19" s="1"/>
  <c r="T22" i="19"/>
  <c r="W22" i="19"/>
  <c r="V22" i="19"/>
  <c r="U22" i="19"/>
  <c r="X22" i="19" s="1"/>
  <c r="W21" i="19"/>
  <c r="V21" i="19"/>
  <c r="U21" i="19"/>
  <c r="X21" i="19" s="1"/>
  <c r="T20" i="19"/>
  <c r="T21" i="19" s="1"/>
  <c r="W20" i="19"/>
  <c r="V20" i="19"/>
  <c r="U20" i="19"/>
  <c r="X20" i="19" s="1"/>
  <c r="X19" i="19"/>
  <c r="W19" i="19"/>
  <c r="V19" i="19"/>
  <c r="U19" i="19"/>
  <c r="W18" i="19"/>
  <c r="V18" i="19"/>
  <c r="U18" i="19"/>
  <c r="X18" i="19" s="1"/>
  <c r="W17" i="19"/>
  <c r="V17" i="19"/>
  <c r="U17" i="19"/>
  <c r="X17" i="19" s="1"/>
  <c r="W16" i="19"/>
  <c r="V16" i="19"/>
  <c r="U16" i="19"/>
  <c r="X16" i="19" s="1"/>
  <c r="W15" i="19"/>
  <c r="V15" i="19"/>
  <c r="U15" i="19"/>
  <c r="X15" i="19" s="1"/>
  <c r="W14" i="19"/>
  <c r="V14" i="19"/>
  <c r="U14" i="19"/>
  <c r="X14" i="19" s="1"/>
  <c r="W13" i="19"/>
  <c r="V13" i="19"/>
  <c r="U13" i="19"/>
  <c r="X13" i="19" s="1"/>
  <c r="W12" i="19"/>
  <c r="V12" i="19"/>
  <c r="U12" i="19"/>
  <c r="X12" i="19" s="1"/>
  <c r="X11" i="19"/>
  <c r="W11" i="19"/>
  <c r="V11" i="19"/>
  <c r="U11" i="19"/>
  <c r="W10" i="19"/>
  <c r="V10" i="19"/>
  <c r="U10" i="19"/>
  <c r="X10" i="19" s="1"/>
  <c r="W9" i="19"/>
  <c r="V9" i="19"/>
  <c r="U9" i="19"/>
  <c r="X9" i="19" s="1"/>
  <c r="W8" i="19"/>
  <c r="V8" i="19"/>
  <c r="U8" i="19"/>
  <c r="X8" i="19" s="1"/>
  <c r="W7" i="19"/>
  <c r="V7" i="19"/>
  <c r="U7" i="19"/>
  <c r="X7" i="19" s="1"/>
  <c r="W6" i="19"/>
  <c r="V6" i="19"/>
  <c r="U6" i="19"/>
  <c r="X6" i="19" s="1"/>
  <c r="W5" i="19"/>
  <c r="V5" i="19"/>
  <c r="U5" i="19"/>
  <c r="X5" i="19" s="1"/>
  <c r="T4" i="19"/>
  <c r="T5" i="19" s="1"/>
  <c r="T6" i="19" s="1"/>
  <c r="T7" i="19" s="1"/>
  <c r="T8" i="19" s="1"/>
  <c r="T9" i="19" s="1"/>
  <c r="T10" i="19" s="1"/>
  <c r="T11" i="19" s="1"/>
  <c r="T12" i="19" s="1"/>
  <c r="T13" i="19" s="1"/>
  <c r="T14" i="19" s="1"/>
  <c r="T15" i="19" s="1"/>
  <c r="T16" i="19" s="1"/>
  <c r="T17" i="19" s="1"/>
  <c r="T18" i="19" s="1"/>
  <c r="T19" i="19" s="1"/>
  <c r="W4" i="19"/>
  <c r="V4" i="19"/>
  <c r="U4" i="19"/>
  <c r="X4" i="19" s="1"/>
  <c r="X3" i="19"/>
  <c r="W3" i="19"/>
  <c r="V3" i="19"/>
  <c r="U3" i="19"/>
  <c r="T2" i="19"/>
  <c r="T3" i="19" s="1"/>
  <c r="X2" i="19"/>
  <c r="W2" i="19"/>
  <c r="V2" i="19"/>
  <c r="U2" i="19"/>
  <c r="X123" i="29"/>
  <c r="W123" i="29"/>
  <c r="V123" i="29"/>
  <c r="U123" i="29"/>
  <c r="X122" i="29"/>
  <c r="W122" i="29"/>
  <c r="V122" i="29"/>
  <c r="U122" i="29"/>
  <c r="X121" i="29"/>
  <c r="W121" i="29"/>
  <c r="V121" i="29"/>
  <c r="U121" i="29"/>
  <c r="X120" i="29"/>
  <c r="W120" i="29"/>
  <c r="V120" i="29"/>
  <c r="U120" i="29"/>
  <c r="X119" i="29"/>
  <c r="W119" i="29"/>
  <c r="V119" i="29"/>
  <c r="U119" i="29"/>
  <c r="X118" i="29"/>
  <c r="W118" i="29"/>
  <c r="V118" i="29"/>
  <c r="U118" i="29"/>
  <c r="X117" i="29"/>
  <c r="W117" i="29"/>
  <c r="V117" i="29"/>
  <c r="U117" i="29"/>
  <c r="X116" i="29"/>
  <c r="W116" i="29"/>
  <c r="V116" i="29"/>
  <c r="U116" i="29"/>
  <c r="X115" i="29"/>
  <c r="W115" i="29"/>
  <c r="V115" i="29"/>
  <c r="U115" i="29"/>
  <c r="X114" i="29"/>
  <c r="W114" i="29"/>
  <c r="V114" i="29"/>
  <c r="U114" i="29"/>
  <c r="X113" i="29"/>
  <c r="W113" i="29"/>
  <c r="V113" i="29"/>
  <c r="U113" i="29"/>
  <c r="X112" i="29"/>
  <c r="W112" i="29"/>
  <c r="V112" i="29"/>
  <c r="U112" i="29"/>
  <c r="X111" i="29"/>
  <c r="W111" i="29"/>
  <c r="V111" i="29"/>
  <c r="U111" i="29"/>
  <c r="X110" i="29"/>
  <c r="W110" i="29"/>
  <c r="V110" i="29"/>
  <c r="U110" i="29"/>
  <c r="X109" i="29"/>
  <c r="W109" i="29"/>
  <c r="V109" i="29"/>
  <c r="U109" i="29"/>
  <c r="X108" i="29"/>
  <c r="W108" i="29"/>
  <c r="V108" i="29"/>
  <c r="U108" i="29"/>
  <c r="X107" i="29"/>
  <c r="W107" i="29"/>
  <c r="V107" i="29"/>
  <c r="U107" i="29"/>
  <c r="X106" i="29"/>
  <c r="W106" i="29"/>
  <c r="V106" i="29"/>
  <c r="U106" i="29"/>
  <c r="X105" i="29"/>
  <c r="W105" i="29"/>
  <c r="V105" i="29"/>
  <c r="U105" i="29"/>
  <c r="X104" i="29"/>
  <c r="W104" i="29"/>
  <c r="V104" i="29"/>
  <c r="U104" i="29"/>
  <c r="X103" i="29"/>
  <c r="W103" i="29"/>
  <c r="V103" i="29"/>
  <c r="U103" i="29"/>
  <c r="X102" i="29"/>
  <c r="W102" i="29"/>
  <c r="V102" i="29"/>
  <c r="U102" i="29"/>
  <c r="X101" i="29"/>
  <c r="W101" i="29"/>
  <c r="V101" i="29"/>
  <c r="U101" i="29"/>
  <c r="X100" i="29"/>
  <c r="W100" i="29"/>
  <c r="V100" i="29"/>
  <c r="U100" i="29"/>
  <c r="X99" i="29"/>
  <c r="W99" i="29"/>
  <c r="V99" i="29"/>
  <c r="U99" i="29"/>
  <c r="X98" i="29"/>
  <c r="W98" i="29"/>
  <c r="V98" i="29"/>
  <c r="U98" i="29"/>
  <c r="X97" i="29"/>
  <c r="W97" i="29"/>
  <c r="V97" i="29"/>
  <c r="U97" i="29"/>
  <c r="X96" i="29"/>
  <c r="W96" i="29"/>
  <c r="V96" i="29"/>
  <c r="U96" i="29"/>
  <c r="X95" i="29"/>
  <c r="W95" i="29"/>
  <c r="V95" i="29"/>
  <c r="U95" i="29"/>
  <c r="X94" i="29"/>
  <c r="W94" i="29"/>
  <c r="V94" i="29"/>
  <c r="U94" i="29"/>
  <c r="X93" i="29"/>
  <c r="W93" i="29"/>
  <c r="V93" i="29"/>
  <c r="U93" i="29"/>
  <c r="X92" i="29"/>
  <c r="W92" i="29"/>
  <c r="V92" i="29"/>
  <c r="U92" i="29"/>
  <c r="X91" i="29"/>
  <c r="W91" i="29"/>
  <c r="V91" i="29"/>
  <c r="U91" i="29"/>
  <c r="X90" i="29"/>
  <c r="W90" i="29"/>
  <c r="V90" i="29"/>
  <c r="U90" i="29"/>
  <c r="X89" i="29"/>
  <c r="W89" i="29"/>
  <c r="V89" i="29"/>
  <c r="U89" i="29"/>
  <c r="X88" i="29"/>
  <c r="W88" i="29"/>
  <c r="V88" i="29"/>
  <c r="U88" i="29"/>
  <c r="X87" i="29"/>
  <c r="W87" i="29"/>
  <c r="V87" i="29"/>
  <c r="U87" i="29"/>
  <c r="X86" i="29"/>
  <c r="W86" i="29"/>
  <c r="V86" i="29"/>
  <c r="U86" i="29"/>
  <c r="X85" i="29"/>
  <c r="W85" i="29"/>
  <c r="V85" i="29"/>
  <c r="U85" i="29"/>
  <c r="X84" i="29"/>
  <c r="W84" i="29"/>
  <c r="V84" i="29"/>
  <c r="U84" i="29"/>
  <c r="X83" i="29"/>
  <c r="W83" i="29"/>
  <c r="V83" i="29"/>
  <c r="U83" i="29"/>
  <c r="X82" i="29"/>
  <c r="W82" i="29"/>
  <c r="V82" i="29"/>
  <c r="U82" i="29"/>
  <c r="X81" i="29"/>
  <c r="W81" i="29"/>
  <c r="V81" i="29"/>
  <c r="U81" i="29"/>
  <c r="X80" i="29"/>
  <c r="W80" i="29"/>
  <c r="V80" i="29"/>
  <c r="U80" i="29"/>
  <c r="X79" i="29"/>
  <c r="W79" i="29"/>
  <c r="V79" i="29"/>
  <c r="U79" i="29"/>
  <c r="X78" i="29"/>
  <c r="W78" i="29"/>
  <c r="V78" i="29"/>
  <c r="U78" i="29"/>
  <c r="X77" i="29"/>
  <c r="W77" i="29"/>
  <c r="V77" i="29"/>
  <c r="U77" i="29"/>
  <c r="X76" i="29"/>
  <c r="W76" i="29"/>
  <c r="V76" i="29"/>
  <c r="U76" i="29"/>
  <c r="X75" i="29"/>
  <c r="W75" i="29"/>
  <c r="V75" i="29"/>
  <c r="U75" i="29"/>
  <c r="X74" i="29"/>
  <c r="W74" i="29"/>
  <c r="V74" i="29"/>
  <c r="U74" i="29"/>
  <c r="X73" i="29"/>
  <c r="W73" i="29"/>
  <c r="V73" i="29"/>
  <c r="U73" i="29"/>
  <c r="X72" i="29"/>
  <c r="W72" i="29"/>
  <c r="V72" i="29"/>
  <c r="U72" i="29"/>
  <c r="X71" i="29"/>
  <c r="W71" i="29"/>
  <c r="V71" i="29"/>
  <c r="U71" i="29"/>
  <c r="X70" i="29"/>
  <c r="W70" i="29"/>
  <c r="V70" i="29"/>
  <c r="U70" i="29"/>
  <c r="X69" i="29"/>
  <c r="W69" i="29"/>
  <c r="V69" i="29"/>
  <c r="U69" i="29"/>
  <c r="X68" i="29"/>
  <c r="W68" i="29"/>
  <c r="V68" i="29"/>
  <c r="U68" i="29"/>
  <c r="X67" i="29"/>
  <c r="W67" i="29"/>
  <c r="V67" i="29"/>
  <c r="U67" i="29"/>
  <c r="X66" i="29"/>
  <c r="W66" i="29"/>
  <c r="V66" i="29"/>
  <c r="U66" i="29"/>
  <c r="X65" i="29"/>
  <c r="W65" i="29"/>
  <c r="V65" i="29"/>
  <c r="U65" i="29"/>
  <c r="X64" i="29"/>
  <c r="W64" i="29"/>
  <c r="V64" i="29"/>
  <c r="U64" i="29"/>
  <c r="X63" i="29"/>
  <c r="W63" i="29"/>
  <c r="V63" i="29"/>
  <c r="U63" i="29"/>
  <c r="X62" i="29"/>
  <c r="W62" i="29"/>
  <c r="V62" i="29"/>
  <c r="U62" i="29"/>
  <c r="X61" i="29"/>
  <c r="W61" i="29"/>
  <c r="V61" i="29"/>
  <c r="U61" i="29"/>
  <c r="X60" i="29"/>
  <c r="W60" i="29"/>
  <c r="V60" i="29"/>
  <c r="U60" i="29"/>
  <c r="X59" i="29"/>
  <c r="W59" i="29"/>
  <c r="V59" i="29"/>
  <c r="U59" i="29"/>
  <c r="X58" i="29"/>
  <c r="W58" i="29"/>
  <c r="V58" i="29"/>
  <c r="U58" i="29"/>
  <c r="X57" i="29"/>
  <c r="W57" i="29"/>
  <c r="V57" i="29"/>
  <c r="U57" i="29"/>
  <c r="X56" i="29"/>
  <c r="W56" i="29"/>
  <c r="V56" i="29"/>
  <c r="U56" i="29"/>
  <c r="X55" i="29"/>
  <c r="W55" i="29"/>
  <c r="V55" i="29"/>
  <c r="U55" i="29"/>
  <c r="X54" i="29"/>
  <c r="W54" i="29"/>
  <c r="V54" i="29"/>
  <c r="U54" i="29"/>
  <c r="X53" i="29"/>
  <c r="W53" i="29"/>
  <c r="V53" i="29"/>
  <c r="U53" i="29"/>
  <c r="X52" i="29"/>
  <c r="W52" i="29"/>
  <c r="V52" i="29"/>
  <c r="U52" i="29"/>
  <c r="X51" i="29"/>
  <c r="W51" i="29"/>
  <c r="V51" i="29"/>
  <c r="U51" i="29"/>
  <c r="X50" i="29"/>
  <c r="W50" i="29"/>
  <c r="V50" i="29"/>
  <c r="U50" i="29"/>
  <c r="X49" i="29"/>
  <c r="W49" i="29"/>
  <c r="V49" i="29"/>
  <c r="U49" i="29"/>
  <c r="X48" i="29"/>
  <c r="W48" i="29"/>
  <c r="V48" i="29"/>
  <c r="U48" i="29"/>
  <c r="X47" i="29"/>
  <c r="W47" i="29"/>
  <c r="V47" i="29"/>
  <c r="U47" i="29"/>
  <c r="X46" i="29"/>
  <c r="W46" i="29"/>
  <c r="V46" i="29"/>
  <c r="U46" i="29"/>
  <c r="X45" i="29"/>
  <c r="W45" i="29"/>
  <c r="V45" i="29"/>
  <c r="U45" i="29"/>
  <c r="X44" i="29"/>
  <c r="W44" i="29"/>
  <c r="V44" i="29"/>
  <c r="U44" i="29"/>
  <c r="X43" i="29"/>
  <c r="W43" i="29"/>
  <c r="V43" i="29"/>
  <c r="U43" i="29"/>
  <c r="X42" i="29"/>
  <c r="W42" i="29"/>
  <c r="V42" i="29"/>
  <c r="U42" i="29"/>
  <c r="X41" i="29"/>
  <c r="W41" i="29"/>
  <c r="V41" i="29"/>
  <c r="U41" i="29"/>
  <c r="X40" i="29"/>
  <c r="W40" i="29"/>
  <c r="V40" i="29"/>
  <c r="U40" i="29"/>
  <c r="X39" i="29"/>
  <c r="W39" i="29"/>
  <c r="V39" i="29"/>
  <c r="U39" i="29"/>
  <c r="X38" i="29"/>
  <c r="W38" i="29"/>
  <c r="V38" i="29"/>
  <c r="U38" i="29"/>
  <c r="X37" i="29"/>
  <c r="W37" i="29"/>
  <c r="V37" i="29"/>
  <c r="U37" i="29"/>
  <c r="X36" i="29"/>
  <c r="W36" i="29"/>
  <c r="V36" i="29"/>
  <c r="U36" i="29"/>
  <c r="X35" i="29"/>
  <c r="W35" i="29"/>
  <c r="V35" i="29"/>
  <c r="U35" i="29"/>
  <c r="X34" i="29"/>
  <c r="W34" i="29"/>
  <c r="V34" i="29"/>
  <c r="U34" i="29"/>
  <c r="X33" i="29"/>
  <c r="W33" i="29"/>
  <c r="V33" i="29"/>
  <c r="U33" i="29"/>
  <c r="X32" i="29"/>
  <c r="W32" i="29"/>
  <c r="V32" i="29"/>
  <c r="U32" i="29"/>
  <c r="X31" i="29"/>
  <c r="W31" i="29"/>
  <c r="V31" i="29"/>
  <c r="U31" i="29"/>
  <c r="X30" i="29"/>
  <c r="W30" i="29"/>
  <c r="V30" i="29"/>
  <c r="U30" i="29"/>
  <c r="X29" i="29"/>
  <c r="W29" i="29"/>
  <c r="V29" i="29"/>
  <c r="U29" i="29"/>
  <c r="W28" i="29"/>
  <c r="V28" i="29"/>
  <c r="U28" i="29"/>
  <c r="X28" i="29" s="1"/>
  <c r="W27" i="29"/>
  <c r="V27" i="29"/>
  <c r="U27" i="29"/>
  <c r="X27" i="29" s="1"/>
  <c r="W26" i="29"/>
  <c r="V26" i="29"/>
  <c r="U26" i="29"/>
  <c r="X26" i="29" s="1"/>
  <c r="T25" i="29"/>
  <c r="T26" i="29" s="1"/>
  <c r="T27" i="29" s="1"/>
  <c r="T28" i="29" s="1"/>
  <c r="T29" i="29" s="1"/>
  <c r="T30" i="29" s="1"/>
  <c r="T31" i="29" s="1"/>
  <c r="T32" i="29" s="1"/>
  <c r="T33" i="29" s="1"/>
  <c r="T34" i="29" s="1"/>
  <c r="T35" i="29" s="1"/>
  <c r="T36" i="29" s="1"/>
  <c r="T37" i="29" s="1"/>
  <c r="T38" i="29" s="1"/>
  <c r="T39" i="29" s="1"/>
  <c r="T40" i="29" s="1"/>
  <c r="T41" i="29" s="1"/>
  <c r="T42" i="29" s="1"/>
  <c r="T43" i="29" s="1"/>
  <c r="T44" i="29" s="1"/>
  <c r="T45" i="29" s="1"/>
  <c r="T46" i="29" s="1"/>
  <c r="T47" i="29" s="1"/>
  <c r="T48" i="29" s="1"/>
  <c r="T49" i="29" s="1"/>
  <c r="T50" i="29" s="1"/>
  <c r="T51" i="29" s="1"/>
  <c r="T52" i="29" s="1"/>
  <c r="T53" i="29" s="1"/>
  <c r="T54" i="29" s="1"/>
  <c r="T55" i="29" s="1"/>
  <c r="T56" i="29" s="1"/>
  <c r="T57" i="29" s="1"/>
  <c r="T58" i="29" s="1"/>
  <c r="T59" i="29" s="1"/>
  <c r="T60" i="29" s="1"/>
  <c r="T61" i="29" s="1"/>
  <c r="T62" i="29" s="1"/>
  <c r="T63" i="29" s="1"/>
  <c r="T64" i="29" s="1"/>
  <c r="T65" i="29" s="1"/>
  <c r="T66" i="29" s="1"/>
  <c r="T67" i="29" s="1"/>
  <c r="T68" i="29" s="1"/>
  <c r="T69" i="29" s="1"/>
  <c r="T70" i="29" s="1"/>
  <c r="T71" i="29" s="1"/>
  <c r="T72" i="29" s="1"/>
  <c r="T73" i="29" s="1"/>
  <c r="T74" i="29" s="1"/>
  <c r="T75" i="29" s="1"/>
  <c r="T76" i="29" s="1"/>
  <c r="T77" i="29" s="1"/>
  <c r="T78" i="29" s="1"/>
  <c r="T79" i="29" s="1"/>
  <c r="T80" i="29" s="1"/>
  <c r="T81" i="29" s="1"/>
  <c r="T82" i="29" s="1"/>
  <c r="T83" i="29" s="1"/>
  <c r="T84" i="29" s="1"/>
  <c r="T85" i="29" s="1"/>
  <c r="T86" i="29" s="1"/>
  <c r="T87" i="29" s="1"/>
  <c r="T88" i="29" s="1"/>
  <c r="T89" i="29" s="1"/>
  <c r="T90" i="29" s="1"/>
  <c r="T91" i="29" s="1"/>
  <c r="T92" i="29" s="1"/>
  <c r="T93" i="29" s="1"/>
  <c r="T94" i="29" s="1"/>
  <c r="T95" i="29" s="1"/>
  <c r="T96" i="29" s="1"/>
  <c r="T97" i="29" s="1"/>
  <c r="T98" i="29" s="1"/>
  <c r="T99" i="29" s="1"/>
  <c r="T100" i="29" s="1"/>
  <c r="T101" i="29" s="1"/>
  <c r="T102" i="29" s="1"/>
  <c r="T103" i="29" s="1"/>
  <c r="T104" i="29" s="1"/>
  <c r="T105" i="29" s="1"/>
  <c r="T106" i="29" s="1"/>
  <c r="T107" i="29" s="1"/>
  <c r="T108" i="29" s="1"/>
  <c r="T109" i="29" s="1"/>
  <c r="T110" i="29" s="1"/>
  <c r="T111" i="29" s="1"/>
  <c r="T112" i="29" s="1"/>
  <c r="T113" i="29" s="1"/>
  <c r="T114" i="29" s="1"/>
  <c r="T115" i="29" s="1"/>
  <c r="T116" i="29" s="1"/>
  <c r="T117" i="29" s="1"/>
  <c r="T118" i="29" s="1"/>
  <c r="T119" i="29" s="1"/>
  <c r="T120" i="29" s="1"/>
  <c r="T121" i="29" s="1"/>
  <c r="T122" i="29" s="1"/>
  <c r="T123" i="29" s="1"/>
  <c r="W25" i="29"/>
  <c r="V25" i="29"/>
  <c r="U25" i="29"/>
  <c r="X25" i="29" s="1"/>
  <c r="W24" i="29"/>
  <c r="V24" i="29"/>
  <c r="U24" i="29"/>
  <c r="X24" i="29" s="1"/>
  <c r="W23" i="29"/>
  <c r="V23" i="29"/>
  <c r="U23" i="29"/>
  <c r="X23" i="29" s="1"/>
  <c r="W22" i="29"/>
  <c r="V22" i="29"/>
  <c r="U22" i="29"/>
  <c r="X22" i="29" s="1"/>
  <c r="W21" i="29"/>
  <c r="V21" i="29"/>
  <c r="U21" i="29"/>
  <c r="X21" i="29" s="1"/>
  <c r="T20" i="29"/>
  <c r="T21" i="29" s="1"/>
  <c r="T22" i="29" s="1"/>
  <c r="T23" i="29" s="1"/>
  <c r="T24" i="29" s="1"/>
  <c r="W20" i="29"/>
  <c r="V20" i="29"/>
  <c r="U20" i="29"/>
  <c r="X20" i="29" s="1"/>
  <c r="W19" i="29"/>
  <c r="V19" i="29"/>
  <c r="U19" i="29"/>
  <c r="X19" i="29" s="1"/>
  <c r="W18" i="29"/>
  <c r="V18" i="29"/>
  <c r="U18" i="29"/>
  <c r="X18" i="29" s="1"/>
  <c r="W17" i="29"/>
  <c r="V17" i="29"/>
  <c r="U17" i="29"/>
  <c r="X17" i="29" s="1"/>
  <c r="W16" i="29"/>
  <c r="V16" i="29"/>
  <c r="U16" i="29"/>
  <c r="X16" i="29" s="1"/>
  <c r="T15" i="29"/>
  <c r="T16" i="29" s="1"/>
  <c r="T17" i="29" s="1"/>
  <c r="T18" i="29" s="1"/>
  <c r="T19" i="29" s="1"/>
  <c r="W15" i="29"/>
  <c r="V15" i="29"/>
  <c r="U15" i="29"/>
  <c r="X15" i="29" s="1"/>
  <c r="W14" i="29"/>
  <c r="V14" i="29"/>
  <c r="U14" i="29"/>
  <c r="X14" i="29" s="1"/>
  <c r="W13" i="29"/>
  <c r="V13" i="29"/>
  <c r="U13" i="29"/>
  <c r="X13" i="29" s="1"/>
  <c r="T12" i="29"/>
  <c r="T13" i="29" s="1"/>
  <c r="T14" i="29" s="1"/>
  <c r="W12" i="29"/>
  <c r="V12" i="29"/>
  <c r="U12" i="29"/>
  <c r="X12" i="29" s="1"/>
  <c r="W11" i="29"/>
  <c r="V11" i="29"/>
  <c r="U11" i="29"/>
  <c r="X11" i="29" s="1"/>
  <c r="W10" i="29"/>
  <c r="V10" i="29"/>
  <c r="U10" i="29"/>
  <c r="X10" i="29" s="1"/>
  <c r="W9" i="29"/>
  <c r="V9" i="29"/>
  <c r="U9" i="29"/>
  <c r="X9" i="29" s="1"/>
  <c r="W8" i="29"/>
  <c r="V8" i="29"/>
  <c r="U8" i="29"/>
  <c r="X8" i="29" s="1"/>
  <c r="W7" i="29"/>
  <c r="V7" i="29"/>
  <c r="U7" i="29"/>
  <c r="X7" i="29" s="1"/>
  <c r="W6" i="29"/>
  <c r="V6" i="29"/>
  <c r="U6" i="29"/>
  <c r="X6" i="29" s="1"/>
  <c r="W5" i="29"/>
  <c r="V5" i="29"/>
  <c r="U5" i="29"/>
  <c r="X5" i="29" s="1"/>
  <c r="W4" i="29"/>
  <c r="V4" i="29"/>
  <c r="U4" i="29"/>
  <c r="X4" i="29" s="1"/>
  <c r="T3" i="29"/>
  <c r="T4" i="29" s="1"/>
  <c r="T5" i="29" s="1"/>
  <c r="T6" i="29"/>
  <c r="T7" i="29" s="1"/>
  <c r="T8" i="29" s="1"/>
  <c r="T9" i="29" s="1"/>
  <c r="T10" i="29" s="1"/>
  <c r="T11" i="29" s="1"/>
  <c r="W3" i="29"/>
  <c r="V3" i="29"/>
  <c r="U3" i="29"/>
  <c r="X3" i="29" s="1"/>
  <c r="T2" i="29"/>
  <c r="X2" i="29"/>
  <c r="W2" i="29"/>
  <c r="V2" i="29"/>
  <c r="U2" i="29"/>
  <c r="X123" i="26"/>
  <c r="W123" i="26"/>
  <c r="V123" i="26"/>
  <c r="U123" i="26"/>
  <c r="X122" i="26"/>
  <c r="W122" i="26"/>
  <c r="V122" i="26"/>
  <c r="U122" i="26"/>
  <c r="X121" i="26"/>
  <c r="W121" i="26"/>
  <c r="V121" i="26"/>
  <c r="U121" i="26"/>
  <c r="X120" i="26"/>
  <c r="W120" i="26"/>
  <c r="V120" i="26"/>
  <c r="U120" i="26"/>
  <c r="X119" i="26"/>
  <c r="W119" i="26"/>
  <c r="V119" i="26"/>
  <c r="U119" i="26"/>
  <c r="X118" i="26"/>
  <c r="W118" i="26"/>
  <c r="V118" i="26"/>
  <c r="U118" i="26"/>
  <c r="X117" i="26"/>
  <c r="W117" i="26"/>
  <c r="V117" i="26"/>
  <c r="U117" i="26"/>
  <c r="X116" i="26"/>
  <c r="W116" i="26"/>
  <c r="V116" i="26"/>
  <c r="U116" i="26"/>
  <c r="X115" i="26"/>
  <c r="W115" i="26"/>
  <c r="V115" i="26"/>
  <c r="U115" i="26"/>
  <c r="X114" i="26"/>
  <c r="W114" i="26"/>
  <c r="V114" i="26"/>
  <c r="U114" i="26"/>
  <c r="X113" i="26"/>
  <c r="W113" i="26"/>
  <c r="V113" i="26"/>
  <c r="U113" i="26"/>
  <c r="X112" i="26"/>
  <c r="W112" i="26"/>
  <c r="V112" i="26"/>
  <c r="U112" i="26"/>
  <c r="X111" i="26"/>
  <c r="W111" i="26"/>
  <c r="V111" i="26"/>
  <c r="U111" i="26"/>
  <c r="X110" i="26"/>
  <c r="W110" i="26"/>
  <c r="V110" i="26"/>
  <c r="U110" i="26"/>
  <c r="X109" i="26"/>
  <c r="W109" i="26"/>
  <c r="V109" i="26"/>
  <c r="U109" i="26"/>
  <c r="X108" i="26"/>
  <c r="W108" i="26"/>
  <c r="V108" i="26"/>
  <c r="U108" i="26"/>
  <c r="X107" i="26"/>
  <c r="W107" i="26"/>
  <c r="V107" i="26"/>
  <c r="U107" i="26"/>
  <c r="X106" i="26"/>
  <c r="W106" i="26"/>
  <c r="V106" i="26"/>
  <c r="U106" i="26"/>
  <c r="X105" i="26"/>
  <c r="W105" i="26"/>
  <c r="V105" i="26"/>
  <c r="U105" i="26"/>
  <c r="X104" i="26"/>
  <c r="W104" i="26"/>
  <c r="V104" i="26"/>
  <c r="U104" i="26"/>
  <c r="X103" i="26"/>
  <c r="W103" i="26"/>
  <c r="V103" i="26"/>
  <c r="U103" i="26"/>
  <c r="X102" i="26"/>
  <c r="W102" i="26"/>
  <c r="V102" i="26"/>
  <c r="U102" i="26"/>
  <c r="X101" i="26"/>
  <c r="W101" i="26"/>
  <c r="V101" i="26"/>
  <c r="U101" i="26"/>
  <c r="X100" i="26"/>
  <c r="W100" i="26"/>
  <c r="V100" i="26"/>
  <c r="U100" i="26"/>
  <c r="X99" i="26"/>
  <c r="W99" i="26"/>
  <c r="V99" i="26"/>
  <c r="U99" i="26"/>
  <c r="X98" i="26"/>
  <c r="W98" i="26"/>
  <c r="V98" i="26"/>
  <c r="U98" i="26"/>
  <c r="X97" i="26"/>
  <c r="W97" i="26"/>
  <c r="V97" i="26"/>
  <c r="U97" i="26"/>
  <c r="X96" i="26"/>
  <c r="W96" i="26"/>
  <c r="V96" i="26"/>
  <c r="U96" i="26"/>
  <c r="X95" i="26"/>
  <c r="W95" i="26"/>
  <c r="V95" i="26"/>
  <c r="U95" i="26"/>
  <c r="X94" i="26"/>
  <c r="W94" i="26"/>
  <c r="V94" i="26"/>
  <c r="U94" i="26"/>
  <c r="X93" i="26"/>
  <c r="W93" i="26"/>
  <c r="V93" i="26"/>
  <c r="U93" i="26"/>
  <c r="X92" i="26"/>
  <c r="W92" i="26"/>
  <c r="V92" i="26"/>
  <c r="U92" i="26"/>
  <c r="X91" i="26"/>
  <c r="W91" i="26"/>
  <c r="V91" i="26"/>
  <c r="U91" i="26"/>
  <c r="X90" i="26"/>
  <c r="W90" i="26"/>
  <c r="V90" i="26"/>
  <c r="U90" i="26"/>
  <c r="X89" i="26"/>
  <c r="W89" i="26"/>
  <c r="V89" i="26"/>
  <c r="U89" i="26"/>
  <c r="X88" i="26"/>
  <c r="W88" i="26"/>
  <c r="V88" i="26"/>
  <c r="U88" i="26"/>
  <c r="X87" i="26"/>
  <c r="W87" i="26"/>
  <c r="V87" i="26"/>
  <c r="U87" i="26"/>
  <c r="X86" i="26"/>
  <c r="W86" i="26"/>
  <c r="V86" i="26"/>
  <c r="U86" i="26"/>
  <c r="X85" i="26"/>
  <c r="W85" i="26"/>
  <c r="V85" i="26"/>
  <c r="U85" i="26"/>
  <c r="X84" i="26"/>
  <c r="W84" i="26"/>
  <c r="V84" i="26"/>
  <c r="U84" i="26"/>
  <c r="X83" i="26"/>
  <c r="W83" i="26"/>
  <c r="V83" i="26"/>
  <c r="U83" i="26"/>
  <c r="X82" i="26"/>
  <c r="W82" i="26"/>
  <c r="V82" i="26"/>
  <c r="U82" i="26"/>
  <c r="X81" i="26"/>
  <c r="W81" i="26"/>
  <c r="V81" i="26"/>
  <c r="U81" i="26"/>
  <c r="X80" i="26"/>
  <c r="W80" i="26"/>
  <c r="V80" i="26"/>
  <c r="U80" i="26"/>
  <c r="X79" i="26"/>
  <c r="W79" i="26"/>
  <c r="V79" i="26"/>
  <c r="U79" i="26"/>
  <c r="X78" i="26"/>
  <c r="W78" i="26"/>
  <c r="V78" i="26"/>
  <c r="U78" i="26"/>
  <c r="X77" i="26"/>
  <c r="W77" i="26"/>
  <c r="V77" i="26"/>
  <c r="U77" i="26"/>
  <c r="X76" i="26"/>
  <c r="W76" i="26"/>
  <c r="V76" i="26"/>
  <c r="U76" i="26"/>
  <c r="X75" i="26"/>
  <c r="W75" i="26"/>
  <c r="V75" i="26"/>
  <c r="U75" i="26"/>
  <c r="X74" i="26"/>
  <c r="W74" i="26"/>
  <c r="V74" i="26"/>
  <c r="U74" i="26"/>
  <c r="X73" i="26"/>
  <c r="W73" i="26"/>
  <c r="V73" i="26"/>
  <c r="U73" i="26"/>
  <c r="X72" i="26"/>
  <c r="W72" i="26"/>
  <c r="V72" i="26"/>
  <c r="U72" i="26"/>
  <c r="X71" i="26"/>
  <c r="W71" i="26"/>
  <c r="V71" i="26"/>
  <c r="U71" i="26"/>
  <c r="X70" i="26"/>
  <c r="W70" i="26"/>
  <c r="V70" i="26"/>
  <c r="U70" i="26"/>
  <c r="X69" i="26"/>
  <c r="W69" i="26"/>
  <c r="V69" i="26"/>
  <c r="U69" i="26"/>
  <c r="X68" i="26"/>
  <c r="W68" i="26"/>
  <c r="V68" i="26"/>
  <c r="U68" i="26"/>
  <c r="X67" i="26"/>
  <c r="W67" i="26"/>
  <c r="V67" i="26"/>
  <c r="U67" i="26"/>
  <c r="X66" i="26"/>
  <c r="W66" i="26"/>
  <c r="V66" i="26"/>
  <c r="U66" i="26"/>
  <c r="X65" i="26"/>
  <c r="W65" i="26"/>
  <c r="V65" i="26"/>
  <c r="U65" i="26"/>
  <c r="X64" i="26"/>
  <c r="W64" i="26"/>
  <c r="V64" i="26"/>
  <c r="U64" i="26"/>
  <c r="X63" i="26"/>
  <c r="W63" i="26"/>
  <c r="V63" i="26"/>
  <c r="U63" i="26"/>
  <c r="X62" i="26"/>
  <c r="W62" i="26"/>
  <c r="V62" i="26"/>
  <c r="U62" i="26"/>
  <c r="X61" i="26"/>
  <c r="W61" i="26"/>
  <c r="V61" i="26"/>
  <c r="U61" i="26"/>
  <c r="X60" i="26"/>
  <c r="W60" i="26"/>
  <c r="V60" i="26"/>
  <c r="U60" i="26"/>
  <c r="X59" i="26"/>
  <c r="W59" i="26"/>
  <c r="V59" i="26"/>
  <c r="U59" i="26"/>
  <c r="X58" i="26"/>
  <c r="W58" i="26"/>
  <c r="V58" i="26"/>
  <c r="U58" i="26"/>
  <c r="X57" i="26"/>
  <c r="W57" i="26"/>
  <c r="V57" i="26"/>
  <c r="U57" i="26"/>
  <c r="X56" i="26"/>
  <c r="W56" i="26"/>
  <c r="V56" i="26"/>
  <c r="U56" i="26"/>
  <c r="X55" i="26"/>
  <c r="W55" i="26"/>
  <c r="V55" i="26"/>
  <c r="U55" i="26"/>
  <c r="X54" i="26"/>
  <c r="W54" i="26"/>
  <c r="V54" i="26"/>
  <c r="U54" i="26"/>
  <c r="X53" i="26"/>
  <c r="W53" i="26"/>
  <c r="V53" i="26"/>
  <c r="U53" i="26"/>
  <c r="X52" i="26"/>
  <c r="W52" i="26"/>
  <c r="V52" i="26"/>
  <c r="U52" i="26"/>
  <c r="X51" i="26"/>
  <c r="W51" i="26"/>
  <c r="V51" i="26"/>
  <c r="U51" i="26"/>
  <c r="X50" i="26"/>
  <c r="W50" i="26"/>
  <c r="V50" i="26"/>
  <c r="U50" i="26"/>
  <c r="X49" i="26"/>
  <c r="W49" i="26"/>
  <c r="V49" i="26"/>
  <c r="U49" i="26"/>
  <c r="X48" i="26"/>
  <c r="W48" i="26"/>
  <c r="V48" i="26"/>
  <c r="U48" i="26"/>
  <c r="X47" i="26"/>
  <c r="W47" i="26"/>
  <c r="V47" i="26"/>
  <c r="U47" i="26"/>
  <c r="X46" i="26"/>
  <c r="W46" i="26"/>
  <c r="V46" i="26"/>
  <c r="U46" i="26"/>
  <c r="X45" i="26"/>
  <c r="W45" i="26"/>
  <c r="V45" i="26"/>
  <c r="U45" i="26"/>
  <c r="X44" i="26"/>
  <c r="W44" i="26"/>
  <c r="V44" i="26"/>
  <c r="U44" i="26"/>
  <c r="X43" i="26"/>
  <c r="W43" i="26"/>
  <c r="V43" i="26"/>
  <c r="U43" i="26"/>
  <c r="X42" i="26"/>
  <c r="W42" i="26"/>
  <c r="V42" i="26"/>
  <c r="U42" i="26"/>
  <c r="X41" i="26"/>
  <c r="W41" i="26"/>
  <c r="V41" i="26"/>
  <c r="U41" i="26"/>
  <c r="X40" i="26"/>
  <c r="W40" i="26"/>
  <c r="V40" i="26"/>
  <c r="U40" i="26"/>
  <c r="X39" i="26"/>
  <c r="W39" i="26"/>
  <c r="V39" i="26"/>
  <c r="U39" i="26"/>
  <c r="X38" i="26"/>
  <c r="W38" i="26"/>
  <c r="V38" i="26"/>
  <c r="U38" i="26"/>
  <c r="X37" i="26"/>
  <c r="W37" i="26"/>
  <c r="V37" i="26"/>
  <c r="U37" i="26"/>
  <c r="X36" i="26"/>
  <c r="W36" i="26"/>
  <c r="V36" i="26"/>
  <c r="U36" i="26"/>
  <c r="X35" i="26"/>
  <c r="W35" i="26"/>
  <c r="V35" i="26"/>
  <c r="U35" i="26"/>
  <c r="X34" i="26"/>
  <c r="W34" i="26"/>
  <c r="V34" i="26"/>
  <c r="U34" i="26"/>
  <c r="X33" i="26"/>
  <c r="W33" i="26"/>
  <c r="V33" i="26"/>
  <c r="U33" i="26"/>
  <c r="X32" i="26"/>
  <c r="W32" i="26"/>
  <c r="V32" i="26"/>
  <c r="U32" i="26"/>
  <c r="X31" i="26"/>
  <c r="W31" i="26"/>
  <c r="V31" i="26"/>
  <c r="U31" i="26"/>
  <c r="X30" i="26"/>
  <c r="W30" i="26"/>
  <c r="V30" i="26"/>
  <c r="U30" i="26"/>
  <c r="X29" i="26"/>
  <c r="W29" i="26"/>
  <c r="V29" i="26"/>
  <c r="U29" i="26"/>
  <c r="X28" i="26"/>
  <c r="W28" i="26"/>
  <c r="V28" i="26"/>
  <c r="U28" i="26"/>
  <c r="X27" i="26"/>
  <c r="W27" i="26"/>
  <c r="V27" i="26"/>
  <c r="U27" i="26"/>
  <c r="X26" i="26"/>
  <c r="W26" i="26"/>
  <c r="V26" i="26"/>
  <c r="U26" i="26"/>
  <c r="X25" i="26"/>
  <c r="W25" i="26"/>
  <c r="V25" i="26"/>
  <c r="U25" i="26"/>
  <c r="X24" i="26"/>
  <c r="W24" i="26"/>
  <c r="V24" i="26"/>
  <c r="U24" i="26"/>
  <c r="X23" i="26"/>
  <c r="W23" i="26"/>
  <c r="V23" i="26"/>
  <c r="U23" i="26"/>
  <c r="X22" i="26"/>
  <c r="W22" i="26"/>
  <c r="V22" i="26"/>
  <c r="U22" i="26"/>
  <c r="X21" i="26"/>
  <c r="W21" i="26"/>
  <c r="V21" i="26"/>
  <c r="U21" i="26"/>
  <c r="X20" i="26"/>
  <c r="W20" i="26"/>
  <c r="V20" i="26"/>
  <c r="U20" i="26"/>
  <c r="X19" i="26"/>
  <c r="W19" i="26"/>
  <c r="V19" i="26"/>
  <c r="U19" i="26"/>
  <c r="X18" i="26"/>
  <c r="W18" i="26"/>
  <c r="V18" i="26"/>
  <c r="U18" i="26"/>
  <c r="X17" i="26"/>
  <c r="W17" i="26"/>
  <c r="V17" i="26"/>
  <c r="U17" i="26"/>
  <c r="X16" i="26"/>
  <c r="W16" i="26"/>
  <c r="V16" i="26"/>
  <c r="U16" i="26"/>
  <c r="X15" i="26"/>
  <c r="W15" i="26"/>
  <c r="V15" i="26"/>
  <c r="U15" i="26"/>
  <c r="X14" i="26"/>
  <c r="W14" i="26"/>
  <c r="V14" i="26"/>
  <c r="U14" i="26"/>
  <c r="X13" i="26"/>
  <c r="W13" i="26"/>
  <c r="V13" i="26"/>
  <c r="U13" i="26"/>
  <c r="X12" i="26"/>
  <c r="W12" i="26"/>
  <c r="V12" i="26"/>
  <c r="U12" i="26"/>
  <c r="X11" i="26"/>
  <c r="W11" i="26"/>
  <c r="V11" i="26"/>
  <c r="U11" i="26"/>
  <c r="X10" i="26"/>
  <c r="W10" i="26"/>
  <c r="V10" i="26"/>
  <c r="U10" i="26"/>
  <c r="X9" i="26"/>
  <c r="W9" i="26"/>
  <c r="V9" i="26"/>
  <c r="U9" i="26"/>
  <c r="X8" i="26"/>
  <c r="W8" i="26"/>
  <c r="V8" i="26"/>
  <c r="U8" i="26"/>
  <c r="W7" i="26"/>
  <c r="V7" i="26"/>
  <c r="U7" i="26"/>
  <c r="X7" i="26" s="1"/>
  <c r="T6" i="26"/>
  <c r="T7" i="26"/>
  <c r="T8" i="26" s="1"/>
  <c r="T9" i="26" s="1"/>
  <c r="T10" i="26" s="1"/>
  <c r="T11" i="26" s="1"/>
  <c r="T12" i="26" s="1"/>
  <c r="T13" i="26" s="1"/>
  <c r="T14" i="26" s="1"/>
  <c r="T15" i="26" s="1"/>
  <c r="T16" i="26" s="1"/>
  <c r="T17" i="26" s="1"/>
  <c r="T18" i="26" s="1"/>
  <c r="T19" i="26" s="1"/>
  <c r="T20" i="26" s="1"/>
  <c r="T21" i="26" s="1"/>
  <c r="T22" i="26" s="1"/>
  <c r="T23" i="26" s="1"/>
  <c r="T24" i="26" s="1"/>
  <c r="T25" i="26" s="1"/>
  <c r="T26" i="26" s="1"/>
  <c r="T27" i="26" s="1"/>
  <c r="T28" i="26" s="1"/>
  <c r="T29" i="26" s="1"/>
  <c r="T30" i="26" s="1"/>
  <c r="T31" i="26" s="1"/>
  <c r="T32" i="26" s="1"/>
  <c r="T33" i="26" s="1"/>
  <c r="T34" i="26" s="1"/>
  <c r="T35" i="26" s="1"/>
  <c r="T36" i="26" s="1"/>
  <c r="T37" i="26" s="1"/>
  <c r="T38" i="26" s="1"/>
  <c r="T39" i="26" s="1"/>
  <c r="T40" i="26" s="1"/>
  <c r="T41" i="26" s="1"/>
  <c r="T42" i="26" s="1"/>
  <c r="T43" i="26" s="1"/>
  <c r="T44" i="26" s="1"/>
  <c r="T45" i="26" s="1"/>
  <c r="T46" i="26" s="1"/>
  <c r="T47" i="26" s="1"/>
  <c r="T48" i="26" s="1"/>
  <c r="T49" i="26" s="1"/>
  <c r="T50" i="26" s="1"/>
  <c r="T51" i="26" s="1"/>
  <c r="T52" i="26" s="1"/>
  <c r="T53" i="26" s="1"/>
  <c r="T54" i="26" s="1"/>
  <c r="T55" i="26" s="1"/>
  <c r="T56" i="26" s="1"/>
  <c r="T57" i="26" s="1"/>
  <c r="T58" i="26" s="1"/>
  <c r="T59" i="26" s="1"/>
  <c r="T60" i="26" s="1"/>
  <c r="T61" i="26" s="1"/>
  <c r="T62" i="26" s="1"/>
  <c r="T63" i="26" s="1"/>
  <c r="T64" i="26" s="1"/>
  <c r="T65" i="26" s="1"/>
  <c r="T66" i="26" s="1"/>
  <c r="T67" i="26" s="1"/>
  <c r="T68" i="26" s="1"/>
  <c r="T69" i="26" s="1"/>
  <c r="T70" i="26" s="1"/>
  <c r="T71" i="26" s="1"/>
  <c r="T72" i="26" s="1"/>
  <c r="T73" i="26" s="1"/>
  <c r="T74" i="26" s="1"/>
  <c r="T75" i="26" s="1"/>
  <c r="T76" i="26" s="1"/>
  <c r="T77" i="26" s="1"/>
  <c r="T78" i="26" s="1"/>
  <c r="T79" i="26" s="1"/>
  <c r="T80" i="26" s="1"/>
  <c r="T81" i="26" s="1"/>
  <c r="T82" i="26" s="1"/>
  <c r="T83" i="26" s="1"/>
  <c r="T84" i="26" s="1"/>
  <c r="T85" i="26" s="1"/>
  <c r="T86" i="26" s="1"/>
  <c r="T87" i="26" s="1"/>
  <c r="T88" i="26" s="1"/>
  <c r="T89" i="26" s="1"/>
  <c r="T90" i="26" s="1"/>
  <c r="T91" i="26" s="1"/>
  <c r="T92" i="26" s="1"/>
  <c r="T93" i="26" s="1"/>
  <c r="T94" i="26" s="1"/>
  <c r="T95" i="26" s="1"/>
  <c r="T96" i="26" s="1"/>
  <c r="T97" i="26" s="1"/>
  <c r="T98" i="26" s="1"/>
  <c r="T99" i="26" s="1"/>
  <c r="T100" i="26" s="1"/>
  <c r="T101" i="26" s="1"/>
  <c r="T102" i="26" s="1"/>
  <c r="T103" i="26" s="1"/>
  <c r="T104" i="26" s="1"/>
  <c r="T105" i="26" s="1"/>
  <c r="T106" i="26" s="1"/>
  <c r="T107" i="26" s="1"/>
  <c r="T108" i="26" s="1"/>
  <c r="T109" i="26" s="1"/>
  <c r="T110" i="26" s="1"/>
  <c r="T111" i="26" s="1"/>
  <c r="T112" i="26" s="1"/>
  <c r="T113" i="26" s="1"/>
  <c r="T114" i="26" s="1"/>
  <c r="T115" i="26" s="1"/>
  <c r="T116" i="26" s="1"/>
  <c r="T117" i="26" s="1"/>
  <c r="T118" i="26" s="1"/>
  <c r="T119" i="26" s="1"/>
  <c r="T120" i="26" s="1"/>
  <c r="T121" i="26" s="1"/>
  <c r="T122" i="26" s="1"/>
  <c r="T123" i="26" s="1"/>
  <c r="W6" i="26"/>
  <c r="V6" i="26"/>
  <c r="U6" i="26"/>
  <c r="X6" i="26"/>
  <c r="T5" i="26"/>
  <c r="W5" i="26"/>
  <c r="V5" i="26"/>
  <c r="U5" i="26"/>
  <c r="X5" i="26" s="1"/>
  <c r="T4" i="26"/>
  <c r="W4" i="26"/>
  <c r="V4" i="26"/>
  <c r="U4" i="26"/>
  <c r="X4" i="26" s="1"/>
  <c r="T3" i="26"/>
  <c r="W3" i="26"/>
  <c r="V3" i="26"/>
  <c r="U3" i="26"/>
  <c r="X3" i="26" s="1"/>
  <c r="T2" i="26"/>
  <c r="X2" i="26"/>
  <c r="W2" i="26"/>
  <c r="V2" i="26"/>
  <c r="U2" i="26"/>
  <c r="X123" i="25"/>
  <c r="W123" i="25"/>
  <c r="V123" i="25"/>
  <c r="U123" i="25"/>
  <c r="X122" i="25"/>
  <c r="W122" i="25"/>
  <c r="V122" i="25"/>
  <c r="U122" i="25"/>
  <c r="X121" i="25"/>
  <c r="W121" i="25"/>
  <c r="V121" i="25"/>
  <c r="U121" i="25"/>
  <c r="X120" i="25"/>
  <c r="W120" i="25"/>
  <c r="V120" i="25"/>
  <c r="U120" i="25"/>
  <c r="X119" i="25"/>
  <c r="W119" i="25"/>
  <c r="V119" i="25"/>
  <c r="U119" i="25"/>
  <c r="X118" i="25"/>
  <c r="W118" i="25"/>
  <c r="V118" i="25"/>
  <c r="U118" i="25"/>
  <c r="X117" i="25"/>
  <c r="W117" i="25"/>
  <c r="V117" i="25"/>
  <c r="U117" i="25"/>
  <c r="X116" i="25"/>
  <c r="W116" i="25"/>
  <c r="V116" i="25"/>
  <c r="U116" i="25"/>
  <c r="X115" i="25"/>
  <c r="W115" i="25"/>
  <c r="V115" i="25"/>
  <c r="U115" i="25"/>
  <c r="X114" i="25"/>
  <c r="W114" i="25"/>
  <c r="V114" i="25"/>
  <c r="U114" i="25"/>
  <c r="X113" i="25"/>
  <c r="W113" i="25"/>
  <c r="V113" i="25"/>
  <c r="U113" i="25"/>
  <c r="X112" i="25"/>
  <c r="W112" i="25"/>
  <c r="V112" i="25"/>
  <c r="U112" i="25"/>
  <c r="X111" i="25"/>
  <c r="W111" i="25"/>
  <c r="V111" i="25"/>
  <c r="U111" i="25"/>
  <c r="X110" i="25"/>
  <c r="W110" i="25"/>
  <c r="V110" i="25"/>
  <c r="U110" i="25"/>
  <c r="X109" i="25"/>
  <c r="W109" i="25"/>
  <c r="V109" i="25"/>
  <c r="U109" i="25"/>
  <c r="X108" i="25"/>
  <c r="W108" i="25"/>
  <c r="V108" i="25"/>
  <c r="U108" i="25"/>
  <c r="X107" i="25"/>
  <c r="W107" i="25"/>
  <c r="V107" i="25"/>
  <c r="U107" i="25"/>
  <c r="X106" i="25"/>
  <c r="W106" i="25"/>
  <c r="V106" i="25"/>
  <c r="U106" i="25"/>
  <c r="X105" i="25"/>
  <c r="W105" i="25"/>
  <c r="V105" i="25"/>
  <c r="U105" i="25"/>
  <c r="X104" i="25"/>
  <c r="W104" i="25"/>
  <c r="V104" i="25"/>
  <c r="U104" i="25"/>
  <c r="X103" i="25"/>
  <c r="W103" i="25"/>
  <c r="V103" i="25"/>
  <c r="U103" i="25"/>
  <c r="X102" i="25"/>
  <c r="W102" i="25"/>
  <c r="V102" i="25"/>
  <c r="U102" i="25"/>
  <c r="X101" i="25"/>
  <c r="W101" i="25"/>
  <c r="V101" i="25"/>
  <c r="U101" i="25"/>
  <c r="X100" i="25"/>
  <c r="W100" i="25"/>
  <c r="V100" i="25"/>
  <c r="U100" i="25"/>
  <c r="X99" i="25"/>
  <c r="W99" i="25"/>
  <c r="V99" i="25"/>
  <c r="U99" i="25"/>
  <c r="X98" i="25"/>
  <c r="W98" i="25"/>
  <c r="V98" i="25"/>
  <c r="U98" i="25"/>
  <c r="X97" i="25"/>
  <c r="W97" i="25"/>
  <c r="V97" i="25"/>
  <c r="U97" i="25"/>
  <c r="X96" i="25"/>
  <c r="W96" i="25"/>
  <c r="V96" i="25"/>
  <c r="U96" i="25"/>
  <c r="X95" i="25"/>
  <c r="W95" i="25"/>
  <c r="V95" i="25"/>
  <c r="U95" i="25"/>
  <c r="X94" i="25"/>
  <c r="W94" i="25"/>
  <c r="V94" i="25"/>
  <c r="U94" i="25"/>
  <c r="X93" i="25"/>
  <c r="W93" i="25"/>
  <c r="V93" i="25"/>
  <c r="U93" i="25"/>
  <c r="X92" i="25"/>
  <c r="W92" i="25"/>
  <c r="V92" i="25"/>
  <c r="U92" i="25"/>
  <c r="X91" i="25"/>
  <c r="W91" i="25"/>
  <c r="V91" i="25"/>
  <c r="U91" i="25"/>
  <c r="X90" i="25"/>
  <c r="W90" i="25"/>
  <c r="V90" i="25"/>
  <c r="U90" i="25"/>
  <c r="X89" i="25"/>
  <c r="W89" i="25"/>
  <c r="V89" i="25"/>
  <c r="U89" i="25"/>
  <c r="X88" i="25"/>
  <c r="W88" i="25"/>
  <c r="V88" i="25"/>
  <c r="U88" i="25"/>
  <c r="X87" i="25"/>
  <c r="W87" i="25"/>
  <c r="V87" i="25"/>
  <c r="U87" i="25"/>
  <c r="X86" i="25"/>
  <c r="W86" i="25"/>
  <c r="V86" i="25"/>
  <c r="U86" i="25"/>
  <c r="X85" i="25"/>
  <c r="W85" i="25"/>
  <c r="V85" i="25"/>
  <c r="U85" i="25"/>
  <c r="X84" i="25"/>
  <c r="W84" i="25"/>
  <c r="V84" i="25"/>
  <c r="U84" i="25"/>
  <c r="X83" i="25"/>
  <c r="W83" i="25"/>
  <c r="V83" i="25"/>
  <c r="U83" i="25"/>
  <c r="X82" i="25"/>
  <c r="W82" i="25"/>
  <c r="V82" i="25"/>
  <c r="U82" i="25"/>
  <c r="X81" i="25"/>
  <c r="W81" i="25"/>
  <c r="V81" i="25"/>
  <c r="U81" i="25"/>
  <c r="X80" i="25"/>
  <c r="W80" i="25"/>
  <c r="V80" i="25"/>
  <c r="U80" i="25"/>
  <c r="X79" i="25"/>
  <c r="W79" i="25"/>
  <c r="V79" i="25"/>
  <c r="U79" i="25"/>
  <c r="X78" i="25"/>
  <c r="W78" i="25"/>
  <c r="V78" i="25"/>
  <c r="U78" i="25"/>
  <c r="X77" i="25"/>
  <c r="W77" i="25"/>
  <c r="V77" i="25"/>
  <c r="U77" i="25"/>
  <c r="X76" i="25"/>
  <c r="W76" i="25"/>
  <c r="V76" i="25"/>
  <c r="U76" i="25"/>
  <c r="X75" i="25"/>
  <c r="W75" i="25"/>
  <c r="V75" i="25"/>
  <c r="U75" i="25"/>
  <c r="X74" i="25"/>
  <c r="W74" i="25"/>
  <c r="V74" i="25"/>
  <c r="U74" i="25"/>
  <c r="X73" i="25"/>
  <c r="W73" i="25"/>
  <c r="V73" i="25"/>
  <c r="U73" i="25"/>
  <c r="X72" i="25"/>
  <c r="W72" i="25"/>
  <c r="V72" i="25"/>
  <c r="U72" i="25"/>
  <c r="X71" i="25"/>
  <c r="W71" i="25"/>
  <c r="V71" i="25"/>
  <c r="U71" i="25"/>
  <c r="X70" i="25"/>
  <c r="W70" i="25"/>
  <c r="V70" i="25"/>
  <c r="U70" i="25"/>
  <c r="X69" i="25"/>
  <c r="W69" i="25"/>
  <c r="V69" i="25"/>
  <c r="U69" i="25"/>
  <c r="X68" i="25"/>
  <c r="W68" i="25"/>
  <c r="V68" i="25"/>
  <c r="U68" i="25"/>
  <c r="X67" i="25"/>
  <c r="W67" i="25"/>
  <c r="V67" i="25"/>
  <c r="U67" i="25"/>
  <c r="X66" i="25"/>
  <c r="W66" i="25"/>
  <c r="V66" i="25"/>
  <c r="U66" i="25"/>
  <c r="X65" i="25"/>
  <c r="W65" i="25"/>
  <c r="V65" i="25"/>
  <c r="U65" i="25"/>
  <c r="X64" i="25"/>
  <c r="W64" i="25"/>
  <c r="V64" i="25"/>
  <c r="U64" i="25"/>
  <c r="X63" i="25"/>
  <c r="W63" i="25"/>
  <c r="V63" i="25"/>
  <c r="U63" i="25"/>
  <c r="X62" i="25"/>
  <c r="W62" i="25"/>
  <c r="V62" i="25"/>
  <c r="U62" i="25"/>
  <c r="X61" i="25"/>
  <c r="W61" i="25"/>
  <c r="V61" i="25"/>
  <c r="U61" i="25"/>
  <c r="X60" i="25"/>
  <c r="W60" i="25"/>
  <c r="V60" i="25"/>
  <c r="U60" i="25"/>
  <c r="X59" i="25"/>
  <c r="W59" i="25"/>
  <c r="V59" i="25"/>
  <c r="U59" i="25"/>
  <c r="X58" i="25"/>
  <c r="W58" i="25"/>
  <c r="V58" i="25"/>
  <c r="U58" i="25"/>
  <c r="X57" i="25"/>
  <c r="W57" i="25"/>
  <c r="V57" i="25"/>
  <c r="U57" i="25"/>
  <c r="X56" i="25"/>
  <c r="W56" i="25"/>
  <c r="V56" i="25"/>
  <c r="U56" i="25"/>
  <c r="X55" i="25"/>
  <c r="W55" i="25"/>
  <c r="V55" i="25"/>
  <c r="U55" i="25"/>
  <c r="X54" i="25"/>
  <c r="W54" i="25"/>
  <c r="V54" i="25"/>
  <c r="U54" i="25"/>
  <c r="X53" i="25"/>
  <c r="W53" i="25"/>
  <c r="V53" i="25"/>
  <c r="U53" i="25"/>
  <c r="X52" i="25"/>
  <c r="W52" i="25"/>
  <c r="V52" i="25"/>
  <c r="U52" i="25"/>
  <c r="X51" i="25"/>
  <c r="W51" i="25"/>
  <c r="V51" i="25"/>
  <c r="U51" i="25"/>
  <c r="X50" i="25"/>
  <c r="W50" i="25"/>
  <c r="V50" i="25"/>
  <c r="U50" i="25"/>
  <c r="X49" i="25"/>
  <c r="W49" i="25"/>
  <c r="V49" i="25"/>
  <c r="U49" i="25"/>
  <c r="X48" i="25"/>
  <c r="W48" i="25"/>
  <c r="V48" i="25"/>
  <c r="U48" i="25"/>
  <c r="X47" i="25"/>
  <c r="W47" i="25"/>
  <c r="V47" i="25"/>
  <c r="U47" i="25"/>
  <c r="X46" i="25"/>
  <c r="W46" i="25"/>
  <c r="V46" i="25"/>
  <c r="U46" i="25"/>
  <c r="X45" i="25"/>
  <c r="W45" i="25"/>
  <c r="V45" i="25"/>
  <c r="U45" i="25"/>
  <c r="X44" i="25"/>
  <c r="W44" i="25"/>
  <c r="V44" i="25"/>
  <c r="U44" i="25"/>
  <c r="X43" i="25"/>
  <c r="W43" i="25"/>
  <c r="V43" i="25"/>
  <c r="U43" i="25"/>
  <c r="X42" i="25"/>
  <c r="W42" i="25"/>
  <c r="V42" i="25"/>
  <c r="U42" i="25"/>
  <c r="X41" i="25"/>
  <c r="W41" i="25"/>
  <c r="V41" i="25"/>
  <c r="U41" i="25"/>
  <c r="X40" i="25"/>
  <c r="W40" i="25"/>
  <c r="V40" i="25"/>
  <c r="U40" i="25"/>
  <c r="X39" i="25"/>
  <c r="W39" i="25"/>
  <c r="V39" i="25"/>
  <c r="U39" i="25"/>
  <c r="X38" i="25"/>
  <c r="W38" i="25"/>
  <c r="V38" i="25"/>
  <c r="U38" i="25"/>
  <c r="X37" i="25"/>
  <c r="W37" i="25"/>
  <c r="V37" i="25"/>
  <c r="U37" i="25"/>
  <c r="X36" i="25"/>
  <c r="W36" i="25"/>
  <c r="V36" i="25"/>
  <c r="U36" i="25"/>
  <c r="X35" i="25"/>
  <c r="W35" i="25"/>
  <c r="V35" i="25"/>
  <c r="U35" i="25"/>
  <c r="X34" i="25"/>
  <c r="W34" i="25"/>
  <c r="V34" i="25"/>
  <c r="U34" i="25"/>
  <c r="X33" i="25"/>
  <c r="W33" i="25"/>
  <c r="V33" i="25"/>
  <c r="U33" i="25"/>
  <c r="X32" i="25"/>
  <c r="W32" i="25"/>
  <c r="V32" i="25"/>
  <c r="U32" i="25"/>
  <c r="X31" i="25"/>
  <c r="W31" i="25"/>
  <c r="V31" i="25"/>
  <c r="U31" i="25"/>
  <c r="X30" i="25"/>
  <c r="W30" i="25"/>
  <c r="V30" i="25"/>
  <c r="U30" i="25"/>
  <c r="X29" i="25"/>
  <c r="W29" i="25"/>
  <c r="V29" i="25"/>
  <c r="U29" i="25"/>
  <c r="X28" i="25"/>
  <c r="W28" i="25"/>
  <c r="V28" i="25"/>
  <c r="U28" i="25"/>
  <c r="X27" i="25"/>
  <c r="W27" i="25"/>
  <c r="V27" i="25"/>
  <c r="U27" i="25"/>
  <c r="X26" i="25"/>
  <c r="W26" i="25"/>
  <c r="V26" i="25"/>
  <c r="U26" i="25"/>
  <c r="X25" i="25"/>
  <c r="W25" i="25"/>
  <c r="V25" i="25"/>
  <c r="U25" i="25"/>
  <c r="X24" i="25"/>
  <c r="W24" i="25"/>
  <c r="V24" i="25"/>
  <c r="U24" i="25"/>
  <c r="X23" i="25"/>
  <c r="W23" i="25"/>
  <c r="V23" i="25"/>
  <c r="U23" i="25"/>
  <c r="X22" i="25"/>
  <c r="W22" i="25"/>
  <c r="V22" i="25"/>
  <c r="U22" i="25"/>
  <c r="X21" i="25"/>
  <c r="W21" i="25"/>
  <c r="V21" i="25"/>
  <c r="U21" i="25"/>
  <c r="X20" i="25"/>
  <c r="W20" i="25"/>
  <c r="V20" i="25"/>
  <c r="U20" i="25"/>
  <c r="X19" i="25"/>
  <c r="W19" i="25"/>
  <c r="V19" i="25"/>
  <c r="U19" i="25"/>
  <c r="X18" i="25"/>
  <c r="W18" i="25"/>
  <c r="V18" i="25"/>
  <c r="U18" i="25"/>
  <c r="X17" i="25"/>
  <c r="W17" i="25"/>
  <c r="V17" i="25"/>
  <c r="U17" i="25"/>
  <c r="X16" i="25"/>
  <c r="W16" i="25"/>
  <c r="V16" i="25"/>
  <c r="U16" i="25"/>
  <c r="X15" i="25"/>
  <c r="W15" i="25"/>
  <c r="V15" i="25"/>
  <c r="U15" i="25"/>
  <c r="X14" i="25"/>
  <c r="W14" i="25"/>
  <c r="V14" i="25"/>
  <c r="U14" i="25"/>
  <c r="X13" i="25"/>
  <c r="W13" i="25"/>
  <c r="V13" i="25"/>
  <c r="U13" i="25"/>
  <c r="X12" i="25"/>
  <c r="W12" i="25"/>
  <c r="V12" i="25"/>
  <c r="U12" i="25"/>
  <c r="X11" i="25"/>
  <c r="W11" i="25"/>
  <c r="V11" i="25"/>
  <c r="U11" i="25"/>
  <c r="X10" i="25"/>
  <c r="W10" i="25"/>
  <c r="V10" i="25"/>
  <c r="U10" i="25"/>
  <c r="X9" i="25"/>
  <c r="W9" i="25"/>
  <c r="V9" i="25"/>
  <c r="U9" i="25"/>
  <c r="X8" i="25"/>
  <c r="W8" i="25"/>
  <c r="V8" i="25"/>
  <c r="U8" i="25"/>
  <c r="X7" i="25"/>
  <c r="W7" i="25"/>
  <c r="V7" i="25"/>
  <c r="U7" i="25"/>
  <c r="T6" i="25"/>
  <c r="T7" i="25" s="1"/>
  <c r="T8" i="25" s="1"/>
  <c r="T9" i="25" s="1"/>
  <c r="T10" i="25" s="1"/>
  <c r="T11" i="25" s="1"/>
  <c r="T12" i="25" s="1"/>
  <c r="T13" i="25" s="1"/>
  <c r="T14" i="25" s="1"/>
  <c r="T15" i="25" s="1"/>
  <c r="T16" i="25" s="1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T27" i="25" s="1"/>
  <c r="T28" i="25" s="1"/>
  <c r="T29" i="25" s="1"/>
  <c r="T30" i="25" s="1"/>
  <c r="T31" i="25" s="1"/>
  <c r="T32" i="25" s="1"/>
  <c r="T33" i="25" s="1"/>
  <c r="T34" i="25" s="1"/>
  <c r="T35" i="25" s="1"/>
  <c r="T36" i="25" s="1"/>
  <c r="T37" i="25" s="1"/>
  <c r="T38" i="25" s="1"/>
  <c r="T39" i="25" s="1"/>
  <c r="T40" i="25" s="1"/>
  <c r="T41" i="25" s="1"/>
  <c r="T42" i="25" s="1"/>
  <c r="T43" i="25" s="1"/>
  <c r="T44" i="25" s="1"/>
  <c r="T45" i="25" s="1"/>
  <c r="T46" i="25" s="1"/>
  <c r="T47" i="25" s="1"/>
  <c r="T48" i="25" s="1"/>
  <c r="T49" i="25" s="1"/>
  <c r="T50" i="25" s="1"/>
  <c r="T51" i="25" s="1"/>
  <c r="T52" i="25" s="1"/>
  <c r="T53" i="25" s="1"/>
  <c r="T54" i="25" s="1"/>
  <c r="T55" i="25" s="1"/>
  <c r="T56" i="25" s="1"/>
  <c r="T57" i="25" s="1"/>
  <c r="T58" i="25" s="1"/>
  <c r="T59" i="25" s="1"/>
  <c r="T60" i="25" s="1"/>
  <c r="T61" i="25" s="1"/>
  <c r="T62" i="25" s="1"/>
  <c r="T63" i="25" s="1"/>
  <c r="T64" i="25" s="1"/>
  <c r="T65" i="25" s="1"/>
  <c r="T66" i="25" s="1"/>
  <c r="T67" i="25" s="1"/>
  <c r="T68" i="25" s="1"/>
  <c r="T69" i="25" s="1"/>
  <c r="T70" i="25" s="1"/>
  <c r="T71" i="25" s="1"/>
  <c r="T72" i="25" s="1"/>
  <c r="T73" i="25" s="1"/>
  <c r="T74" i="25" s="1"/>
  <c r="T75" i="25" s="1"/>
  <c r="T76" i="25" s="1"/>
  <c r="T77" i="25" s="1"/>
  <c r="T78" i="25" s="1"/>
  <c r="T79" i="25" s="1"/>
  <c r="T80" i="25" s="1"/>
  <c r="T81" i="25" s="1"/>
  <c r="T82" i="25" s="1"/>
  <c r="T83" i="25" s="1"/>
  <c r="T84" i="25" s="1"/>
  <c r="T85" i="25" s="1"/>
  <c r="T86" i="25" s="1"/>
  <c r="T87" i="25" s="1"/>
  <c r="T88" i="25" s="1"/>
  <c r="T89" i="25" s="1"/>
  <c r="T90" i="25" s="1"/>
  <c r="T91" i="25" s="1"/>
  <c r="T92" i="25" s="1"/>
  <c r="T93" i="25" s="1"/>
  <c r="T94" i="25" s="1"/>
  <c r="T95" i="25" s="1"/>
  <c r="T96" i="25" s="1"/>
  <c r="T97" i="25" s="1"/>
  <c r="T98" i="25" s="1"/>
  <c r="T99" i="25" s="1"/>
  <c r="T100" i="25" s="1"/>
  <c r="T101" i="25" s="1"/>
  <c r="T102" i="25" s="1"/>
  <c r="T103" i="25" s="1"/>
  <c r="T104" i="25" s="1"/>
  <c r="T105" i="25" s="1"/>
  <c r="T106" i="25" s="1"/>
  <c r="T107" i="25" s="1"/>
  <c r="T108" i="25" s="1"/>
  <c r="T109" i="25" s="1"/>
  <c r="T110" i="25" s="1"/>
  <c r="T111" i="25" s="1"/>
  <c r="T112" i="25" s="1"/>
  <c r="T113" i="25" s="1"/>
  <c r="T114" i="25" s="1"/>
  <c r="T115" i="25" s="1"/>
  <c r="T116" i="25" s="1"/>
  <c r="T117" i="25" s="1"/>
  <c r="T118" i="25" s="1"/>
  <c r="T119" i="25" s="1"/>
  <c r="T120" i="25" s="1"/>
  <c r="T121" i="25" s="1"/>
  <c r="T122" i="25" s="1"/>
  <c r="T123" i="25" s="1"/>
  <c r="W6" i="25"/>
  <c r="V6" i="25"/>
  <c r="U6" i="25"/>
  <c r="X6" i="25" s="1"/>
  <c r="T5" i="25"/>
  <c r="W5" i="25"/>
  <c r="V5" i="25"/>
  <c r="U5" i="25"/>
  <c r="X5" i="25" s="1"/>
  <c r="T4" i="25"/>
  <c r="W4" i="25"/>
  <c r="V4" i="25"/>
  <c r="U4" i="25"/>
  <c r="X4" i="25" s="1"/>
  <c r="T3" i="25"/>
  <c r="W3" i="25"/>
  <c r="V3" i="25"/>
  <c r="U3" i="25"/>
  <c r="X3" i="25" s="1"/>
  <c r="T2" i="25"/>
  <c r="X2" i="25"/>
  <c r="W2" i="25"/>
  <c r="V2" i="25"/>
  <c r="U2" i="25"/>
  <c r="Y3" i="6"/>
  <c r="Y4" i="6"/>
  <c r="Y5" i="6"/>
  <c r="Y6" i="6"/>
  <c r="Y7" i="6"/>
  <c r="Y8" i="6"/>
  <c r="Y9" i="6"/>
  <c r="Y2" i="6"/>
  <c r="V5" i="6"/>
  <c r="T3" i="6"/>
  <c r="T4" i="6" s="1"/>
  <c r="T5" i="6" s="1"/>
  <c r="T6" i="6" s="1"/>
  <c r="T7" i="6" s="1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/>
  <c r="T33" i="6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/>
  <c r="T50" i="6" s="1"/>
  <c r="T51" i="6" s="1"/>
  <c r="T52" i="6" s="1"/>
  <c r="T53" i="6" s="1"/>
  <c r="T54" i="6" s="1"/>
  <c r="T55" i="6" s="1"/>
  <c r="T56" i="6" s="1"/>
  <c r="T57" i="6"/>
  <c r="T58" i="6" s="1"/>
  <c r="T59" i="6" s="1"/>
  <c r="T60" i="6" s="1"/>
  <c r="T61" i="6" s="1"/>
  <c r="T62" i="6" s="1"/>
  <c r="T63" i="6" s="1"/>
  <c r="T64" i="6" s="1"/>
  <c r="T65" i="6" s="1"/>
  <c r="T66" i="6"/>
  <c r="T67" i="6"/>
  <c r="T68" i="6"/>
  <c r="T69" i="6" s="1"/>
  <c r="T70" i="6" s="1"/>
  <c r="T71" i="6" s="1"/>
  <c r="T72" i="6"/>
  <c r="T73" i="6"/>
  <c r="T74" i="6"/>
  <c r="T75" i="6"/>
  <c r="T76" i="6"/>
  <c r="T77" i="6"/>
  <c r="T78" i="6"/>
  <c r="T79" i="6"/>
  <c r="T80" i="6"/>
  <c r="T81" i="6" s="1"/>
  <c r="T82" i="6" s="1"/>
  <c r="T83" i="6" s="1"/>
  <c r="T84" i="6" s="1"/>
  <c r="T85" i="6" s="1"/>
  <c r="T87" i="6"/>
  <c r="T88" i="6"/>
  <c r="T89" i="6" s="1"/>
  <c r="T91" i="6"/>
  <c r="T92" i="6"/>
  <c r="T93" i="6" s="1"/>
  <c r="T94" i="6"/>
  <c r="T95" i="6"/>
  <c r="T96" i="6" s="1"/>
  <c r="T97" i="6" s="1"/>
  <c r="T98" i="6"/>
  <c r="T99" i="6" s="1"/>
  <c r="T100" i="6"/>
  <c r="T101" i="6"/>
  <c r="T102" i="6"/>
  <c r="T103" i="6"/>
  <c r="T104" i="6"/>
  <c r="T105" i="6" s="1"/>
  <c r="T106" i="6"/>
  <c r="T107" i="6"/>
  <c r="T108" i="6"/>
  <c r="T109" i="6"/>
  <c r="T110" i="6"/>
  <c r="T111" i="6"/>
  <c r="T112" i="6"/>
  <c r="T113" i="6" s="1"/>
  <c r="T114" i="6" s="1"/>
  <c r="T115" i="6" s="1"/>
  <c r="T116" i="6" s="1"/>
  <c r="T117" i="6"/>
  <c r="T118" i="6" s="1"/>
  <c r="T119" i="6" s="1"/>
  <c r="T120" i="6" s="1"/>
  <c r="T121" i="6" s="1"/>
  <c r="T122" i="6" s="1"/>
  <c r="T123" i="6" s="1"/>
  <c r="T124" i="6" s="1"/>
  <c r="U22" i="6"/>
  <c r="X22" i="6" s="1"/>
  <c r="W22" i="6"/>
  <c r="V22" i="6"/>
  <c r="U23" i="6"/>
  <c r="X23" i="6" s="1"/>
  <c r="W23" i="6"/>
  <c r="V23" i="6"/>
  <c r="U24" i="6"/>
  <c r="X24" i="6" s="1"/>
  <c r="W24" i="6"/>
  <c r="V24" i="6"/>
  <c r="U25" i="6"/>
  <c r="X25" i="6" s="1"/>
  <c r="W25" i="6"/>
  <c r="V25" i="6"/>
  <c r="U26" i="6"/>
  <c r="X26" i="6"/>
  <c r="W26" i="6"/>
  <c r="V26" i="6"/>
  <c r="U27" i="6"/>
  <c r="X27" i="6" s="1"/>
  <c r="W27" i="6"/>
  <c r="V27" i="6"/>
  <c r="U28" i="6"/>
  <c r="X28" i="6" s="1"/>
  <c r="W28" i="6"/>
  <c r="V28" i="6"/>
  <c r="U29" i="6"/>
  <c r="X29" i="6" s="1"/>
  <c r="W29" i="6"/>
  <c r="V29" i="6"/>
  <c r="U30" i="6"/>
  <c r="X30" i="6" s="1"/>
  <c r="W30" i="6"/>
  <c r="V30" i="6"/>
  <c r="U31" i="6"/>
  <c r="X31" i="6"/>
  <c r="W31" i="6"/>
  <c r="V31" i="6"/>
  <c r="U32" i="6"/>
  <c r="X32" i="6" s="1"/>
  <c r="W32" i="6"/>
  <c r="V32" i="6"/>
  <c r="U33" i="6"/>
  <c r="X33" i="6"/>
  <c r="W33" i="6"/>
  <c r="V33" i="6"/>
  <c r="U34" i="6"/>
  <c r="X34" i="6" s="1"/>
  <c r="W34" i="6"/>
  <c r="V34" i="6"/>
  <c r="U35" i="6"/>
  <c r="X35" i="6" s="1"/>
  <c r="W35" i="6"/>
  <c r="V35" i="6"/>
  <c r="U36" i="6"/>
  <c r="X36" i="6" s="1"/>
  <c r="W36" i="6"/>
  <c r="V36" i="6"/>
  <c r="U37" i="6"/>
  <c r="X37" i="6" s="1"/>
  <c r="W37" i="6"/>
  <c r="V37" i="6"/>
  <c r="U38" i="6"/>
  <c r="X38" i="6" s="1"/>
  <c r="W38" i="6"/>
  <c r="V38" i="6"/>
  <c r="U39" i="6"/>
  <c r="X39" i="6" s="1"/>
  <c r="W39" i="6"/>
  <c r="V39" i="6"/>
  <c r="U40" i="6"/>
  <c r="X40" i="6" s="1"/>
  <c r="W40" i="6"/>
  <c r="V40" i="6"/>
  <c r="U41" i="6"/>
  <c r="X41" i="6" s="1"/>
  <c r="W41" i="6"/>
  <c r="V41" i="6"/>
  <c r="U42" i="6"/>
  <c r="X42" i="6" s="1"/>
  <c r="W42" i="6"/>
  <c r="V42" i="6"/>
  <c r="U43" i="6"/>
  <c r="X43" i="6" s="1"/>
  <c r="W43" i="6"/>
  <c r="V43" i="6"/>
  <c r="U44" i="6"/>
  <c r="X44" i="6" s="1"/>
  <c r="W44" i="6"/>
  <c r="V44" i="6"/>
  <c r="U45" i="6"/>
  <c r="X45" i="6" s="1"/>
  <c r="W45" i="6"/>
  <c r="V45" i="6"/>
  <c r="U46" i="6"/>
  <c r="X46" i="6" s="1"/>
  <c r="W46" i="6"/>
  <c r="V46" i="6"/>
  <c r="U47" i="6"/>
  <c r="X47" i="6" s="1"/>
  <c r="W47" i="6"/>
  <c r="V47" i="6"/>
  <c r="U48" i="6"/>
  <c r="X48" i="6"/>
  <c r="W48" i="6"/>
  <c r="V48" i="6"/>
  <c r="U49" i="6"/>
  <c r="X49" i="6" s="1"/>
  <c r="W49" i="6"/>
  <c r="V49" i="6"/>
  <c r="U50" i="6"/>
  <c r="X50" i="6" s="1"/>
  <c r="W50" i="6"/>
  <c r="V50" i="6"/>
  <c r="U51" i="6"/>
  <c r="X51" i="6" s="1"/>
  <c r="W51" i="6"/>
  <c r="V51" i="6"/>
  <c r="U52" i="6"/>
  <c r="X52" i="6" s="1"/>
  <c r="W52" i="6"/>
  <c r="V52" i="6"/>
  <c r="U53" i="6"/>
  <c r="X53" i="6" s="1"/>
  <c r="W53" i="6"/>
  <c r="V53" i="6"/>
  <c r="U54" i="6"/>
  <c r="X54" i="6" s="1"/>
  <c r="W54" i="6"/>
  <c r="V54" i="6"/>
  <c r="U55" i="6"/>
  <c r="X55" i="6" s="1"/>
  <c r="W55" i="6"/>
  <c r="V55" i="6"/>
  <c r="U56" i="6"/>
  <c r="X56" i="6"/>
  <c r="W56" i="6"/>
  <c r="V56" i="6"/>
  <c r="U57" i="6"/>
  <c r="X57" i="6" s="1"/>
  <c r="W57" i="6"/>
  <c r="V57" i="6"/>
  <c r="U58" i="6"/>
  <c r="X58" i="6" s="1"/>
  <c r="W58" i="6"/>
  <c r="V58" i="6"/>
  <c r="U59" i="6"/>
  <c r="X59" i="6" s="1"/>
  <c r="W59" i="6"/>
  <c r="V59" i="6"/>
  <c r="U60" i="6"/>
  <c r="X60" i="6" s="1"/>
  <c r="W60" i="6"/>
  <c r="V60" i="6"/>
  <c r="U61" i="6"/>
  <c r="X61" i="6" s="1"/>
  <c r="W61" i="6"/>
  <c r="V61" i="6"/>
  <c r="U62" i="6"/>
  <c r="X62" i="6" s="1"/>
  <c r="W62" i="6"/>
  <c r="V62" i="6"/>
  <c r="U63" i="6"/>
  <c r="X63" i="6" s="1"/>
  <c r="W63" i="6"/>
  <c r="V63" i="6"/>
  <c r="U64" i="6"/>
  <c r="X64" i="6" s="1"/>
  <c r="W64" i="6"/>
  <c r="V64" i="6"/>
  <c r="U65" i="6"/>
  <c r="X65" i="6"/>
  <c r="W65" i="6"/>
  <c r="V65" i="6"/>
  <c r="U66" i="6"/>
  <c r="X66" i="6" s="1"/>
  <c r="W66" i="6"/>
  <c r="V66" i="6"/>
  <c r="U67" i="6"/>
  <c r="X67" i="6" s="1"/>
  <c r="W67" i="6"/>
  <c r="V67" i="6"/>
  <c r="U68" i="6"/>
  <c r="X68" i="6" s="1"/>
  <c r="W68" i="6"/>
  <c r="V68" i="6"/>
  <c r="U69" i="6"/>
  <c r="X69" i="6" s="1"/>
  <c r="W69" i="6"/>
  <c r="V69" i="6"/>
  <c r="U70" i="6"/>
  <c r="X70" i="6" s="1"/>
  <c r="W70" i="6"/>
  <c r="V70" i="6"/>
  <c r="U71" i="6"/>
  <c r="X71" i="6"/>
  <c r="W71" i="6"/>
  <c r="V71" i="6"/>
  <c r="U72" i="6"/>
  <c r="X72" i="6" s="1"/>
  <c r="W72" i="6"/>
  <c r="V72" i="6"/>
  <c r="U73" i="6"/>
  <c r="X73" i="6" s="1"/>
  <c r="W73" i="6"/>
  <c r="V73" i="6"/>
  <c r="U74" i="6"/>
  <c r="X74" i="6" s="1"/>
  <c r="W74" i="6"/>
  <c r="V74" i="6"/>
  <c r="U75" i="6"/>
  <c r="X75" i="6" s="1"/>
  <c r="W75" i="6"/>
  <c r="V75" i="6"/>
  <c r="U76" i="6"/>
  <c r="X76" i="6" s="1"/>
  <c r="W76" i="6"/>
  <c r="V76" i="6"/>
  <c r="U77" i="6"/>
  <c r="X77" i="6" s="1"/>
  <c r="W77" i="6"/>
  <c r="V77" i="6"/>
  <c r="U78" i="6"/>
  <c r="X78" i="6" s="1"/>
  <c r="W78" i="6"/>
  <c r="V78" i="6"/>
  <c r="U79" i="6"/>
  <c r="X79" i="6"/>
  <c r="W79" i="6"/>
  <c r="V79" i="6"/>
  <c r="U80" i="6"/>
  <c r="X80" i="6" s="1"/>
  <c r="W80" i="6"/>
  <c r="V80" i="6"/>
  <c r="U81" i="6"/>
  <c r="X81" i="6" s="1"/>
  <c r="W81" i="6"/>
  <c r="V81" i="6"/>
  <c r="U82" i="6"/>
  <c r="X82" i="6" s="1"/>
  <c r="W82" i="6"/>
  <c r="V82" i="6"/>
  <c r="U83" i="6"/>
  <c r="X83" i="6" s="1"/>
  <c r="W83" i="6"/>
  <c r="V83" i="6"/>
  <c r="U84" i="6"/>
  <c r="X84" i="6" s="1"/>
  <c r="W84" i="6"/>
  <c r="V84" i="6"/>
  <c r="U85" i="6"/>
  <c r="X85" i="6" s="1"/>
  <c r="W85" i="6"/>
  <c r="V85" i="6"/>
  <c r="U87" i="6"/>
  <c r="X87" i="6" s="1"/>
  <c r="W87" i="6"/>
  <c r="V87" i="6"/>
  <c r="U88" i="6"/>
  <c r="X88" i="6" s="1"/>
  <c r="W88" i="6"/>
  <c r="V88" i="6"/>
  <c r="U89" i="6"/>
  <c r="X89" i="6" s="1"/>
  <c r="W89" i="6"/>
  <c r="V89" i="6"/>
  <c r="U91" i="6"/>
  <c r="X91" i="6"/>
  <c r="W91" i="6"/>
  <c r="V91" i="6"/>
  <c r="U92" i="6"/>
  <c r="X92" i="6" s="1"/>
  <c r="W92" i="6"/>
  <c r="V92" i="6"/>
  <c r="U93" i="6"/>
  <c r="X93" i="6" s="1"/>
  <c r="W93" i="6"/>
  <c r="V93" i="6"/>
  <c r="U94" i="6"/>
  <c r="X94" i="6" s="1"/>
  <c r="W94" i="6"/>
  <c r="V94" i="6"/>
  <c r="U95" i="6"/>
  <c r="X95" i="6" s="1"/>
  <c r="W95" i="6"/>
  <c r="V95" i="6"/>
  <c r="U96" i="6"/>
  <c r="X96" i="6" s="1"/>
  <c r="W96" i="6"/>
  <c r="V96" i="6"/>
  <c r="U97" i="6"/>
  <c r="X97" i="6" s="1"/>
  <c r="W97" i="6"/>
  <c r="V97" i="6"/>
  <c r="U98" i="6"/>
  <c r="X98" i="6" s="1"/>
  <c r="W98" i="6"/>
  <c r="V98" i="6"/>
  <c r="U99" i="6"/>
  <c r="X99" i="6" s="1"/>
  <c r="W99" i="6"/>
  <c r="V99" i="6"/>
  <c r="U100" i="6"/>
  <c r="X100" i="6" s="1"/>
  <c r="W100" i="6"/>
  <c r="V100" i="6"/>
  <c r="U101" i="6"/>
  <c r="X101" i="6" s="1"/>
  <c r="W101" i="6"/>
  <c r="V101" i="6"/>
  <c r="U102" i="6"/>
  <c r="X102" i="6" s="1"/>
  <c r="W102" i="6"/>
  <c r="V102" i="6"/>
  <c r="U103" i="6"/>
  <c r="X103" i="6" s="1"/>
  <c r="W103" i="6"/>
  <c r="V103" i="6"/>
  <c r="U104" i="6"/>
  <c r="X104" i="6" s="1"/>
  <c r="W104" i="6"/>
  <c r="V104" i="6"/>
  <c r="U105" i="6"/>
  <c r="X105" i="6" s="1"/>
  <c r="W105" i="6"/>
  <c r="V105" i="6"/>
  <c r="U106" i="6"/>
  <c r="X106" i="6" s="1"/>
  <c r="W106" i="6"/>
  <c r="V106" i="6"/>
  <c r="U107" i="6"/>
  <c r="X107" i="6" s="1"/>
  <c r="W107" i="6"/>
  <c r="V107" i="6"/>
  <c r="U108" i="6"/>
  <c r="X108" i="6" s="1"/>
  <c r="W108" i="6"/>
  <c r="V108" i="6"/>
  <c r="U109" i="6"/>
  <c r="X109" i="6" s="1"/>
  <c r="W109" i="6"/>
  <c r="V109" i="6"/>
  <c r="U110" i="6"/>
  <c r="X110" i="6" s="1"/>
  <c r="W110" i="6"/>
  <c r="V110" i="6"/>
  <c r="U111" i="6"/>
  <c r="X111" i="6" s="1"/>
  <c r="W111" i="6"/>
  <c r="V111" i="6"/>
  <c r="U112" i="6"/>
  <c r="X112" i="6" s="1"/>
  <c r="W112" i="6"/>
  <c r="V112" i="6"/>
  <c r="U113" i="6"/>
  <c r="X113" i="6" s="1"/>
  <c r="W113" i="6"/>
  <c r="V113" i="6"/>
  <c r="U114" i="6"/>
  <c r="X114" i="6" s="1"/>
  <c r="W114" i="6"/>
  <c r="V114" i="6"/>
  <c r="U115" i="6"/>
  <c r="X115" i="6" s="1"/>
  <c r="W115" i="6"/>
  <c r="V115" i="6"/>
  <c r="U116" i="6"/>
  <c r="X116" i="6" s="1"/>
  <c r="W116" i="6"/>
  <c r="V116" i="6"/>
  <c r="U117" i="6"/>
  <c r="X117" i="6" s="1"/>
  <c r="W117" i="6"/>
  <c r="V117" i="6"/>
  <c r="U118" i="6"/>
  <c r="X118" i="6" s="1"/>
  <c r="W118" i="6"/>
  <c r="V118" i="6"/>
  <c r="U119" i="6"/>
  <c r="X119" i="6" s="1"/>
  <c r="W119" i="6"/>
  <c r="V119" i="6"/>
  <c r="U120" i="6"/>
  <c r="X120" i="6" s="1"/>
  <c r="W120" i="6"/>
  <c r="V120" i="6"/>
  <c r="U121" i="6"/>
  <c r="X121" i="6" s="1"/>
  <c r="W121" i="6"/>
  <c r="V121" i="6"/>
  <c r="U122" i="6"/>
  <c r="X122" i="6" s="1"/>
  <c r="W122" i="6"/>
  <c r="V122" i="6"/>
  <c r="U123" i="6"/>
  <c r="X123" i="6"/>
  <c r="W123" i="6"/>
  <c r="V123" i="6"/>
  <c r="U124" i="6"/>
  <c r="X124" i="6"/>
  <c r="W124" i="6"/>
  <c r="V124" i="6"/>
  <c r="U17" i="6"/>
  <c r="X17" i="6" s="1"/>
  <c r="W17" i="6"/>
  <c r="V17" i="6"/>
  <c r="U18" i="6"/>
  <c r="X18" i="6" s="1"/>
  <c r="W18" i="6"/>
  <c r="V18" i="6"/>
  <c r="U19" i="6"/>
  <c r="X19" i="6" s="1"/>
  <c r="W19" i="6"/>
  <c r="V19" i="6"/>
  <c r="U20" i="6"/>
  <c r="X20" i="6" s="1"/>
  <c r="W20" i="6"/>
  <c r="V20" i="6"/>
  <c r="U21" i="6"/>
  <c r="X21" i="6" s="1"/>
  <c r="W21" i="6"/>
  <c r="V21" i="6"/>
  <c r="U4" i="6"/>
  <c r="X4" i="6"/>
  <c r="W4" i="6"/>
  <c r="V4" i="6"/>
  <c r="U5" i="6"/>
  <c r="X5" i="6" s="1"/>
  <c r="W5" i="6"/>
  <c r="U6" i="6"/>
  <c r="X6" i="6"/>
  <c r="W6" i="6"/>
  <c r="V6" i="6"/>
  <c r="U7" i="6"/>
  <c r="X7" i="6"/>
  <c r="W7" i="6"/>
  <c r="V7" i="6"/>
  <c r="U8" i="6"/>
  <c r="X8" i="6"/>
  <c r="W8" i="6"/>
  <c r="V8" i="6"/>
  <c r="U9" i="6"/>
  <c r="X9" i="6"/>
  <c r="W9" i="6"/>
  <c r="V9" i="6"/>
  <c r="U10" i="6"/>
  <c r="X10" i="6"/>
  <c r="W10" i="6"/>
  <c r="V10" i="6"/>
  <c r="U11" i="6"/>
  <c r="X11" i="6"/>
  <c r="W11" i="6"/>
  <c r="V11" i="6"/>
  <c r="U12" i="6"/>
  <c r="X12" i="6"/>
  <c r="W12" i="6"/>
  <c r="V12" i="6"/>
  <c r="U13" i="6"/>
  <c r="X13" i="6"/>
  <c r="W13" i="6"/>
  <c r="V13" i="6"/>
  <c r="U14" i="6"/>
  <c r="X14" i="6"/>
  <c r="W14" i="6"/>
  <c r="V14" i="6"/>
  <c r="U15" i="6"/>
  <c r="X15" i="6"/>
  <c r="W15" i="6"/>
  <c r="V15" i="6"/>
  <c r="U16" i="6"/>
  <c r="X16" i="6"/>
  <c r="W16" i="6"/>
  <c r="V16" i="6"/>
  <c r="V3" i="6"/>
  <c r="W3" i="6"/>
  <c r="U3" i="6"/>
  <c r="X3" i="6" s="1"/>
  <c r="X2" i="6"/>
  <c r="V2" i="6"/>
  <c r="W2" i="6"/>
  <c r="U2" i="6"/>
  <c r="T2" i="6"/>
  <c r="F66" i="5"/>
  <c r="H66" i="5" s="1"/>
  <c r="F64" i="5"/>
  <c r="H64" i="5" s="1"/>
  <c r="I64" i="5"/>
  <c r="E53" i="5"/>
  <c r="I66" i="5"/>
  <c r="J57" i="5"/>
  <c r="I57" i="5"/>
  <c r="H57" i="5"/>
  <c r="G57" i="5"/>
  <c r="G55" i="5"/>
  <c r="H55" i="5"/>
  <c r="I55" i="5"/>
  <c r="J55" i="5"/>
  <c r="J60" i="5"/>
  <c r="I60" i="5"/>
  <c r="H60" i="5"/>
  <c r="G60" i="5"/>
  <c r="A5" i="19"/>
  <c r="A99" i="20"/>
  <c r="A100" i="20" s="1"/>
  <c r="A101" i="20" s="1"/>
  <c r="A102" i="20" s="1"/>
  <c r="A103" i="20" s="1"/>
  <c r="A5" i="20"/>
  <c r="A7" i="20"/>
  <c r="A20" i="17"/>
  <c r="A5" i="17"/>
  <c r="A7" i="17" s="1"/>
  <c r="A27" i="16"/>
  <c r="A28" i="16" s="1"/>
  <c r="A5" i="16"/>
  <c r="A6" i="16" s="1"/>
  <c r="A19" i="16" s="1"/>
  <c r="A21" i="16" s="1"/>
  <c r="A23" i="16" s="1"/>
  <c r="A24" i="16" s="1"/>
  <c r="A25" i="15"/>
  <c r="A22" i="15"/>
  <c r="A25" i="14"/>
  <c r="A22" i="14"/>
  <c r="A22" i="12"/>
  <c r="A23" i="12" s="1"/>
  <c r="A24" i="12" s="1"/>
  <c r="A25" i="12" s="1"/>
  <c r="A6" i="12"/>
  <c r="A11" i="12" s="1"/>
  <c r="A12" i="12" s="1"/>
  <c r="A4" i="10"/>
  <c r="A5" i="10"/>
  <c r="A7" i="10" s="1"/>
  <c r="A8" i="10" s="1"/>
  <c r="A9" i="10" s="1"/>
  <c r="A10" i="10" s="1"/>
  <c r="A4" i="11"/>
  <c r="A6" i="11" s="1"/>
  <c r="A7" i="11" s="1"/>
  <c r="A9" i="11" s="1"/>
  <c r="A10" i="11" s="1"/>
  <c r="A11" i="11" s="1"/>
  <c r="A12" i="11" s="1"/>
  <c r="A13" i="11" s="1"/>
  <c r="A4" i="9"/>
  <c r="A5" i="9"/>
  <c r="A7" i="9" s="1"/>
  <c r="A10" i="9" s="1"/>
  <c r="A13" i="4"/>
  <c r="A19" i="4" s="1"/>
  <c r="A4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24" i="8" s="1"/>
  <c r="A33" i="8" s="1"/>
  <c r="A35" i="8" s="1"/>
  <c r="A5" i="7"/>
  <c r="A16" i="7" s="1"/>
  <c r="A42" i="7" s="1"/>
  <c r="A53" i="7" s="1"/>
  <c r="A56" i="7" s="1"/>
  <c r="A259" i="21"/>
  <c r="A260" i="21" s="1"/>
  <c r="A261" i="21" s="1"/>
  <c r="A262" i="21" s="1"/>
  <c r="A248" i="21"/>
  <c r="A249" i="21"/>
  <c r="A250" i="21" s="1"/>
  <c r="A251" i="21" s="1"/>
  <c r="A252" i="21" s="1"/>
  <c r="A253" i="21" s="1"/>
  <c r="A254" i="21" s="1"/>
  <c r="A255" i="21" s="1"/>
  <c r="A256" i="21" s="1"/>
  <c r="A244" i="21"/>
  <c r="A245" i="21" s="1"/>
  <c r="A239" i="21"/>
  <c r="A234" i="21"/>
  <c r="A235" i="21"/>
  <c r="A226" i="21"/>
  <c r="A227" i="21" s="1"/>
  <c r="A228" i="21" s="1"/>
  <c r="A229" i="21" s="1"/>
  <c r="A230" i="21" s="1"/>
  <c r="A213" i="21"/>
  <c r="A214" i="21" s="1"/>
  <c r="A215" i="21" s="1"/>
  <c r="A216" i="21" s="1"/>
  <c r="A217" i="21" s="1"/>
  <c r="A218" i="21" s="1"/>
  <c r="A219" i="21" s="1"/>
  <c r="A220" i="21" s="1"/>
  <c r="A221" i="21" s="1"/>
  <c r="A222" i="21" s="1"/>
  <c r="A223" i="21" s="1"/>
  <c r="A209" i="21"/>
  <c r="A210" i="21" s="1"/>
  <c r="A203" i="21"/>
  <c r="A204" i="21" s="1"/>
  <c r="A205" i="21" s="1"/>
  <c r="A192" i="21"/>
  <c r="A193" i="21" s="1"/>
  <c r="A194" i="21" s="1"/>
  <c r="A195" i="21" s="1"/>
  <c r="A196" i="21" s="1"/>
  <c r="A197" i="21" s="1"/>
  <c r="A198" i="21" s="1"/>
  <c r="A199" i="21" s="1"/>
  <c r="A200" i="21" s="1"/>
  <c r="A188" i="21"/>
  <c r="A189" i="21" s="1"/>
  <c r="A180" i="21"/>
  <c r="A181" i="21"/>
  <c r="A182" i="21" s="1"/>
  <c r="A183" i="21"/>
  <c r="A184" i="21" s="1"/>
  <c r="A168" i="21"/>
  <c r="A169" i="21" s="1"/>
  <c r="A170" i="21" s="1"/>
  <c r="A171" i="21" s="1"/>
  <c r="A172" i="21" s="1"/>
  <c r="A173" i="21" s="1"/>
  <c r="A174" i="21" s="1"/>
  <c r="A175" i="21" s="1"/>
  <c r="A176" i="21" s="1"/>
  <c r="A177" i="21" s="1"/>
  <c r="A164" i="21"/>
  <c r="A165" i="21" s="1"/>
  <c r="A158" i="21"/>
  <c r="A159" i="21" s="1"/>
  <c r="A160" i="21" s="1"/>
  <c r="A147" i="21"/>
  <c r="A148" i="21" s="1"/>
  <c r="A149" i="21" s="1"/>
  <c r="A150" i="21" s="1"/>
  <c r="A151" i="21" s="1"/>
  <c r="A152" i="21" s="1"/>
  <c r="A153" i="21" s="1"/>
  <c r="A154" i="21" s="1"/>
  <c r="A155" i="21" s="1"/>
  <c r="A143" i="21"/>
  <c r="A144" i="21" s="1"/>
  <c r="A137" i="21"/>
  <c r="A138" i="21" s="1"/>
  <c r="A139" i="21" s="1"/>
  <c r="A126" i="21"/>
  <c r="A127" i="21"/>
  <c r="A128" i="21" s="1"/>
  <c r="A129" i="21" s="1"/>
  <c r="A130" i="21" s="1"/>
  <c r="A131" i="21" s="1"/>
  <c r="A132" i="21" s="1"/>
  <c r="A133" i="21" s="1"/>
  <c r="A134" i="21" s="1"/>
  <c r="A122" i="21"/>
  <c r="A123" i="21" s="1"/>
  <c r="A116" i="21"/>
  <c r="A117" i="21" s="1"/>
  <c r="A118" i="21" s="1"/>
  <c r="A109" i="21"/>
  <c r="A110" i="21"/>
  <c r="A111" i="21" s="1"/>
  <c r="A112" i="21" s="1"/>
  <c r="A113" i="21" s="1"/>
  <c r="A93" i="2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86" i="21"/>
  <c r="A87" i="21" s="1"/>
  <c r="A88" i="21" s="1"/>
  <c r="A89" i="21" s="1"/>
  <c r="A90" i="21" s="1"/>
  <c r="A81" i="21"/>
  <c r="A82" i="21" s="1"/>
  <c r="A83" i="21" s="1"/>
  <c r="A71" i="21"/>
  <c r="A72" i="21" s="1"/>
  <c r="A74" i="21" s="1"/>
  <c r="A75" i="21" s="1"/>
  <c r="A76" i="21" s="1"/>
  <c r="A77" i="21" s="1"/>
  <c r="A61" i="21"/>
  <c r="A62" i="21" s="1"/>
  <c r="A63" i="21" s="1"/>
  <c r="A65" i="21" s="1"/>
  <c r="A66" i="21" s="1"/>
  <c r="A67" i="21" s="1"/>
  <c r="A54" i="21"/>
  <c r="A55" i="21" s="1"/>
  <c r="A56" i="21" s="1"/>
  <c r="A58" i="21" s="1"/>
  <c r="A41" i="2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29" i="21"/>
  <c r="A30" i="21"/>
  <c r="A31" i="21" s="1"/>
  <c r="A32" i="21" s="1"/>
  <c r="A33" i="21" s="1"/>
  <c r="A34" i="21" s="1"/>
  <c r="A35" i="21" s="1"/>
  <c r="A36" i="21" s="1"/>
  <c r="A37" i="21" s="1"/>
  <c r="A38" i="21" s="1"/>
  <c r="A22" i="21"/>
  <c r="A23" i="21" s="1"/>
  <c r="A24" i="21" s="1"/>
  <c r="A25" i="21" s="1"/>
  <c r="A26" i="21" s="1"/>
  <c r="A17" i="21"/>
  <c r="A14" i="21"/>
  <c r="A11" i="21"/>
  <c r="A6" i="21"/>
  <c r="H69" i="5"/>
  <c r="G69" i="5"/>
  <c r="J68" i="5"/>
  <c r="I68" i="5"/>
  <c r="H68" i="5"/>
  <c r="G68" i="5"/>
  <c r="J67" i="5"/>
  <c r="I67" i="5"/>
  <c r="H67" i="5"/>
  <c r="G67" i="5"/>
  <c r="F65" i="5"/>
  <c r="E65" i="5"/>
  <c r="I65" i="5" s="1"/>
  <c r="F63" i="5"/>
  <c r="J63" i="5" s="1"/>
  <c r="E63" i="5"/>
  <c r="J61" i="5"/>
  <c r="I61" i="5"/>
  <c r="H61" i="5"/>
  <c r="G61" i="5"/>
  <c r="J59" i="5"/>
  <c r="I59" i="5"/>
  <c r="H59" i="5"/>
  <c r="G59" i="5"/>
  <c r="F56" i="5"/>
  <c r="E56" i="5"/>
  <c r="I56" i="5" s="1"/>
  <c r="J54" i="5"/>
  <c r="I54" i="5"/>
  <c r="H54" i="5"/>
  <c r="G54" i="5"/>
  <c r="F53" i="5"/>
  <c r="H53" i="5" s="1"/>
  <c r="J52" i="5"/>
  <c r="I52" i="5"/>
  <c r="K52" i="5" s="1"/>
  <c r="H52" i="5"/>
  <c r="G52" i="5"/>
  <c r="J51" i="5"/>
  <c r="I51" i="5"/>
  <c r="K51" i="5" s="1"/>
  <c r="H51" i="5"/>
  <c r="G51" i="5"/>
  <c r="J50" i="5"/>
  <c r="I50" i="5"/>
  <c r="K50" i="5" s="1"/>
  <c r="H50" i="5"/>
  <c r="G50" i="5"/>
  <c r="H49" i="5"/>
  <c r="G49" i="5"/>
  <c r="J47" i="5"/>
  <c r="I47" i="5"/>
  <c r="H47" i="5"/>
  <c r="G47" i="5"/>
  <c r="J46" i="5"/>
  <c r="I46" i="5"/>
  <c r="H46" i="5"/>
  <c r="G46" i="5"/>
  <c r="F45" i="5"/>
  <c r="J45" i="5" s="1"/>
  <c r="E45" i="5"/>
  <c r="I45" i="5" s="1"/>
  <c r="F44" i="5"/>
  <c r="E44" i="5"/>
  <c r="I44" i="5" s="1"/>
  <c r="F43" i="5"/>
  <c r="J43" i="5" s="1"/>
  <c r="E43" i="5"/>
  <c r="I43" i="5" s="1"/>
  <c r="F42" i="5"/>
  <c r="J42" i="5" s="1"/>
  <c r="E42" i="5"/>
  <c r="I42" i="5" s="1"/>
  <c r="F41" i="5"/>
  <c r="J41" i="5" s="1"/>
  <c r="E41" i="5"/>
  <c r="I41" i="5" s="1"/>
  <c r="F40" i="5"/>
  <c r="E40" i="5"/>
  <c r="I39" i="5"/>
  <c r="F39" i="5"/>
  <c r="G39" i="5" s="1"/>
  <c r="J38" i="5"/>
  <c r="I38" i="5"/>
  <c r="K38" i="5" s="1"/>
  <c r="H38" i="5"/>
  <c r="G38" i="5"/>
  <c r="J37" i="5"/>
  <c r="I37" i="5"/>
  <c r="H37" i="5"/>
  <c r="G37" i="5"/>
  <c r="J36" i="5"/>
  <c r="I36" i="5"/>
  <c r="H36" i="5"/>
  <c r="G36" i="5"/>
  <c r="H35" i="5"/>
  <c r="G35" i="5"/>
  <c r="J32" i="5"/>
  <c r="I32" i="5"/>
  <c r="H32" i="5"/>
  <c r="G32" i="5"/>
  <c r="D32" i="5"/>
  <c r="J31" i="5"/>
  <c r="I31" i="5"/>
  <c r="H31" i="5"/>
  <c r="G31" i="5"/>
  <c r="D31" i="5"/>
  <c r="F30" i="5"/>
  <c r="J30" i="5" s="1"/>
  <c r="E30" i="5"/>
  <c r="I30" i="5" s="1"/>
  <c r="D30" i="5"/>
  <c r="F29" i="5"/>
  <c r="J29" i="5" s="1"/>
  <c r="E29" i="5"/>
  <c r="I29" i="5" s="1"/>
  <c r="D29" i="5"/>
  <c r="F28" i="5"/>
  <c r="E28" i="5"/>
  <c r="I28" i="5" s="1"/>
  <c r="D28" i="5"/>
  <c r="F27" i="5"/>
  <c r="E27" i="5"/>
  <c r="I27" i="5" s="1"/>
  <c r="D27" i="5"/>
  <c r="F26" i="5"/>
  <c r="J26" i="5" s="1"/>
  <c r="E26" i="5"/>
  <c r="I26" i="5" s="1"/>
  <c r="D26" i="5"/>
  <c r="F25" i="5"/>
  <c r="E25" i="5"/>
  <c r="I25" i="5"/>
  <c r="D25" i="5"/>
  <c r="F24" i="5"/>
  <c r="J24" i="5" s="1"/>
  <c r="E24" i="5"/>
  <c r="I24" i="5" s="1"/>
  <c r="D24" i="5"/>
  <c r="F23" i="5"/>
  <c r="E23" i="5"/>
  <c r="I23" i="5" s="1"/>
  <c r="D23" i="5"/>
  <c r="J22" i="5"/>
  <c r="I22" i="5"/>
  <c r="H22" i="5"/>
  <c r="G22" i="5"/>
  <c r="D22" i="5"/>
  <c r="J21" i="5"/>
  <c r="E21" i="5"/>
  <c r="I21" i="5" s="1"/>
  <c r="D21" i="5"/>
  <c r="J20" i="5"/>
  <c r="I20" i="5"/>
  <c r="H20" i="5"/>
  <c r="G20" i="5"/>
  <c r="D20" i="5"/>
  <c r="J19" i="5"/>
  <c r="I19" i="5"/>
  <c r="H19" i="5"/>
  <c r="G19" i="5"/>
  <c r="D19" i="5"/>
  <c r="J18" i="5"/>
  <c r="I18" i="5"/>
  <c r="H18" i="5"/>
  <c r="G18" i="5"/>
  <c r="D18" i="5"/>
  <c r="F17" i="5"/>
  <c r="J17" i="5" s="1"/>
  <c r="E17" i="5"/>
  <c r="I17" i="5" s="1"/>
  <c r="K17" i="5" s="1"/>
  <c r="D17" i="5"/>
  <c r="F16" i="5"/>
  <c r="J16" i="5" s="1"/>
  <c r="E16" i="5"/>
  <c r="D16" i="5"/>
  <c r="F15" i="5"/>
  <c r="E15" i="5"/>
  <c r="I15" i="5" s="1"/>
  <c r="D15" i="5"/>
  <c r="F14" i="5"/>
  <c r="J14" i="5" s="1"/>
  <c r="E14" i="5"/>
  <c r="F13" i="5"/>
  <c r="E13" i="5"/>
  <c r="I13" i="5" s="1"/>
  <c r="J12" i="5"/>
  <c r="I12" i="5"/>
  <c r="H12" i="5"/>
  <c r="G12" i="5"/>
  <c r="D12" i="5"/>
  <c r="F11" i="5"/>
  <c r="J11" i="5" s="1"/>
  <c r="E11" i="5"/>
  <c r="I11" i="5" s="1"/>
  <c r="J10" i="5"/>
  <c r="E10" i="5"/>
  <c r="H10" i="5" s="1"/>
  <c r="D10" i="5"/>
  <c r="F9" i="5"/>
  <c r="J9" i="5" s="1"/>
  <c r="E9" i="5"/>
  <c r="I9" i="5"/>
  <c r="D9" i="5"/>
  <c r="F8" i="5"/>
  <c r="J8" i="5" s="1"/>
  <c r="E8" i="5"/>
  <c r="I8" i="5" s="1"/>
  <c r="D8" i="5"/>
  <c r="F7" i="5"/>
  <c r="J7" i="5" s="1"/>
  <c r="E7" i="5"/>
  <c r="D7" i="5"/>
  <c r="F6" i="5"/>
  <c r="J6" i="5" s="1"/>
  <c r="E6" i="5"/>
  <c r="I6" i="5" s="1"/>
  <c r="D6" i="5"/>
  <c r="F5" i="5"/>
  <c r="J5" i="5" s="1"/>
  <c r="E5" i="5"/>
  <c r="I5" i="5" s="1"/>
  <c r="D5" i="5"/>
  <c r="J4" i="5"/>
  <c r="I4" i="5"/>
  <c r="H4" i="5"/>
  <c r="G4" i="5"/>
  <c r="D4" i="5"/>
  <c r="I53" i="5"/>
  <c r="K84" i="5" l="1"/>
  <c r="K73" i="5"/>
  <c r="K54" i="5"/>
  <c r="K12" i="5"/>
  <c r="K59" i="5"/>
  <c r="K61" i="5"/>
  <c r="K67" i="5"/>
  <c r="K68" i="5"/>
  <c r="K60" i="5"/>
  <c r="K57" i="5"/>
  <c r="K36" i="5"/>
  <c r="K75" i="5"/>
  <c r="K81" i="5"/>
  <c r="K58" i="5"/>
  <c r="K83" i="5"/>
  <c r="K87" i="5"/>
  <c r="K32" i="5"/>
  <c r="K46" i="5"/>
  <c r="K4" i="5"/>
  <c r="K37" i="5"/>
  <c r="K19" i="5"/>
  <c r="K21" i="5"/>
  <c r="K31" i="5"/>
  <c r="K55" i="5"/>
  <c r="L893" i="33"/>
  <c r="L199" i="33"/>
  <c r="L661" i="33"/>
  <c r="K72" i="5"/>
  <c r="K74" i="5"/>
  <c r="K77" i="5"/>
  <c r="A707" i="33"/>
  <c r="J62" i="5"/>
  <c r="K62" i="5" s="1"/>
  <c r="A705" i="33"/>
  <c r="A704" i="33"/>
  <c r="L63" i="33"/>
  <c r="L103" i="33"/>
  <c r="L387" i="33"/>
  <c r="L833" i="33"/>
  <c r="L265" i="33"/>
  <c r="L652" i="33"/>
  <c r="L126" i="33"/>
  <c r="L208" i="33"/>
  <c r="L372" i="33"/>
  <c r="L148" i="33"/>
  <c r="L89" i="33"/>
  <c r="L328" i="33"/>
  <c r="L302" i="33"/>
  <c r="L112" i="33"/>
  <c r="L832" i="33"/>
  <c r="L272" i="33"/>
  <c r="F23" i="33"/>
  <c r="L930" i="33"/>
  <c r="L384" i="33"/>
  <c r="L263" i="33"/>
  <c r="L35" i="33"/>
  <c r="L586" i="33"/>
  <c r="L551" i="33"/>
  <c r="L853" i="33"/>
  <c r="L679" i="33"/>
  <c r="A659" i="33"/>
  <c r="L275" i="33"/>
  <c r="L266" i="33"/>
  <c r="L232" i="33"/>
  <c r="L182" i="33"/>
  <c r="L736" i="33"/>
  <c r="L425" i="33"/>
  <c r="L777" i="33"/>
  <c r="L5" i="33"/>
  <c r="L361" i="33"/>
  <c r="L282" i="33"/>
  <c r="L128" i="33"/>
  <c r="L87" i="33"/>
  <c r="L229" i="33"/>
  <c r="L136" i="33"/>
  <c r="L187" i="33"/>
  <c r="L37" i="33"/>
  <c r="L98" i="33"/>
  <c r="F732" i="33"/>
  <c r="L486" i="33"/>
  <c r="L668" i="33"/>
  <c r="L633" i="33"/>
  <c r="L447" i="33"/>
  <c r="L422" i="33"/>
  <c r="L605" i="33"/>
  <c r="L572" i="33"/>
  <c r="L803" i="33"/>
  <c r="L905" i="33"/>
  <c r="L252" i="33"/>
  <c r="L64" i="33"/>
  <c r="L370" i="33"/>
  <c r="L279" i="33"/>
  <c r="L115" i="33"/>
  <c r="L267" i="33"/>
  <c r="L227" i="33"/>
  <c r="L102" i="33"/>
  <c r="L88" i="33"/>
  <c r="L32" i="33"/>
  <c r="L66" i="33"/>
  <c r="F119" i="33"/>
  <c r="L470" i="33"/>
  <c r="L666" i="33"/>
  <c r="L389" i="33"/>
  <c r="L445" i="33"/>
  <c r="L331" i="33"/>
  <c r="L532" i="33"/>
  <c r="L888" i="33"/>
  <c r="L906" i="33"/>
  <c r="L940" i="33"/>
  <c r="L121" i="33"/>
  <c r="L283" i="33"/>
  <c r="L234" i="33"/>
  <c r="L141" i="33"/>
  <c r="L629" i="33"/>
  <c r="L802" i="33"/>
  <c r="L721" i="33"/>
  <c r="A709" i="33"/>
  <c r="L386" i="33"/>
  <c r="L249" i="33"/>
  <c r="L124" i="33"/>
  <c r="L578" i="33"/>
  <c r="L547" i="33"/>
  <c r="L861" i="33"/>
  <c r="L801" i="33"/>
  <c r="L552" i="33"/>
  <c r="L403" i="33"/>
  <c r="L908" i="33"/>
  <c r="L938" i="33"/>
  <c r="L739" i="33"/>
  <c r="L713" i="33"/>
  <c r="L437" i="33"/>
  <c r="L323" i="33"/>
  <c r="L298" i="33"/>
  <c r="L497" i="33"/>
  <c r="L626" i="33"/>
  <c r="L638" i="33"/>
  <c r="L734" i="33"/>
  <c r="L602" i="33"/>
  <c r="L985" i="33"/>
  <c r="L764" i="33"/>
  <c r="L797" i="33"/>
  <c r="L522" i="33"/>
  <c r="L595" i="33"/>
  <c r="L807" i="33"/>
  <c r="L106" i="33"/>
  <c r="L449" i="33"/>
  <c r="L381" i="33"/>
  <c r="L546" i="33"/>
  <c r="L702" i="33"/>
  <c r="L625" i="33"/>
  <c r="L157" i="33"/>
  <c r="L206" i="33"/>
  <c r="L6" i="33"/>
  <c r="L17" i="33"/>
  <c r="L258" i="33"/>
  <c r="L99" i="33"/>
  <c r="L117" i="33"/>
  <c r="L36" i="33"/>
  <c r="L712" i="33"/>
  <c r="L545" i="33"/>
  <c r="L819" i="33"/>
  <c r="L808" i="33"/>
  <c r="L4" i="33"/>
  <c r="L287" i="33"/>
  <c r="L134" i="33"/>
  <c r="L47" i="33"/>
  <c r="L131" i="33"/>
  <c r="L245" i="33"/>
  <c r="L96" i="33"/>
  <c r="L203" i="33"/>
  <c r="L108" i="33"/>
  <c r="L178" i="33"/>
  <c r="L28" i="33"/>
  <c r="L294" i="33"/>
  <c r="L700" i="33"/>
  <c r="L38" i="33"/>
  <c r="L499" i="33"/>
  <c r="L428" i="33"/>
  <c r="L994" i="33"/>
  <c r="L685" i="33"/>
  <c r="L953" i="33"/>
  <c r="L820" i="33"/>
  <c r="L452" i="33"/>
  <c r="F444" i="33"/>
  <c r="F511" i="33"/>
  <c r="L264" i="33"/>
  <c r="L191" i="33"/>
  <c r="L200" i="33"/>
  <c r="L740" i="33"/>
  <c r="L120" i="33"/>
  <c r="L918" i="33"/>
  <c r="L14" i="33"/>
  <c r="L95" i="33"/>
  <c r="L183" i="33"/>
  <c r="L68" i="33"/>
  <c r="L143" i="33"/>
  <c r="L812" i="33"/>
  <c r="L828" i="33"/>
  <c r="L284" i="33"/>
  <c r="L67" i="33"/>
  <c r="L247" i="33"/>
  <c r="L230" i="33"/>
  <c r="L180" i="33"/>
  <c r="L560" i="33"/>
  <c r="L86" i="33"/>
  <c r="L262" i="33"/>
  <c r="L653" i="33"/>
  <c r="L748" i="33"/>
  <c r="L402" i="33"/>
  <c r="L13" i="33"/>
  <c r="L147" i="33"/>
  <c r="L153" i="33"/>
  <c r="L144" i="33"/>
  <c r="L122" i="33"/>
  <c r="L231" i="33"/>
  <c r="L71" i="33"/>
  <c r="L195" i="33"/>
  <c r="L44" i="33"/>
  <c r="L107" i="33"/>
  <c r="F458" i="33"/>
  <c r="L634" i="33"/>
  <c r="L670" i="33"/>
  <c r="L456" i="33"/>
  <c r="L495" i="33"/>
  <c r="L424" i="33"/>
  <c r="L104" i="33"/>
  <c r="L516" i="33"/>
  <c r="L959" i="33"/>
  <c r="L829" i="33"/>
  <c r="L352" i="33"/>
  <c r="A706" i="33"/>
  <c r="F708" i="33"/>
  <c r="F680" i="33"/>
  <c r="F679" i="33"/>
  <c r="F830" i="33"/>
  <c r="F401" i="33"/>
  <c r="F323" i="33"/>
  <c r="F73" i="33"/>
  <c r="F470" i="33"/>
  <c r="A708" i="33"/>
  <c r="F701" i="33"/>
  <c r="F621" i="33"/>
  <c r="F802" i="33"/>
  <c r="F561" i="33"/>
  <c r="F256" i="33"/>
  <c r="F130" i="33"/>
  <c r="F626" i="33"/>
  <c r="F725" i="33"/>
  <c r="F845" i="33"/>
  <c r="F277" i="33"/>
  <c r="F502" i="33"/>
  <c r="F229" i="33"/>
  <c r="A710" i="33"/>
  <c r="F843" i="33"/>
  <c r="F622" i="33"/>
  <c r="F270" i="33"/>
  <c r="F462" i="33"/>
  <c r="F890" i="33"/>
  <c r="F175" i="33"/>
  <c r="F302" i="33"/>
  <c r="F205" i="33"/>
  <c r="F607" i="33"/>
  <c r="F453" i="33"/>
  <c r="F588" i="33"/>
  <c r="F440" i="33"/>
  <c r="F594" i="33"/>
  <c r="F926" i="33"/>
  <c r="F52" i="33"/>
  <c r="F839" i="33"/>
  <c r="F858" i="33"/>
  <c r="F916" i="33"/>
  <c r="F422" i="33"/>
  <c r="F147" i="33"/>
  <c r="F719" i="33"/>
  <c r="F861" i="33"/>
  <c r="F468" i="33"/>
  <c r="F427" i="33"/>
  <c r="F922" i="33"/>
  <c r="F828" i="33"/>
  <c r="F706" i="33"/>
  <c r="F44" i="33"/>
  <c r="F559" i="33"/>
  <c r="F254" i="33"/>
  <c r="F410" i="33"/>
  <c r="F103" i="33"/>
  <c r="F46" i="33"/>
  <c r="F64" i="33"/>
  <c r="F610" i="33"/>
  <c r="F939" i="33"/>
  <c r="F671" i="33"/>
  <c r="F403" i="33"/>
  <c r="F918" i="33"/>
  <c r="F826" i="33"/>
  <c r="F700" i="33"/>
  <c r="F599" i="33"/>
  <c r="F501" i="33"/>
  <c r="F276" i="33"/>
  <c r="F319" i="33"/>
  <c r="F165" i="33"/>
  <c r="F216" i="33"/>
  <c r="F57" i="33"/>
  <c r="F617" i="33"/>
  <c r="F709" i="33"/>
  <c r="F955" i="33"/>
  <c r="F669" i="33"/>
  <c r="F512" i="33"/>
  <c r="F876" i="33"/>
  <c r="F824" i="33"/>
  <c r="F666" i="33"/>
  <c r="F956" i="33"/>
  <c r="F436" i="33"/>
  <c r="F473" i="33"/>
  <c r="F266" i="33"/>
  <c r="F406" i="33"/>
  <c r="F148" i="33"/>
  <c r="F143" i="33"/>
  <c r="F204" i="33"/>
  <c r="F199" i="33"/>
  <c r="F48" i="33"/>
  <c r="F182" i="33"/>
  <c r="F815" i="33"/>
  <c r="F576" i="33"/>
  <c r="F8" i="33"/>
  <c r="F619" i="33"/>
  <c r="F628" i="33"/>
  <c r="F663" i="33"/>
  <c r="F159" i="33"/>
  <c r="F476" i="33"/>
  <c r="F874" i="33"/>
  <c r="F814" i="33"/>
  <c r="F724" i="33"/>
  <c r="F664" i="33"/>
  <c r="F582" i="33"/>
  <c r="F523" i="33"/>
  <c r="F268" i="33"/>
  <c r="F206" i="33"/>
  <c r="F404" i="33"/>
  <c r="F47" i="33"/>
  <c r="F259" i="33"/>
  <c r="F113" i="33"/>
  <c r="F169" i="33"/>
  <c r="F15" i="33"/>
  <c r="F454" i="33"/>
  <c r="F803" i="33"/>
  <c r="F749" i="33"/>
  <c r="F925" i="33"/>
  <c r="F795" i="33"/>
  <c r="F841" i="33"/>
  <c r="F705" i="33"/>
  <c r="F689" i="33"/>
  <c r="F661" i="33"/>
  <c r="F581" i="33"/>
  <c r="F110" i="33"/>
  <c r="F210" i="33"/>
  <c r="F460" i="33"/>
  <c r="F896" i="33"/>
  <c r="F872" i="33"/>
  <c r="F844" i="33"/>
  <c r="F812" i="33"/>
  <c r="F784" i="33"/>
  <c r="F722" i="33"/>
  <c r="F690" i="33"/>
  <c r="F662" i="33"/>
  <c r="F562" i="33"/>
  <c r="F928" i="33"/>
  <c r="F574" i="33"/>
  <c r="F304" i="33"/>
  <c r="F521" i="33"/>
  <c r="F469" i="33"/>
  <c r="F250" i="33"/>
  <c r="F409" i="33"/>
  <c r="F202" i="33"/>
  <c r="F428" i="33"/>
  <c r="F258" i="33"/>
  <c r="F228" i="33"/>
  <c r="F224" i="33"/>
  <c r="F134" i="33"/>
  <c r="F257" i="33"/>
  <c r="F174" i="33"/>
  <c r="F32" i="33"/>
  <c r="F170" i="33"/>
  <c r="F160" i="33"/>
  <c r="F171" i="33"/>
  <c r="F7" i="33"/>
  <c r="F837" i="33"/>
  <c r="F593" i="33"/>
  <c r="F603" i="33"/>
  <c r="F855" i="33"/>
  <c r="F614" i="33"/>
  <c r="F580" i="33"/>
  <c r="F856" i="33"/>
  <c r="F730" i="33"/>
  <c r="F613" i="33"/>
  <c r="F306" i="33"/>
  <c r="F449" i="33"/>
  <c r="F230" i="33"/>
  <c r="F218" i="33"/>
  <c r="F217" i="33"/>
  <c r="F122" i="33"/>
  <c r="F13" i="33"/>
  <c r="F735" i="33"/>
  <c r="F584" i="33"/>
  <c r="F699" i="33"/>
  <c r="F871" i="33"/>
  <c r="F528" i="33"/>
  <c r="F878" i="33"/>
  <c r="F794" i="33"/>
  <c r="F606" i="33"/>
  <c r="F443" i="33"/>
  <c r="F445" i="33"/>
  <c r="F226" i="33"/>
  <c r="F156" i="33"/>
  <c r="F212" i="33"/>
  <c r="F58" i="33"/>
  <c r="F634" i="33"/>
  <c r="F801" i="33"/>
  <c r="F566" i="33"/>
  <c r="F793" i="33"/>
  <c r="F5" i="33"/>
  <c r="F937" i="33"/>
  <c r="F452" i="33"/>
  <c r="F881" i="33"/>
  <c r="F564" i="33"/>
  <c r="F889" i="33"/>
  <c r="F575" i="33"/>
  <c r="F703" i="33"/>
  <c r="F821" i="33"/>
  <c r="F727" i="33"/>
  <c r="F31" i="33"/>
  <c r="F43" i="33"/>
  <c r="F139" i="33"/>
  <c r="F26" i="33"/>
  <c r="F112" i="33"/>
  <c r="F176" i="33"/>
  <c r="F131" i="33"/>
  <c r="F183" i="33"/>
  <c r="F207" i="33"/>
  <c r="F70" i="33"/>
  <c r="F20" i="33"/>
  <c r="F149" i="33"/>
  <c r="F219" i="33"/>
  <c r="F253" i="33"/>
  <c r="F269" i="33"/>
  <c r="F40" i="33"/>
  <c r="F168" i="33"/>
  <c r="F172" i="33"/>
  <c r="F111" i="33"/>
  <c r="F55" i="33"/>
  <c r="F307" i="33"/>
  <c r="F325" i="33"/>
  <c r="F278" i="33"/>
  <c r="F416" i="33"/>
  <c r="F432" i="33"/>
  <c r="F252" i="33"/>
  <c r="F129" i="33"/>
  <c r="F332" i="33"/>
  <c r="F417" i="33"/>
  <c r="F173" i="33"/>
  <c r="F145" i="33"/>
  <c r="F423" i="33"/>
  <c r="F459" i="33"/>
  <c r="F475" i="33"/>
  <c r="F513" i="33"/>
  <c r="F551" i="33"/>
  <c r="F567" i="33"/>
  <c r="F135" i="33"/>
  <c r="F552" i="33"/>
  <c r="F624" i="33"/>
  <c r="F936" i="33"/>
  <c r="F405" i="33"/>
  <c r="F585" i="33"/>
  <c r="F654" i="33"/>
  <c r="F670" i="33"/>
  <c r="F686" i="33"/>
  <c r="F702" i="33"/>
  <c r="F718" i="33"/>
  <c r="F734" i="33"/>
  <c r="F788" i="33"/>
  <c r="F804" i="33"/>
  <c r="F820" i="33"/>
  <c r="F836" i="33"/>
  <c r="F852" i="33"/>
  <c r="F868" i="33"/>
  <c r="F884" i="33"/>
  <c r="F904" i="33"/>
  <c r="F930" i="33"/>
  <c r="F508" i="33"/>
  <c r="F611" i="33"/>
  <c r="F560" i="33"/>
  <c r="F9" i="33"/>
  <c r="F411" i="33"/>
  <c r="F570" i="33"/>
  <c r="F630" i="33"/>
  <c r="F665" i="33"/>
  <c r="F681" i="33"/>
  <c r="F919" i="33"/>
  <c r="F791" i="33"/>
  <c r="F596" i="33"/>
  <c r="F865" i="33"/>
  <c r="F891" i="33"/>
  <c r="F731" i="33"/>
  <c r="F4" i="33"/>
  <c r="F863" i="33"/>
  <c r="F911" i="33"/>
  <c r="F927" i="33"/>
  <c r="F510" i="33"/>
  <c r="F831" i="33"/>
  <c r="F516" i="33"/>
  <c r="F847" i="33"/>
  <c r="F558" i="33"/>
  <c r="F933" i="33"/>
  <c r="F805" i="33"/>
  <c r="F711" i="33"/>
  <c r="F33" i="33"/>
  <c r="F50" i="33"/>
  <c r="F146" i="33"/>
  <c r="F34" i="33"/>
  <c r="F121" i="33"/>
  <c r="F42" i="33"/>
  <c r="F138" i="33"/>
  <c r="F185" i="33"/>
  <c r="F209" i="33"/>
  <c r="F104" i="33"/>
  <c r="F30" i="33"/>
  <c r="F152" i="33"/>
  <c r="F221" i="33"/>
  <c r="F255" i="33"/>
  <c r="F271" i="33"/>
  <c r="F49" i="33"/>
  <c r="F177" i="33"/>
  <c r="F186" i="33"/>
  <c r="F136" i="33"/>
  <c r="F63" i="33"/>
  <c r="F311" i="33"/>
  <c r="F327" i="33"/>
  <c r="F402" i="33"/>
  <c r="F418" i="33"/>
  <c r="F108" i="33"/>
  <c r="F262" i="33"/>
  <c r="F158" i="33"/>
  <c r="F61" i="33"/>
  <c r="F425" i="33"/>
  <c r="F184" i="33"/>
  <c r="F214" i="33"/>
  <c r="F431" i="33"/>
  <c r="F461" i="33"/>
  <c r="F477" i="33"/>
  <c r="F515" i="33"/>
  <c r="F553" i="33"/>
  <c r="F569" i="33"/>
  <c r="F142" i="33"/>
  <c r="F568" i="33"/>
  <c r="F631" i="33"/>
  <c r="F940" i="33"/>
  <c r="F413" i="33"/>
  <c r="F590" i="33"/>
  <c r="F656" i="33"/>
  <c r="F672" i="33"/>
  <c r="F688" i="33"/>
  <c r="F704" i="33"/>
  <c r="F720" i="33"/>
  <c r="F736" i="33"/>
  <c r="F790" i="33"/>
  <c r="F806" i="33"/>
  <c r="F822" i="33"/>
  <c r="F838" i="33"/>
  <c r="F854" i="33"/>
  <c r="F870" i="33"/>
  <c r="F886" i="33"/>
  <c r="F906" i="33"/>
  <c r="F934" i="33"/>
  <c r="F524" i="33"/>
  <c r="F620" i="33"/>
  <c r="F578" i="33"/>
  <c r="F28" i="33"/>
  <c r="F419" i="33"/>
  <c r="F573" i="33"/>
  <c r="F651" i="33"/>
  <c r="F667" i="33"/>
  <c r="F683" i="33"/>
  <c r="F903" i="33"/>
  <c r="F729" i="33"/>
  <c r="F583" i="33"/>
  <c r="F873" i="33"/>
  <c r="F875" i="33"/>
  <c r="F921" i="33"/>
  <c r="F825" i="33"/>
  <c r="F913" i="33"/>
  <c r="F879" i="33"/>
  <c r="F785" i="33"/>
  <c r="F931" i="33"/>
  <c r="F45" i="33"/>
  <c r="F833" i="33"/>
  <c r="F885" i="33"/>
  <c r="F579" i="33"/>
  <c r="F867" i="33"/>
  <c r="F21" i="33"/>
  <c r="F107" i="33"/>
  <c r="F180" i="33"/>
  <c r="F128" i="33"/>
  <c r="F67" i="33"/>
  <c r="F179" i="33"/>
  <c r="F211" i="33"/>
  <c r="F132" i="33"/>
  <c r="F124" i="33"/>
  <c r="F223" i="33"/>
  <c r="F261" i="33"/>
  <c r="F18" i="33"/>
  <c r="F215" i="33"/>
  <c r="F274" i="33"/>
  <c r="F264" i="33"/>
  <c r="F313" i="33"/>
  <c r="F333" i="33"/>
  <c r="F412" i="33"/>
  <c r="F117" i="33"/>
  <c r="F326" i="33"/>
  <c r="F316" i="33"/>
  <c r="F433" i="33"/>
  <c r="F11" i="33"/>
  <c r="F407" i="33"/>
  <c r="F463" i="33"/>
  <c r="F505" i="33"/>
  <c r="F525" i="33"/>
  <c r="F571" i="33"/>
  <c r="F456" i="33"/>
  <c r="F608" i="33"/>
  <c r="F944" i="33"/>
  <c r="F466" i="33"/>
  <c r="F629" i="33"/>
  <c r="F674" i="33"/>
  <c r="F694" i="33"/>
  <c r="F714" i="33"/>
  <c r="F748" i="33"/>
  <c r="F796" i="33"/>
  <c r="F816" i="33"/>
  <c r="F840" i="33"/>
  <c r="F860" i="33"/>
  <c r="F880" i="33"/>
  <c r="F910" i="33"/>
  <c r="F946" i="33"/>
  <c r="F595" i="33"/>
  <c r="F586" i="33"/>
  <c r="F166" i="33"/>
  <c r="F522" i="33"/>
  <c r="F653" i="33"/>
  <c r="F673" i="33"/>
  <c r="F693" i="33"/>
  <c r="F721" i="33"/>
  <c r="F441" i="33"/>
  <c r="F923" i="33"/>
  <c r="F723" i="33"/>
  <c r="F957" i="33"/>
  <c r="F829" i="33"/>
  <c r="F609" i="33"/>
  <c r="F809" i="33"/>
  <c r="F817" i="33"/>
  <c r="F853" i="33"/>
  <c r="F35" i="33"/>
  <c r="F41" i="33"/>
  <c r="F115" i="33"/>
  <c r="F14" i="33"/>
  <c r="F161" i="33"/>
  <c r="F265" i="33"/>
  <c r="F54" i="33"/>
  <c r="F72" i="33"/>
  <c r="F69" i="33"/>
  <c r="F167" i="33"/>
  <c r="F232" i="33"/>
  <c r="F53" i="33"/>
  <c r="F467" i="33"/>
  <c r="F509" i="33"/>
  <c r="F783" i="33"/>
  <c r="F929" i="33"/>
  <c r="F819" i="33"/>
  <c r="F717" i="33"/>
  <c r="F915" i="33"/>
  <c r="F895" i="33"/>
  <c r="F947" i="33"/>
  <c r="F869" i="33"/>
  <c r="F478" i="33"/>
  <c r="F835" i="33"/>
  <c r="F27" i="33"/>
  <c r="F114" i="33"/>
  <c r="F17" i="33"/>
  <c r="F137" i="33"/>
  <c r="F106" i="33"/>
  <c r="F181" i="33"/>
  <c r="F213" i="33"/>
  <c r="F151" i="33"/>
  <c r="F127" i="33"/>
  <c r="F225" i="33"/>
  <c r="F263" i="33"/>
  <c r="F37" i="33"/>
  <c r="F12" i="33"/>
  <c r="F10" i="33"/>
  <c r="F272" i="33"/>
  <c r="F315" i="33"/>
  <c r="F351" i="33"/>
  <c r="F414" i="33"/>
  <c r="F133" i="33"/>
  <c r="F352" i="33"/>
  <c r="F324" i="33"/>
  <c r="F442" i="33"/>
  <c r="F24" i="33"/>
  <c r="F415" i="33"/>
  <c r="F465" i="33"/>
  <c r="F507" i="33"/>
  <c r="F527" i="33"/>
  <c r="F60" i="33"/>
  <c r="F472" i="33"/>
  <c r="F615" i="33"/>
  <c r="F948" i="33"/>
  <c r="F514" i="33"/>
  <c r="F652" i="33"/>
  <c r="F676" i="33"/>
  <c r="F696" i="33"/>
  <c r="F716" i="33"/>
  <c r="F750" i="33"/>
  <c r="F798" i="33"/>
  <c r="F818" i="33"/>
  <c r="F842" i="33"/>
  <c r="F862" i="33"/>
  <c r="F882" i="33"/>
  <c r="F912" i="33"/>
  <c r="F437" i="33"/>
  <c r="F604" i="33"/>
  <c r="F591" i="33"/>
  <c r="F314" i="33"/>
  <c r="F554" i="33"/>
  <c r="F655" i="33"/>
  <c r="F675" i="33"/>
  <c r="F935" i="33"/>
  <c r="F713" i="33"/>
  <c r="F320" i="33"/>
  <c r="F907" i="33"/>
  <c r="F715" i="33"/>
  <c r="F941" i="33"/>
  <c r="F813" i="33"/>
  <c r="F3" i="33"/>
  <c r="F905" i="33"/>
  <c r="F587" i="33"/>
  <c r="F733" i="33"/>
  <c r="F883" i="33"/>
  <c r="F695" i="33"/>
  <c r="F123" i="33"/>
  <c r="F144" i="33"/>
  <c r="F187" i="33"/>
  <c r="F157" i="33"/>
  <c r="F227" i="33"/>
  <c r="F62" i="33"/>
  <c r="F39" i="33"/>
  <c r="F317" i="33"/>
  <c r="F420" i="33"/>
  <c r="F56" i="33"/>
  <c r="F36" i="33"/>
  <c r="F438" i="33"/>
  <c r="F893" i="33"/>
  <c r="F633" i="33"/>
  <c r="F598" i="33"/>
  <c r="F556" i="33"/>
  <c r="F848" i="33"/>
  <c r="F792" i="33"/>
  <c r="F698" i="33"/>
  <c r="F597" i="33"/>
  <c r="F592" i="33"/>
  <c r="F555" i="33"/>
  <c r="F120" i="33"/>
  <c r="F222" i="33"/>
  <c r="F305" i="33"/>
  <c r="F267" i="33"/>
  <c r="F126" i="33"/>
  <c r="F51" i="33"/>
  <c r="F6" i="33"/>
  <c r="F625" i="33"/>
  <c r="F799" i="33"/>
  <c r="F909" i="33"/>
  <c r="F747" i="33"/>
  <c r="F697" i="33"/>
  <c r="F691" i="33"/>
  <c r="F589" i="33"/>
  <c r="F464" i="33"/>
  <c r="F902" i="33"/>
  <c r="F846" i="33"/>
  <c r="F786" i="33"/>
  <c r="F692" i="33"/>
  <c r="F577" i="33"/>
  <c r="F932" i="33"/>
  <c r="F312" i="33"/>
  <c r="F471" i="33"/>
  <c r="F65" i="33"/>
  <c r="F430" i="33"/>
  <c r="F303" i="33"/>
  <c r="F140" i="33"/>
  <c r="F188" i="33"/>
  <c r="F189" i="33"/>
  <c r="F178" i="33"/>
  <c r="F849" i="33"/>
  <c r="F789" i="33"/>
  <c r="F602" i="33"/>
  <c r="F16" i="33"/>
  <c r="F781" i="33"/>
  <c r="F857" i="33"/>
  <c r="F811" i="33"/>
  <c r="F945" i="33"/>
  <c r="F807" i="33"/>
  <c r="F687" i="33"/>
  <c r="F659" i="33"/>
  <c r="F506" i="33"/>
  <c r="F623" i="33"/>
  <c r="F116" i="33"/>
  <c r="F942" i="33"/>
  <c r="F894" i="33"/>
  <c r="F866" i="33"/>
  <c r="F834" i="33"/>
  <c r="F810" i="33"/>
  <c r="F782" i="33"/>
  <c r="F712" i="33"/>
  <c r="F684" i="33"/>
  <c r="F660" i="33"/>
  <c r="F429" i="33"/>
  <c r="F924" i="33"/>
  <c r="F520" i="33"/>
  <c r="F565" i="33"/>
  <c r="F519" i="33"/>
  <c r="F457" i="33"/>
  <c r="F220" i="33"/>
  <c r="F322" i="33"/>
  <c r="F109" i="33"/>
  <c r="F426" i="33"/>
  <c r="F331" i="33"/>
  <c r="F208" i="33"/>
  <c r="F200" i="33"/>
  <c r="F68" i="33"/>
  <c r="F251" i="33"/>
  <c r="F118" i="33"/>
  <c r="F22" i="33"/>
  <c r="F163" i="33"/>
  <c r="F153" i="33"/>
  <c r="F162" i="33"/>
  <c r="F29" i="33"/>
  <c r="F901" i="33"/>
  <c r="F439" i="33"/>
  <c r="F618" i="33"/>
  <c r="F434" i="33"/>
  <c r="F859" i="33"/>
  <c r="F677" i="33"/>
  <c r="F600" i="33"/>
  <c r="F888" i="33"/>
  <c r="F800" i="33"/>
  <c r="F678" i="33"/>
  <c r="F908" i="33"/>
  <c r="F503" i="33"/>
  <c r="F260" i="33"/>
  <c r="F321" i="33"/>
  <c r="F275" i="33"/>
  <c r="F203" i="33"/>
  <c r="F66" i="33"/>
  <c r="F601" i="33"/>
  <c r="F877" i="33"/>
  <c r="F612" i="33"/>
  <c r="F605" i="33"/>
  <c r="F572" i="33"/>
  <c r="F850" i="33"/>
  <c r="F728" i="33"/>
  <c r="F668" i="33"/>
  <c r="F38" i="33"/>
  <c r="F557" i="33"/>
  <c r="F150" i="33"/>
  <c r="F408" i="33"/>
  <c r="F273" i="33"/>
  <c r="F201" i="33"/>
  <c r="F59" i="33"/>
  <c r="F851" i="33"/>
  <c r="F707" i="33"/>
  <c r="F887" i="33"/>
  <c r="F328" i="33"/>
  <c r="F914" i="33"/>
  <c r="F726" i="33"/>
  <c r="F330" i="33"/>
  <c r="F787" i="33"/>
  <c r="F2" i="33"/>
  <c r="F797" i="33"/>
  <c r="F435" i="33"/>
  <c r="F827" i="33"/>
  <c r="F526" i="33"/>
  <c r="F823" i="33"/>
  <c r="F685" i="33"/>
  <c r="F657" i="33"/>
  <c r="F474" i="33"/>
  <c r="F616" i="33"/>
  <c r="F627" i="33"/>
  <c r="F938" i="33"/>
  <c r="F892" i="33"/>
  <c r="F864" i="33"/>
  <c r="F832" i="33"/>
  <c r="F808" i="33"/>
  <c r="F780" i="33"/>
  <c r="F710" i="33"/>
  <c r="F682" i="33"/>
  <c r="F658" i="33"/>
  <c r="F421" i="33"/>
  <c r="F920" i="33"/>
  <c r="F504" i="33"/>
  <c r="F563" i="33"/>
  <c r="F517" i="33"/>
  <c r="F455" i="33"/>
  <c r="F102" i="33"/>
  <c r="F125" i="33"/>
  <c r="F318" i="33"/>
  <c r="F424" i="33"/>
  <c r="F329" i="33"/>
  <c r="F141" i="33"/>
  <c r="F164" i="33"/>
  <c r="F279" i="33"/>
  <c r="F231" i="33"/>
  <c r="F71" i="33"/>
  <c r="F19" i="33"/>
  <c r="F154" i="33"/>
  <c r="F105" i="33"/>
  <c r="F155" i="33"/>
  <c r="F25" i="33"/>
  <c r="F917" i="33"/>
  <c r="F943" i="33"/>
  <c r="F518" i="33"/>
  <c r="F751" i="33"/>
  <c r="G29" i="5"/>
  <c r="G62" i="5"/>
  <c r="H29" i="5"/>
  <c r="K22" i="5"/>
  <c r="G27" i="5"/>
  <c r="G44" i="5"/>
  <c r="H25" i="5"/>
  <c r="K20" i="5"/>
  <c r="H44" i="5"/>
  <c r="K47" i="5"/>
  <c r="K18" i="5"/>
  <c r="K82" i="5"/>
  <c r="K88" i="5"/>
  <c r="K5" i="5"/>
  <c r="K41" i="5"/>
  <c r="H63" i="5"/>
  <c r="J64" i="5"/>
  <c r="K64" i="5" s="1"/>
  <c r="G63" i="5"/>
  <c r="J25" i="5"/>
  <c r="K25" i="5" s="1"/>
  <c r="J27" i="5"/>
  <c r="K27" i="5" s="1"/>
  <c r="G40" i="5"/>
  <c r="I10" i="5"/>
  <c r="K10" i="5" s="1"/>
  <c r="J44" i="5"/>
  <c r="K44" i="5" s="1"/>
  <c r="H76" i="5"/>
  <c r="G28" i="5"/>
  <c r="G64" i="5"/>
  <c r="H41" i="5"/>
  <c r="H14" i="5"/>
  <c r="J53" i="5"/>
  <c r="K53" i="5" s="1"/>
  <c r="I63" i="5"/>
  <c r="K63" i="5" s="1"/>
  <c r="H13" i="5"/>
  <c r="A302" i="33"/>
  <c r="A136" i="33"/>
  <c r="A108" i="33"/>
  <c r="A321" i="33"/>
  <c r="A427" i="33"/>
  <c r="A122" i="33"/>
  <c r="F243" i="33"/>
  <c r="F498" i="33"/>
  <c r="A492" i="33"/>
  <c r="A428" i="33"/>
  <c r="A623" i="33"/>
  <c r="A271" i="33"/>
  <c r="A202" i="33"/>
  <c r="A287" i="33"/>
  <c r="A192" i="33"/>
  <c r="F742" i="33"/>
  <c r="A359" i="33"/>
  <c r="F897" i="33"/>
  <c r="A17" i="33"/>
  <c r="A248" i="33"/>
  <c r="F774" i="33"/>
  <c r="A520" i="33"/>
  <c r="A26" i="33"/>
  <c r="A266" i="33"/>
  <c r="F770" i="33"/>
  <c r="A24" i="33"/>
  <c r="A568" i="33"/>
  <c r="A543" i="33"/>
  <c r="F86" i="33"/>
  <c r="A176" i="33"/>
  <c r="A90" i="33"/>
  <c r="A42" i="33"/>
  <c r="A582" i="33"/>
  <c r="F988" i="33"/>
  <c r="A452" i="33"/>
  <c r="A600" i="33"/>
  <c r="F987" i="33"/>
  <c r="F970" i="33"/>
  <c r="F760" i="33"/>
  <c r="F960" i="33"/>
  <c r="A556" i="33"/>
  <c r="A525" i="33"/>
  <c r="F366" i="33"/>
  <c r="F977" i="33"/>
  <c r="A134" i="33"/>
  <c r="F737" i="33"/>
  <c r="A580" i="33"/>
  <c r="A410" i="33"/>
  <c r="A324" i="33"/>
  <c r="A408" i="33"/>
  <c r="A598" i="33"/>
  <c r="A557" i="33"/>
  <c r="A135" i="33"/>
  <c r="A144" i="33"/>
  <c r="A394" i="33"/>
  <c r="A377" i="33"/>
  <c r="A6" i="33"/>
  <c r="A223" i="33"/>
  <c r="F764" i="33"/>
  <c r="F972" i="33"/>
  <c r="A620" i="33"/>
  <c r="F334" i="33"/>
  <c r="F99" i="33"/>
  <c r="F767" i="33"/>
  <c r="A110" i="33"/>
  <c r="A402" i="33"/>
  <c r="A56" i="33"/>
  <c r="A132" i="33"/>
  <c r="A184" i="33"/>
  <c r="A216" i="33"/>
  <c r="F992" i="33"/>
  <c r="A612" i="33"/>
  <c r="F298" i="33"/>
  <c r="F995" i="33"/>
  <c r="F649" i="33"/>
  <c r="F962" i="33"/>
  <c r="F898" i="33"/>
  <c r="F642" i="33"/>
  <c r="F393" i="33"/>
  <c r="A387" i="33"/>
  <c r="A451" i="33"/>
  <c r="F336" i="33"/>
  <c r="A12" i="33"/>
  <c r="A179" i="33"/>
  <c r="F347" i="33"/>
  <c r="F297" i="33"/>
  <c r="A685" i="33"/>
  <c r="A15" i="33"/>
  <c r="A244" i="33"/>
  <c r="A432" i="33"/>
  <c r="A621" i="33"/>
  <c r="A11" i="33"/>
  <c r="A414" i="33"/>
  <c r="A396" i="33"/>
  <c r="A38" i="33"/>
  <c r="F982" i="33"/>
  <c r="A69" i="33"/>
  <c r="A88" i="33"/>
  <c r="A36" i="33"/>
  <c r="A14" i="33"/>
  <c r="A322" i="33"/>
  <c r="F994" i="33"/>
  <c r="A518" i="33"/>
  <c r="A530" i="33"/>
  <c r="F999" i="33"/>
  <c r="F647" i="33"/>
  <c r="F958" i="33"/>
  <c r="A281" i="33"/>
  <c r="F952" i="33"/>
  <c r="A326" i="33"/>
  <c r="F381" i="33"/>
  <c r="F547" i="33"/>
  <c r="A241" i="33"/>
  <c r="F295" i="33"/>
  <c r="A662" i="33"/>
  <c r="A703" i="33"/>
  <c r="A308" i="33"/>
  <c r="A562" i="33"/>
  <c r="F971" i="33"/>
  <c r="F738" i="33"/>
  <c r="F488" i="33"/>
  <c r="A303" i="33"/>
  <c r="A375" i="33"/>
  <c r="A46" i="33"/>
  <c r="A78" i="33"/>
  <c r="A458" i="33"/>
  <c r="A372" i="33"/>
  <c r="A104" i="33"/>
  <c r="A44" i="33"/>
  <c r="A70" i="33"/>
  <c r="A8" i="33"/>
  <c r="A49" i="33"/>
  <c r="A616" i="33"/>
  <c r="A640" i="33"/>
  <c r="A550" i="33"/>
  <c r="F643" i="33"/>
  <c r="F448" i="33"/>
  <c r="F492" i="33"/>
  <c r="F744" i="33"/>
  <c r="A234" i="33"/>
  <c r="A349" i="33"/>
  <c r="A418" i="33"/>
  <c r="A381" i="33"/>
  <c r="A454" i="33"/>
  <c r="L137" i="33"/>
  <c r="L21" i="33"/>
  <c r="L243" i="33"/>
  <c r="L83" i="33"/>
  <c r="L101" i="33"/>
  <c r="L59" i="33"/>
  <c r="L732" i="33"/>
  <c r="L631" i="33"/>
  <c r="L543" i="33"/>
  <c r="L316" i="33"/>
  <c r="L850" i="33"/>
  <c r="L725" i="33"/>
  <c r="L941" i="33"/>
  <c r="L11" i="33"/>
  <c r="L142" i="33"/>
  <c r="L299" i="33"/>
  <c r="L238" i="33"/>
  <c r="L376" i="33"/>
  <c r="L65" i="33"/>
  <c r="L350" i="33"/>
  <c r="L240" i="33"/>
  <c r="L281" i="33"/>
  <c r="L26" i="33"/>
  <c r="L242" i="33"/>
  <c r="L62" i="33"/>
  <c r="L259" i="33"/>
  <c r="L241" i="33"/>
  <c r="L221" i="33"/>
  <c r="L152" i="33"/>
  <c r="L30" i="33"/>
  <c r="L80" i="33"/>
  <c r="L226" i="33"/>
  <c r="L138" i="33"/>
  <c r="L172" i="33"/>
  <c r="L92" i="33"/>
  <c r="L216" i="33"/>
  <c r="L196" i="33"/>
  <c r="L162" i="33"/>
  <c r="L50" i="33"/>
  <c r="L100" i="33"/>
  <c r="L10" i="33"/>
  <c r="L480" i="33"/>
  <c r="L609" i="33"/>
  <c r="L371" i="33"/>
  <c r="L720" i="33"/>
  <c r="L692" i="33"/>
  <c r="L514" i="33"/>
  <c r="L574" i="33"/>
  <c r="L610" i="33"/>
  <c r="L575" i="33"/>
  <c r="L527" i="33"/>
  <c r="L477" i="33"/>
  <c r="L78" i="33"/>
  <c r="L435" i="33"/>
  <c r="L129" i="33"/>
  <c r="L404" i="33"/>
  <c r="L665" i="33"/>
  <c r="L919" i="33"/>
  <c r="L835" i="33"/>
  <c r="L743" i="33"/>
  <c r="L929" i="33"/>
  <c r="L877" i="33"/>
  <c r="L771" i="33"/>
  <c r="L70" i="33"/>
  <c r="L821" i="33"/>
  <c r="L750" i="33"/>
  <c r="L880" i="33"/>
  <c r="L937" i="33"/>
  <c r="L540" i="33"/>
  <c r="L903" i="33"/>
  <c r="L460" i="33"/>
  <c r="L374" i="33"/>
  <c r="L290" i="33"/>
  <c r="L261" i="33"/>
  <c r="L46" i="33"/>
  <c r="L25" i="33"/>
  <c r="L171" i="33"/>
  <c r="L496" i="33"/>
  <c r="L698" i="33"/>
  <c r="L617" i="33"/>
  <c r="L415" i="33"/>
  <c r="L320" i="33"/>
  <c r="L614" i="33"/>
  <c r="L928" i="33"/>
  <c r="L862" i="33"/>
  <c r="L19" i="33"/>
  <c r="L151" i="33"/>
  <c r="L304" i="33"/>
  <c r="L278" i="33"/>
  <c r="L378" i="33"/>
  <c r="L90" i="33"/>
  <c r="L357" i="33"/>
  <c r="L215" i="33"/>
  <c r="L274" i="33"/>
  <c r="L22" i="33"/>
  <c r="L197" i="33"/>
  <c r="L57" i="33"/>
  <c r="L257" i="33"/>
  <c r="L237" i="33"/>
  <c r="L219" i="33"/>
  <c r="L127" i="33"/>
  <c r="L15" i="33"/>
  <c r="L58" i="33"/>
  <c r="L224" i="33"/>
  <c r="L135" i="33"/>
  <c r="L165" i="33"/>
  <c r="L85" i="33"/>
  <c r="L214" i="33"/>
  <c r="L194" i="33"/>
  <c r="L130" i="33"/>
  <c r="L43" i="33"/>
  <c r="L93" i="33"/>
  <c r="L8" i="33"/>
  <c r="L632" i="33"/>
  <c r="L464" i="33"/>
  <c r="L534" i="33"/>
  <c r="L338" i="33"/>
  <c r="L718" i="33"/>
  <c r="L688" i="33"/>
  <c r="L650" i="33"/>
  <c r="L466" i="33"/>
  <c r="L568" i="33"/>
  <c r="L558" i="33"/>
  <c r="L573" i="33"/>
  <c r="L525" i="33"/>
  <c r="L471" i="33"/>
  <c r="L399" i="33"/>
  <c r="L401" i="33"/>
  <c r="L81" i="33"/>
  <c r="L400" i="33"/>
  <c r="L697" i="33"/>
  <c r="L931" i="33"/>
  <c r="L848" i="33"/>
  <c r="L749" i="33"/>
  <c r="L934" i="33"/>
  <c r="L922" i="33"/>
  <c r="L784" i="33"/>
  <c r="L270" i="33"/>
  <c r="L826" i="33"/>
  <c r="L756" i="33"/>
  <c r="L895" i="33"/>
  <c r="L476" i="33"/>
  <c r="L715" i="33"/>
  <c r="L554" i="33"/>
  <c r="L946" i="33"/>
  <c r="L921" i="33"/>
  <c r="L695" i="33"/>
  <c r="L984" i="33"/>
  <c r="L824" i="33"/>
  <c r="L926" i="33"/>
  <c r="L859" i="33"/>
  <c r="L490" i="33"/>
  <c r="L855" i="33"/>
  <c r="L689" i="33"/>
  <c r="L993" i="33"/>
  <c r="L883" i="33"/>
  <c r="L576" i="33"/>
  <c r="L951" i="33"/>
  <c r="L727" i="33"/>
  <c r="L891" i="33"/>
  <c r="L769" i="33"/>
  <c r="L492" i="33"/>
  <c r="L788" i="33"/>
  <c r="L852" i="33"/>
  <c r="L789" i="33"/>
  <c r="L693" i="33"/>
  <c r="L355" i="33"/>
  <c r="L982" i="33"/>
  <c r="L913" i="33"/>
  <c r="L844" i="33"/>
  <c r="L766" i="33"/>
  <c r="L651" i="33"/>
  <c r="L427" i="33"/>
  <c r="L910" i="33"/>
  <c r="L778" i="33"/>
  <c r="L508" i="33"/>
  <c r="L944" i="33"/>
  <c r="L884" i="33"/>
  <c r="L827" i="33"/>
  <c r="L767" i="33"/>
  <c r="L675" i="33"/>
  <c r="L474" i="33"/>
  <c r="L917" i="33"/>
  <c r="L783" i="33"/>
  <c r="L564" i="33"/>
  <c r="L975" i="33"/>
  <c r="L914" i="33"/>
  <c r="L845" i="33"/>
  <c r="L772" i="33"/>
  <c r="L649" i="33"/>
  <c r="L312" i="33"/>
  <c r="L344" i="33"/>
  <c r="L396" i="33"/>
  <c r="L414" i="33"/>
  <c r="L430" i="33"/>
  <c r="L27" i="33"/>
  <c r="L300" i="33"/>
  <c r="L277" i="33"/>
  <c r="L369" i="33"/>
  <c r="L244" i="33"/>
  <c r="L433" i="33"/>
  <c r="L348" i="33"/>
  <c r="L185" i="33"/>
  <c r="L423" i="33"/>
  <c r="L457" i="33"/>
  <c r="L473" i="33"/>
  <c r="L489" i="33"/>
  <c r="L505" i="33"/>
  <c r="L521" i="33"/>
  <c r="L537" i="33"/>
  <c r="L553" i="33"/>
  <c r="L569" i="33"/>
  <c r="L585" i="33"/>
  <c r="L446" i="33"/>
  <c r="L594" i="33"/>
  <c r="L317" i="33"/>
  <c r="L520" i="33"/>
  <c r="L615" i="33"/>
  <c r="L332" i="33"/>
  <c r="L482" i="33"/>
  <c r="L606" i="33"/>
  <c r="L646" i="33"/>
  <c r="L662" i="33"/>
  <c r="L678" i="33"/>
  <c r="L694" i="33"/>
  <c r="L710" i="33"/>
  <c r="L726" i="33"/>
  <c r="L742" i="33"/>
  <c r="L353" i="33"/>
  <c r="L752" i="33"/>
  <c r="L818" i="33"/>
  <c r="L915" i="33"/>
  <c r="L854" i="33"/>
  <c r="L988" i="33"/>
  <c r="L867" i="33"/>
  <c r="L773" i="33"/>
  <c r="L920" i="33"/>
  <c r="L846" i="33"/>
  <c r="L419" i="33"/>
  <c r="L842" i="33"/>
  <c r="L671" i="33"/>
  <c r="L977" i="33"/>
  <c r="L823" i="33"/>
  <c r="L343" i="33"/>
  <c r="L925" i="33"/>
  <c r="L966" i="33"/>
  <c r="L885" i="33"/>
  <c r="L763" i="33"/>
  <c r="L325" i="33"/>
  <c r="L729" i="33"/>
  <c r="L839" i="33"/>
  <c r="L782" i="33"/>
  <c r="L677" i="33"/>
  <c r="L335" i="33"/>
  <c r="L969" i="33"/>
  <c r="L898" i="33"/>
  <c r="L836" i="33"/>
  <c r="L758" i="33"/>
  <c r="L588" i="33"/>
  <c r="L368" i="33"/>
  <c r="L892" i="33"/>
  <c r="L765" i="33"/>
  <c r="L310" i="33"/>
  <c r="L939" i="33"/>
  <c r="L879" i="33"/>
  <c r="L822" i="33"/>
  <c r="L762" i="33"/>
  <c r="L659" i="33"/>
  <c r="L468" i="33"/>
  <c r="L897" i="33"/>
  <c r="L770" i="33"/>
  <c r="L345" i="33"/>
  <c r="L970" i="33"/>
  <c r="L899" i="33"/>
  <c r="L837" i="33"/>
  <c r="L759" i="33"/>
  <c r="L639" i="33"/>
  <c r="L315" i="33"/>
  <c r="L347" i="33"/>
  <c r="L398" i="33"/>
  <c r="L416" i="33"/>
  <c r="L432" i="33"/>
  <c r="L51" i="33"/>
  <c r="L303" i="33"/>
  <c r="L286" i="33"/>
  <c r="L377" i="33"/>
  <c r="L319" i="33"/>
  <c r="L72" i="33"/>
  <c r="L351" i="33"/>
  <c r="L327" i="33"/>
  <c r="L431" i="33"/>
  <c r="L459" i="33"/>
  <c r="L475" i="33"/>
  <c r="L491" i="33"/>
  <c r="L507" i="33"/>
  <c r="L523" i="33"/>
  <c r="L539" i="33"/>
  <c r="L555" i="33"/>
  <c r="L571" i="33"/>
  <c r="L587" i="33"/>
  <c r="L462" i="33"/>
  <c r="L601" i="33"/>
  <c r="L321" i="33"/>
  <c r="L536" i="33"/>
  <c r="L624" i="33"/>
  <c r="L365" i="33"/>
  <c r="L498" i="33"/>
  <c r="L613" i="33"/>
  <c r="L648" i="33"/>
  <c r="L664" i="33"/>
  <c r="L680" i="33"/>
  <c r="L696" i="33"/>
  <c r="L655" i="33"/>
  <c r="L847" i="33"/>
  <c r="L657" i="33"/>
  <c r="L556" i="33"/>
  <c r="L900" i="33"/>
  <c r="L980" i="33"/>
  <c r="L875" i="33"/>
  <c r="L584" i="33"/>
  <c r="L868" i="33"/>
  <c r="L781" i="33"/>
  <c r="L260" i="33"/>
  <c r="L945" i="33"/>
  <c r="L663" i="33"/>
  <c r="L976" i="33"/>
  <c r="L838" i="33"/>
  <c r="L909" i="33"/>
  <c r="L627" i="33"/>
  <c r="L950" i="33"/>
  <c r="L865" i="33"/>
  <c r="L799" i="33"/>
  <c r="L745" i="33"/>
  <c r="L603" i="33"/>
  <c r="L998" i="33"/>
  <c r="L923" i="33"/>
  <c r="L857" i="33"/>
  <c r="L779" i="33"/>
  <c r="L683" i="33"/>
  <c r="L458" i="33"/>
  <c r="L942" i="33"/>
  <c r="L810" i="33"/>
  <c r="L620" i="33"/>
  <c r="L965" i="33"/>
  <c r="L902" i="33"/>
  <c r="L840" i="33"/>
  <c r="L785" i="33"/>
  <c r="L731" i="33"/>
  <c r="L580" i="33"/>
  <c r="L947" i="33"/>
  <c r="L815" i="33"/>
  <c r="L636" i="33"/>
  <c r="L991" i="33"/>
  <c r="L924" i="33"/>
  <c r="L858" i="33"/>
  <c r="L787" i="33"/>
  <c r="L681" i="33"/>
  <c r="L524" i="33"/>
  <c r="L336" i="33"/>
  <c r="L392" i="33"/>
  <c r="L410" i="33"/>
  <c r="L426" i="33"/>
  <c r="L442" i="33"/>
  <c r="L273" i="33"/>
  <c r="L213" i="33"/>
  <c r="L333" i="33"/>
  <c r="L167" i="33"/>
  <c r="L417" i="33"/>
  <c r="L337" i="33"/>
  <c r="L48" i="33"/>
  <c r="L407" i="33"/>
  <c r="L453" i="33"/>
  <c r="L469" i="33"/>
  <c r="L485" i="33"/>
  <c r="L501" i="33"/>
  <c r="L517" i="33"/>
  <c r="L533" i="33"/>
  <c r="L549" i="33"/>
  <c r="L565" i="33"/>
  <c r="L581" i="33"/>
  <c r="L397" i="33"/>
  <c r="L542" i="33"/>
  <c r="L181" i="33"/>
  <c r="L488" i="33"/>
  <c r="L599" i="33"/>
  <c r="L175" i="33"/>
  <c r="L450" i="33"/>
  <c r="L590" i="33"/>
  <c r="L642" i="33"/>
  <c r="L658" i="33"/>
  <c r="L674" i="33"/>
  <c r="L690" i="33"/>
  <c r="L706" i="33"/>
  <c r="L722" i="33"/>
  <c r="L738" i="33"/>
  <c r="L318" i="33"/>
  <c r="L933" i="33"/>
  <c r="L747" i="33"/>
  <c r="L911" i="33"/>
  <c r="L841" i="33"/>
  <c r="L896" i="33"/>
  <c r="L359" i="33"/>
  <c r="L796" i="33"/>
  <c r="L967" i="33"/>
  <c r="L641" i="33"/>
  <c r="L864" i="33"/>
  <c r="L882" i="33"/>
  <c r="L723" i="33"/>
  <c r="L701" i="33"/>
  <c r="L814" i="33"/>
  <c r="L645" i="33"/>
  <c r="L990" i="33"/>
  <c r="L878" i="33"/>
  <c r="L717" i="33"/>
  <c r="L484" i="33"/>
  <c r="L856" i="33"/>
  <c r="L570" i="33"/>
  <c r="L912" i="33"/>
  <c r="L817" i="33"/>
  <c r="L737" i="33"/>
  <c r="L997" i="33"/>
  <c r="L805" i="33"/>
  <c r="L978" i="33"/>
  <c r="L894" i="33"/>
  <c r="L619" i="33"/>
  <c r="L339" i="33"/>
  <c r="L406" i="33"/>
  <c r="L434" i="33"/>
  <c r="L246" i="33"/>
  <c r="L306" i="33"/>
  <c r="L189" i="33"/>
  <c r="L150" i="33"/>
  <c r="L330" i="33"/>
  <c r="L451" i="33"/>
  <c r="L479" i="33"/>
  <c r="L503" i="33"/>
  <c r="L529" i="33"/>
  <c r="L557" i="33"/>
  <c r="L579" i="33"/>
  <c r="L494" i="33"/>
  <c r="L297" i="33"/>
  <c r="L582" i="33"/>
  <c r="L405" i="33"/>
  <c r="L562" i="33"/>
  <c r="L676" i="33"/>
  <c r="L724" i="33"/>
  <c r="L746" i="33"/>
  <c r="L395" i="33"/>
  <c r="L550" i="33"/>
  <c r="L324" i="33"/>
  <c r="L512" i="33"/>
  <c r="L607" i="33"/>
  <c r="L45" i="33"/>
  <c r="L109" i="33"/>
  <c r="L173" i="33"/>
  <c r="L75" i="33"/>
  <c r="L139" i="33"/>
  <c r="L184" i="33"/>
  <c r="L935" i="33"/>
  <c r="L1000" i="33"/>
  <c r="L792" i="33"/>
  <c r="L733" i="33"/>
  <c r="L890" i="33"/>
  <c r="L974" i="33"/>
  <c r="L741" i="33"/>
  <c r="L964" i="33"/>
  <c r="L305" i="33"/>
  <c r="L851" i="33"/>
  <c r="L876" i="33"/>
  <c r="L647" i="33"/>
  <c r="L687" i="33"/>
  <c r="L794" i="33"/>
  <c r="L628" i="33"/>
  <c r="L961" i="33"/>
  <c r="L870" i="33"/>
  <c r="L711" i="33"/>
  <c r="L439" i="33"/>
  <c r="L843" i="33"/>
  <c r="L166" i="33"/>
  <c r="L907" i="33"/>
  <c r="L800" i="33"/>
  <c r="L691" i="33"/>
  <c r="L981" i="33"/>
  <c r="L757" i="33"/>
  <c r="L999" i="33"/>
  <c r="L881" i="33"/>
  <c r="L780" i="33"/>
  <c r="L604" i="33"/>
  <c r="L356" i="33"/>
  <c r="L408" i="33"/>
  <c r="L436" i="33"/>
  <c r="L295" i="33"/>
  <c r="L314" i="33"/>
  <c r="L322" i="33"/>
  <c r="L254" i="33"/>
  <c r="L334" i="33"/>
  <c r="L455" i="33"/>
  <c r="L481" i="33"/>
  <c r="L509" i="33"/>
  <c r="L531" i="33"/>
  <c r="L559" i="33"/>
  <c r="L583" i="33"/>
  <c r="L510" i="33"/>
  <c r="L342" i="33"/>
  <c r="L592" i="33"/>
  <c r="L413" i="33"/>
  <c r="L597" i="33"/>
  <c r="L654" i="33"/>
  <c r="L682" i="33"/>
  <c r="L704" i="33"/>
  <c r="L728" i="33"/>
  <c r="L34" i="33"/>
  <c r="L441" i="33"/>
  <c r="L566" i="33"/>
  <c r="L349" i="33"/>
  <c r="L528" i="33"/>
  <c r="L616" i="33"/>
  <c r="L52" i="33"/>
  <c r="L116" i="33"/>
  <c r="L12" i="33"/>
  <c r="L82" i="33"/>
  <c r="L146" i="33"/>
  <c r="L186" i="33"/>
  <c r="L202" i="33"/>
  <c r="L7" i="33"/>
  <c r="L69" i="33"/>
  <c r="L133" i="33"/>
  <c r="L41" i="33"/>
  <c r="L160" i="33"/>
  <c r="L220" i="33"/>
  <c r="L236" i="33"/>
  <c r="L111" i="33"/>
  <c r="L74" i="33"/>
  <c r="L174" i="33"/>
  <c r="L223" i="33"/>
  <c r="L239" i="33"/>
  <c r="L255" i="33"/>
  <c r="L271" i="33"/>
  <c r="L159" i="33"/>
  <c r="L276" i="33"/>
  <c r="L119" i="33"/>
  <c r="L39" i="33"/>
  <c r="L248" i="33"/>
  <c r="L932" i="33"/>
  <c r="L813" i="33"/>
  <c r="L760" i="33"/>
  <c r="L673" i="33"/>
  <c r="L872" i="33"/>
  <c r="L971" i="33"/>
  <c r="L637" i="33"/>
  <c r="L958" i="33"/>
  <c r="L995" i="33"/>
  <c r="L825" i="33"/>
  <c r="L873" i="33"/>
  <c r="L621" i="33"/>
  <c r="L596" i="33"/>
  <c r="L774" i="33"/>
  <c r="L612" i="33"/>
  <c r="L956" i="33"/>
  <c r="L849" i="33"/>
  <c r="L705" i="33"/>
  <c r="L154" i="33"/>
  <c r="L830" i="33"/>
  <c r="L73" i="33"/>
  <c r="L889" i="33"/>
  <c r="L795" i="33"/>
  <c r="L643" i="33"/>
  <c r="L960" i="33"/>
  <c r="L719" i="33"/>
  <c r="L983" i="33"/>
  <c r="L871" i="33"/>
  <c r="L751" i="33"/>
  <c r="L538" i="33"/>
  <c r="L363" i="33"/>
  <c r="L412" i="33"/>
  <c r="L438" i="33"/>
  <c r="L308" i="33"/>
  <c r="L329" i="33"/>
  <c r="L326" i="33"/>
  <c r="L341" i="33"/>
  <c r="L364" i="33"/>
  <c r="L461" i="33"/>
  <c r="L483" i="33"/>
  <c r="L511" i="33"/>
  <c r="L535" i="33"/>
  <c r="L561" i="33"/>
  <c r="L280" i="33"/>
  <c r="L526" i="33"/>
  <c r="L346" i="33"/>
  <c r="L608" i="33"/>
  <c r="L421" i="33"/>
  <c r="L622" i="33"/>
  <c r="L656" i="33"/>
  <c r="L684" i="33"/>
  <c r="L708" i="33"/>
  <c r="L730" i="33"/>
  <c r="L289" i="33"/>
  <c r="L454" i="33"/>
  <c r="L593" i="33"/>
  <c r="L358" i="33"/>
  <c r="L544" i="33"/>
  <c r="L623" i="33"/>
  <c r="L61" i="33"/>
  <c r="L125" i="33"/>
  <c r="L23" i="33"/>
  <c r="L91" i="33"/>
  <c r="L155" i="33"/>
  <c r="L188" i="33"/>
  <c r="L204" i="33"/>
  <c r="L9" i="33"/>
  <c r="L76" i="33"/>
  <c r="L140" i="33"/>
  <c r="L54" i="33"/>
  <c r="L163" i="33"/>
  <c r="L222" i="33"/>
  <c r="L936" i="33"/>
  <c r="L786" i="33"/>
  <c r="L987" i="33"/>
  <c r="L548" i="33"/>
  <c r="L793" i="33"/>
  <c r="L916" i="33"/>
  <c r="L611" i="33"/>
  <c r="L886" i="33"/>
  <c r="L992" i="33"/>
  <c r="L963" i="33"/>
  <c r="L809" i="33"/>
  <c r="L170" i="33"/>
  <c r="L506" i="33"/>
  <c r="L761" i="33"/>
  <c r="L598" i="33"/>
  <c r="L948" i="33"/>
  <c r="L816" i="33"/>
  <c r="L699" i="33"/>
  <c r="L989" i="33"/>
  <c r="L798" i="33"/>
  <c r="L986" i="33"/>
  <c r="L874" i="33"/>
  <c r="L790" i="33"/>
  <c r="L630" i="33"/>
  <c r="L927" i="33"/>
  <c r="L707" i="33"/>
  <c r="L962" i="33"/>
  <c r="L863" i="33"/>
  <c r="L709" i="33"/>
  <c r="L500" i="33"/>
  <c r="L307" i="33"/>
  <c r="L388" i="33"/>
  <c r="L418" i="33"/>
  <c r="L440" i="33"/>
  <c r="L311" i="33"/>
  <c r="L340" i="33"/>
  <c r="L360" i="33"/>
  <c r="L375" i="33"/>
  <c r="L367" i="33"/>
  <c r="L463" i="33"/>
  <c r="L487" i="33"/>
  <c r="L513" i="33"/>
  <c r="L541" i="33"/>
  <c r="L296" i="33"/>
  <c r="L285" i="33"/>
  <c r="L250" i="33"/>
  <c r="L225" i="33"/>
  <c r="L228" i="33"/>
  <c r="L24" i="33"/>
  <c r="L20" i="33"/>
  <c r="L379" i="33"/>
  <c r="L530" i="33"/>
  <c r="L493" i="33"/>
  <c r="L420" i="33"/>
  <c r="L669" i="33"/>
  <c r="L667" i="33"/>
  <c r="L972" i="33"/>
  <c r="L996" i="33"/>
  <c r="L943" i="33"/>
  <c r="L16" i="33"/>
  <c r="L209" i="33"/>
  <c r="L40" i="33"/>
  <c r="L291" i="33"/>
  <c r="L380" i="33"/>
  <c r="L94" i="33"/>
  <c r="L366" i="33"/>
  <c r="L205" i="33"/>
  <c r="L176" i="33"/>
  <c r="L18" i="33"/>
  <c r="L193" i="33"/>
  <c r="L42" i="33"/>
  <c r="L253" i="33"/>
  <c r="L235" i="33"/>
  <c r="L217" i="33"/>
  <c r="L118" i="33"/>
  <c r="L158" i="33"/>
  <c r="L55" i="33"/>
  <c r="L218" i="33"/>
  <c r="L110" i="33"/>
  <c r="L156" i="33"/>
  <c r="L60" i="33"/>
  <c r="L212" i="33"/>
  <c r="L192" i="33"/>
  <c r="L123" i="33"/>
  <c r="L31" i="33"/>
  <c r="L84" i="33"/>
  <c r="L600" i="33"/>
  <c r="L448" i="33"/>
  <c r="L518" i="33"/>
  <c r="L309" i="33"/>
  <c r="L716" i="33"/>
  <c r="L686" i="33"/>
  <c r="L644" i="33"/>
  <c r="L429" i="33"/>
  <c r="L504" i="33"/>
  <c r="L478" i="33"/>
  <c r="L567" i="33"/>
  <c r="L519" i="33"/>
  <c r="L467" i="33"/>
  <c r="L391" i="33"/>
  <c r="L393" i="33"/>
  <c r="L56" i="33"/>
  <c r="L394" i="33"/>
  <c r="L703" i="33"/>
  <c r="L949" i="33"/>
  <c r="L869" i="33"/>
  <c r="L754" i="33"/>
  <c r="L952" i="33"/>
  <c r="L955" i="33"/>
  <c r="L806" i="33"/>
  <c r="L301" i="33"/>
  <c r="L831" i="33"/>
  <c r="L776" i="33"/>
  <c r="L954" i="33"/>
  <c r="L411" i="33"/>
  <c r="L755" i="33"/>
  <c r="L791" i="33"/>
  <c r="L904" i="33"/>
  <c r="L177" i="33"/>
  <c r="L256" i="33"/>
  <c r="L79" i="33"/>
  <c r="L161" i="33"/>
  <c r="L169" i="33"/>
  <c r="L198" i="33"/>
  <c r="L132" i="33"/>
  <c r="L618" i="33"/>
  <c r="L660" i="33"/>
  <c r="L577" i="33"/>
  <c r="L409" i="33"/>
  <c r="L635" i="33"/>
  <c r="L866" i="33"/>
  <c r="L753" i="33"/>
  <c r="L804" i="33"/>
  <c r="L735" i="33"/>
  <c r="L29" i="33"/>
  <c r="L268" i="33"/>
  <c r="L49" i="33"/>
  <c r="L354" i="33"/>
  <c r="L382" i="33"/>
  <c r="L113" i="33"/>
  <c r="L288" i="33"/>
  <c r="L201" i="33"/>
  <c r="L168" i="33"/>
  <c r="L292" i="33"/>
  <c r="L179" i="33"/>
  <c r="L269" i="33"/>
  <c r="L251" i="33"/>
  <c r="L233" i="33"/>
  <c r="L207" i="33"/>
  <c r="L105" i="33"/>
  <c r="L145" i="33"/>
  <c r="L33" i="33"/>
  <c r="L211" i="33"/>
  <c r="L97" i="33"/>
  <c r="L149" i="33"/>
  <c r="L53" i="33"/>
  <c r="L210" i="33"/>
  <c r="L190" i="33"/>
  <c r="L114" i="33"/>
  <c r="L164" i="33"/>
  <c r="L77" i="33"/>
  <c r="L591" i="33"/>
  <c r="L362" i="33"/>
  <c r="L502" i="33"/>
  <c r="L744" i="33"/>
  <c r="L714" i="33"/>
  <c r="L672" i="33"/>
  <c r="L640" i="33"/>
  <c r="L293" i="33"/>
  <c r="L472" i="33"/>
  <c r="L443" i="33"/>
  <c r="L563" i="33"/>
  <c r="L515" i="33"/>
  <c r="L465" i="33"/>
  <c r="L383" i="33"/>
  <c r="L385" i="33"/>
  <c r="L444" i="33"/>
  <c r="L390" i="33"/>
  <c r="L957" i="33"/>
  <c r="L887" i="33"/>
  <c r="L775" i="33"/>
  <c r="L973" i="33"/>
  <c r="L968" i="33"/>
  <c r="L811" i="33"/>
  <c r="L313" i="33"/>
  <c r="L860" i="33"/>
  <c r="L979" i="33"/>
  <c r="L589" i="33"/>
  <c r="L768" i="33"/>
  <c r="L834" i="33"/>
  <c r="L901" i="33"/>
  <c r="K11" i="5"/>
  <c r="K24" i="5"/>
  <c r="K9" i="5"/>
  <c r="K6" i="5"/>
  <c r="K76" i="5"/>
  <c r="K85" i="5"/>
  <c r="K86" i="5"/>
  <c r="H16" i="5"/>
  <c r="H26" i="5"/>
  <c r="H24" i="5"/>
  <c r="H7" i="5"/>
  <c r="H45" i="5"/>
  <c r="G76" i="5"/>
  <c r="G43" i="5"/>
  <c r="K42" i="5"/>
  <c r="K45" i="5"/>
  <c r="H9" i="5"/>
  <c r="G15" i="5"/>
  <c r="K8" i="5"/>
  <c r="G65" i="5"/>
  <c r="F755" i="33"/>
  <c r="A680" i="33"/>
  <c r="A48" i="33"/>
  <c r="A126" i="33"/>
  <c r="A82" i="33"/>
  <c r="A156" i="33"/>
  <c r="A166" i="33"/>
  <c r="A138" i="33"/>
  <c r="A178" i="33"/>
  <c r="A106" i="33"/>
  <c r="A278" i="33"/>
  <c r="A456" i="33"/>
  <c r="F998" i="33"/>
  <c r="A486" i="33"/>
  <c r="A558" i="33"/>
  <c r="A436" i="33"/>
  <c r="A403" i="33"/>
  <c r="F759" i="33"/>
  <c r="F637" i="33"/>
  <c r="F242" i="33"/>
  <c r="F950" i="33"/>
  <c r="F758" i="33"/>
  <c r="A93" i="33"/>
  <c r="A604" i="33"/>
  <c r="A437" i="33"/>
  <c r="F539" i="33"/>
  <c r="F491" i="33"/>
  <c r="A609" i="33"/>
  <c r="A511" i="33"/>
  <c r="F292" i="33"/>
  <c r="A182" i="33"/>
  <c r="F87" i="33"/>
  <c r="A340" i="33"/>
  <c r="A227" i="33"/>
  <c r="A692" i="33"/>
  <c r="A245" i="33"/>
  <c r="A19" i="33"/>
  <c r="A64" i="33"/>
  <c r="A50" i="33"/>
  <c r="A304" i="33"/>
  <c r="A482" i="33"/>
  <c r="A488" i="33"/>
  <c r="A118" i="33"/>
  <c r="A564" i="33"/>
  <c r="F446" i="33"/>
  <c r="F775" i="33"/>
  <c r="F496" i="33"/>
  <c r="F356" i="33"/>
  <c r="F754" i="33"/>
  <c r="A540" i="33"/>
  <c r="A417" i="33"/>
  <c r="F533" i="33"/>
  <c r="F487" i="33"/>
  <c r="F282" i="33"/>
  <c r="A589" i="33"/>
  <c r="A483" i="33"/>
  <c r="A420" i="33"/>
  <c r="F398" i="33"/>
  <c r="F97" i="33"/>
  <c r="A243" i="33"/>
  <c r="A205" i="33"/>
  <c r="A87" i="33"/>
  <c r="A442" i="33"/>
  <c r="A684" i="33"/>
  <c r="A700" i="33"/>
  <c r="A219" i="33"/>
  <c r="A73" i="33"/>
  <c r="A92" i="33"/>
  <c r="A274" i="33"/>
  <c r="A96" i="33"/>
  <c r="A148" i="33"/>
  <c r="A232" i="33"/>
  <c r="A208" i="33"/>
  <c r="A312" i="33"/>
  <c r="A358" i="33"/>
  <c r="A502" i="33"/>
  <c r="A574" i="33"/>
  <c r="F350" i="33"/>
  <c r="A514" i="33"/>
  <c r="F969" i="33"/>
  <c r="A478" i="33"/>
  <c r="F480" i="33"/>
  <c r="F540" i="33"/>
  <c r="A258" i="33"/>
  <c r="F648" i="33"/>
  <c r="A636" i="33"/>
  <c r="A409" i="33"/>
  <c r="F85" i="33"/>
  <c r="A221" i="33"/>
  <c r="A577" i="33"/>
  <c r="A479" i="33"/>
  <c r="F372" i="33"/>
  <c r="A129" i="33"/>
  <c r="A335" i="33"/>
  <c r="A65" i="33"/>
  <c r="A145" i="33"/>
  <c r="F75" i="33"/>
  <c r="A448" i="33"/>
  <c r="F985" i="33"/>
  <c r="A649" i="33"/>
  <c r="A702" i="33"/>
  <c r="A515" i="33"/>
  <c r="A158" i="33"/>
  <c r="A224" i="33"/>
  <c r="A174" i="33"/>
  <c r="A66" i="33"/>
  <c r="A162" i="33"/>
  <c r="A128" i="33"/>
  <c r="A22" i="33"/>
  <c r="A68" i="33"/>
  <c r="A16" i="33"/>
  <c r="A54" i="33"/>
  <c r="A172" i="33"/>
  <c r="A32" i="33"/>
  <c r="A330" i="33"/>
  <c r="A378" i="33"/>
  <c r="A392" i="33"/>
  <c r="F542" i="33"/>
  <c r="A596" i="33"/>
  <c r="F387" i="33"/>
  <c r="A628" i="33"/>
  <c r="A578" i="33"/>
  <c r="A526" i="33"/>
  <c r="A411" i="33"/>
  <c r="A504" i="33"/>
  <c r="F538" i="33"/>
  <c r="A247" i="33"/>
  <c r="F776" i="33"/>
  <c r="F646" i="33"/>
  <c r="F978" i="33"/>
  <c r="A575" i="33"/>
  <c r="A463" i="33"/>
  <c r="F370" i="33"/>
  <c r="A331" i="33"/>
  <c r="A165" i="33"/>
  <c r="F997" i="33"/>
  <c r="F635" i="33"/>
  <c r="A658" i="33"/>
  <c r="A80" i="33"/>
  <c r="A62" i="33"/>
  <c r="A18" i="33"/>
  <c r="A120" i="33"/>
  <c r="A154" i="33"/>
  <c r="A84" i="33"/>
  <c r="A7" i="33"/>
  <c r="A100" i="33"/>
  <c r="A186" i="33"/>
  <c r="A114" i="33"/>
  <c r="A102" i="33"/>
  <c r="A300" i="33"/>
  <c r="A360" i="33"/>
  <c r="A170" i="33"/>
  <c r="A314" i="33"/>
  <c r="A200" i="33"/>
  <c r="F486" i="33"/>
  <c r="A586" i="33"/>
  <c r="F973" i="33"/>
  <c r="F996" i="33"/>
  <c r="A608" i="33"/>
  <c r="F532" i="33"/>
  <c r="A446" i="33"/>
  <c r="F739" i="33"/>
  <c r="A217" i="33"/>
  <c r="A468" i="33"/>
  <c r="A576" i="33"/>
  <c r="F534" i="33"/>
  <c r="F645" i="33"/>
  <c r="A310" i="33"/>
  <c r="A204" i="33"/>
  <c r="A229" i="33"/>
  <c r="F954" i="33"/>
  <c r="F900" i="33"/>
  <c r="F772" i="33"/>
  <c r="F756" i="33"/>
  <c r="F740" i="33"/>
  <c r="F644" i="33"/>
  <c r="F482" i="33"/>
  <c r="A252" i="33"/>
  <c r="F976" i="33"/>
  <c r="A476" i="33"/>
  <c r="A379" i="33"/>
  <c r="F529" i="33"/>
  <c r="F489" i="33"/>
  <c r="A413" i="33"/>
  <c r="A236" i="33"/>
  <c r="A611" i="33"/>
  <c r="A559" i="33"/>
  <c r="A513" i="33"/>
  <c r="A461" i="33"/>
  <c r="A423" i="33"/>
  <c r="A268" i="33"/>
  <c r="A207" i="33"/>
  <c r="F294" i="33"/>
  <c r="A366" i="33"/>
  <c r="A89" i="33"/>
  <c r="F240" i="33"/>
  <c r="A305" i="33"/>
  <c r="A213" i="33"/>
  <c r="F93" i="33"/>
  <c r="F293" i="33"/>
  <c r="F245" i="33"/>
  <c r="F961" i="33"/>
  <c r="A474" i="33"/>
  <c r="A398" i="33"/>
  <c r="A642" i="33"/>
  <c r="A663" i="33"/>
  <c r="A590" i="33"/>
  <c r="A701" i="33"/>
  <c r="A2" i="33"/>
  <c r="A112" i="33"/>
  <c r="A94" i="33"/>
  <c r="A30" i="33"/>
  <c r="A152" i="33"/>
  <c r="A74" i="33"/>
  <c r="A146" i="33"/>
  <c r="A58" i="33"/>
  <c r="A116" i="33"/>
  <c r="A210" i="33"/>
  <c r="A228" i="33"/>
  <c r="A220" i="33"/>
  <c r="A316" i="33"/>
  <c r="A332" i="33"/>
  <c r="A276" i="33"/>
  <c r="A376" i="33"/>
  <c r="A393" i="33"/>
  <c r="A512" i="33"/>
  <c r="F984" i="33"/>
  <c r="F1000" i="33"/>
  <c r="F777" i="33"/>
  <c r="A280" i="33"/>
  <c r="A498" i="33"/>
  <c r="A632" i="33"/>
  <c r="F763" i="33"/>
  <c r="A306" i="33"/>
  <c r="A534" i="33"/>
  <c r="F761" i="33"/>
  <c r="A614" i="33"/>
  <c r="F371" i="33"/>
  <c r="A570" i="33"/>
  <c r="F951" i="33"/>
  <c r="F641" i="33"/>
  <c r="F490" i="33"/>
  <c r="A388" i="33"/>
  <c r="A237" i="33"/>
  <c r="F632" i="33"/>
  <c r="A435" i="33"/>
  <c r="F636" i="33"/>
  <c r="F980" i="33"/>
  <c r="F768" i="33"/>
  <c r="F752" i="33"/>
  <c r="F640" i="33"/>
  <c r="F450" i="33"/>
  <c r="A188" i="33"/>
  <c r="F968" i="33"/>
  <c r="A588" i="33"/>
  <c r="F536" i="33"/>
  <c r="A460" i="33"/>
  <c r="F377" i="33"/>
  <c r="A342" i="33"/>
  <c r="F485" i="33"/>
  <c r="A441" i="33"/>
  <c r="A389" i="33"/>
  <c r="A607" i="33"/>
  <c r="A547" i="33"/>
  <c r="A495" i="33"/>
  <c r="A449" i="33"/>
  <c r="A83" i="33"/>
  <c r="A263" i="33"/>
  <c r="A75" i="33"/>
  <c r="F361" i="33"/>
  <c r="A270" i="33"/>
  <c r="A212" i="33"/>
  <c r="A301" i="33"/>
  <c r="A141" i="33"/>
  <c r="F233" i="33"/>
  <c r="F195" i="33"/>
  <c r="A111" i="33"/>
  <c r="A618" i="33"/>
  <c r="F899" i="33"/>
  <c r="A424" i="33"/>
  <c r="F989" i="33"/>
  <c r="A669" i="33"/>
  <c r="A653" i="33"/>
  <c r="A670" i="33"/>
  <c r="A40" i="33"/>
  <c r="A168" i="33"/>
  <c r="A130" i="33"/>
  <c r="A150" i="33"/>
  <c r="A76" i="33"/>
  <c r="A124" i="33"/>
  <c r="A60" i="33"/>
  <c r="A164" i="33"/>
  <c r="A286" i="33"/>
  <c r="A250" i="33"/>
  <c r="A364" i="33"/>
  <c r="A370" i="33"/>
  <c r="A298" i="33"/>
  <c r="A384" i="33"/>
  <c r="A399" i="33"/>
  <c r="A538" i="33"/>
  <c r="F765" i="33"/>
  <c r="F986" i="33"/>
  <c r="A462" i="33"/>
  <c r="A294" i="33"/>
  <c r="F779" i="33"/>
  <c r="F338" i="33"/>
  <c r="A554" i="33"/>
  <c r="F769" i="33"/>
  <c r="A401" i="33"/>
  <c r="F967" i="33"/>
  <c r="F639" i="33"/>
  <c r="A380" i="33"/>
  <c r="A199" i="33"/>
  <c r="F544" i="33"/>
  <c r="F362" i="33"/>
  <c r="A362" i="33"/>
  <c r="F974" i="33"/>
  <c r="F766" i="33"/>
  <c r="F638" i="33"/>
  <c r="F964" i="33"/>
  <c r="A524" i="33"/>
  <c r="A365" i="33"/>
  <c r="A439" i="33"/>
  <c r="F549" i="33"/>
  <c r="F383" i="33"/>
  <c r="A591" i="33"/>
  <c r="A545" i="33"/>
  <c r="A493" i="33"/>
  <c r="A447" i="33"/>
  <c r="A41" i="33"/>
  <c r="A33" i="33"/>
  <c r="A253" i="33"/>
  <c r="F400" i="33"/>
  <c r="F359" i="33"/>
  <c r="A267" i="33"/>
  <c r="A198" i="33"/>
  <c r="A337" i="33"/>
  <c r="A299" i="33"/>
  <c r="F76" i="33"/>
  <c r="A117" i="33"/>
  <c r="F91" i="33"/>
  <c r="A39" i="33"/>
  <c r="A626" i="33"/>
  <c r="F979" i="33"/>
  <c r="A584" i="33"/>
  <c r="F993" i="33"/>
  <c r="A639" i="33"/>
  <c r="A690" i="33"/>
  <c r="A674" i="33"/>
  <c r="A686" i="33"/>
  <c r="A34" i="33"/>
  <c r="A160" i="33"/>
  <c r="A9" i="33"/>
  <c r="A142" i="33"/>
  <c r="A72" i="33"/>
  <c r="A86" i="33"/>
  <c r="A140" i="33"/>
  <c r="A10" i="33"/>
  <c r="A194" i="33"/>
  <c r="A98" i="33"/>
  <c r="A282" i="33"/>
  <c r="A52" i="33"/>
  <c r="A348" i="33"/>
  <c r="A338" i="33"/>
  <c r="A386" i="33"/>
  <c r="A28" i="33"/>
  <c r="A400" i="33"/>
  <c r="A430" i="33"/>
  <c r="F548" i="33"/>
  <c r="F990" i="33"/>
  <c r="A544" i="33"/>
  <c r="F284" i="33"/>
  <c r="A382" i="33"/>
  <c r="A528" i="33"/>
  <c r="A383" i="33"/>
  <c r="A592" i="33"/>
  <c r="F953" i="33"/>
  <c r="A416" i="33"/>
  <c r="A484" i="33"/>
  <c r="F745" i="33"/>
  <c r="F991" i="33"/>
  <c r="A368" i="33"/>
  <c r="A265" i="33"/>
  <c r="A318" i="33"/>
  <c r="F966" i="33"/>
  <c r="F778" i="33"/>
  <c r="F762" i="33"/>
  <c r="F746" i="33"/>
  <c r="F650" i="33"/>
  <c r="F546" i="33"/>
  <c r="A425" i="33"/>
  <c r="F389" i="33"/>
  <c r="F296" i="33"/>
  <c r="F545" i="33"/>
  <c r="F78" i="33"/>
  <c r="A292" i="33"/>
  <c r="A579" i="33"/>
  <c r="A527" i="33"/>
  <c r="A481" i="33"/>
  <c r="A363" i="33"/>
  <c r="F382" i="33"/>
  <c r="A242" i="33"/>
  <c r="F349" i="33"/>
  <c r="F92" i="33"/>
  <c r="A262" i="33"/>
  <c r="A333" i="33"/>
  <c r="A143" i="33"/>
  <c r="A95" i="33"/>
  <c r="F82" i="33"/>
  <c r="A470" i="33"/>
  <c r="A346" i="33"/>
  <c r="A630" i="33"/>
  <c r="A480" i="33"/>
  <c r="F959" i="33"/>
  <c r="A679" i="33"/>
  <c r="A660" i="33"/>
  <c r="A695" i="33"/>
  <c r="A657" i="33"/>
  <c r="A652" i="33"/>
  <c r="F741" i="33"/>
  <c r="A693" i="33"/>
  <c r="F975" i="33"/>
  <c r="A643" i="33"/>
  <c r="A542" i="33"/>
  <c r="A444" i="33"/>
  <c r="A464" i="33"/>
  <c r="F983" i="33"/>
  <c r="A634" i="33"/>
  <c r="A546" i="33"/>
  <c r="A422" i="33"/>
  <c r="A261" i="33"/>
  <c r="A450" i="33"/>
  <c r="F771" i="33"/>
  <c r="A602" i="33"/>
  <c r="A55" i="33"/>
  <c r="F98" i="33"/>
  <c r="F89" i="33"/>
  <c r="A133" i="33"/>
  <c r="F74" i="33"/>
  <c r="A159" i="33"/>
  <c r="F101" i="33"/>
  <c r="A27" i="33"/>
  <c r="A109" i="33"/>
  <c r="F235" i="33"/>
  <c r="F283" i="33"/>
  <c r="A125" i="33"/>
  <c r="A35" i="33"/>
  <c r="A279" i="33"/>
  <c r="A307" i="33"/>
  <c r="A323" i="33"/>
  <c r="A339" i="33"/>
  <c r="A222" i="33"/>
  <c r="A251" i="33"/>
  <c r="A161" i="33"/>
  <c r="A235" i="33"/>
  <c r="F335" i="33"/>
  <c r="F367" i="33"/>
  <c r="A196" i="33"/>
  <c r="A272" i="33"/>
  <c r="F374" i="33"/>
  <c r="F390" i="33"/>
  <c r="A113" i="33"/>
  <c r="F368" i="33"/>
  <c r="F192" i="33"/>
  <c r="F348" i="33"/>
  <c r="A91" i="33"/>
  <c r="A257" i="33"/>
  <c r="A344" i="33"/>
  <c r="A431" i="33"/>
  <c r="A453" i="33"/>
  <c r="A469" i="33"/>
  <c r="A485" i="33"/>
  <c r="A501" i="33"/>
  <c r="A517" i="33"/>
  <c r="A533" i="33"/>
  <c r="A549" i="33"/>
  <c r="A565" i="33"/>
  <c r="A581" i="33"/>
  <c r="A597" i="33"/>
  <c r="A613" i="33"/>
  <c r="A629" i="33"/>
  <c r="A334" i="33"/>
  <c r="A397" i="33"/>
  <c r="A355" i="33"/>
  <c r="A421" i="33"/>
  <c r="F493" i="33"/>
  <c r="F541" i="33"/>
  <c r="A352" i="33"/>
  <c r="A395" i="33"/>
  <c r="A654" i="33"/>
  <c r="A655" i="33"/>
  <c r="A668" i="33"/>
  <c r="A646" i="33"/>
  <c r="A688" i="33"/>
  <c r="A696" i="33"/>
  <c r="A682" i="33"/>
  <c r="A624" i="33"/>
  <c r="A645" i="33"/>
  <c r="A374" i="33"/>
  <c r="A391" i="33"/>
  <c r="F981" i="33"/>
  <c r="A500" i="33"/>
  <c r="A406" i="33"/>
  <c r="A233" i="33"/>
  <c r="F753" i="33"/>
  <c r="F379" i="33"/>
  <c r="F743" i="33"/>
  <c r="A566" i="33"/>
  <c r="A103" i="33"/>
  <c r="A53" i="33"/>
  <c r="F96" i="33"/>
  <c r="A20" i="33"/>
  <c r="A79" i="33"/>
  <c r="A185" i="33"/>
  <c r="A115" i="33"/>
  <c r="A171" i="33"/>
  <c r="F237" i="33"/>
  <c r="F285" i="33"/>
  <c r="A131" i="33"/>
  <c r="A181" i="33"/>
  <c r="A183" i="33"/>
  <c r="F290" i="33"/>
  <c r="A309" i="33"/>
  <c r="A325" i="33"/>
  <c r="A341" i="33"/>
  <c r="A51" i="33"/>
  <c r="A173" i="33"/>
  <c r="A225" i="33"/>
  <c r="A254" i="33"/>
  <c r="A277" i="33"/>
  <c r="A169" i="33"/>
  <c r="A275" i="33"/>
  <c r="F337" i="33"/>
  <c r="F353" i="33"/>
  <c r="F369" i="33"/>
  <c r="A214" i="33"/>
  <c r="F376" i="33"/>
  <c r="F392" i="33"/>
  <c r="A249" i="33"/>
  <c r="F310" i="33"/>
  <c r="A289" i="33"/>
  <c r="A353" i="33"/>
  <c r="F100" i="33"/>
  <c r="A139" i="33"/>
  <c r="A351" i="33"/>
  <c r="A412" i="33"/>
  <c r="A455" i="33"/>
  <c r="A471" i="33"/>
  <c r="A487" i="33"/>
  <c r="A503" i="33"/>
  <c r="A519" i="33"/>
  <c r="A535" i="33"/>
  <c r="A551" i="33"/>
  <c r="A567" i="33"/>
  <c r="A583" i="33"/>
  <c r="A599" i="33"/>
  <c r="A615" i="33"/>
  <c r="A631" i="33"/>
  <c r="A367" i="33"/>
  <c r="F399" i="33"/>
  <c r="A260" i="33"/>
  <c r="A361" i="33"/>
  <c r="F447" i="33"/>
  <c r="F479" i="33"/>
  <c r="F495" i="33"/>
  <c r="F543" i="33"/>
  <c r="A97" i="33"/>
  <c r="F358" i="33"/>
  <c r="F397" i="33"/>
  <c r="A239" i="33"/>
  <c r="F385" i="33"/>
  <c r="A440" i="33"/>
  <c r="A508" i="33"/>
  <c r="A572" i="33"/>
  <c r="A661" i="33"/>
  <c r="A665" i="33"/>
  <c r="A647" i="33"/>
  <c r="A691" i="33"/>
  <c r="A683" i="33"/>
  <c r="A675" i="33"/>
  <c r="A677" i="33"/>
  <c r="A644" i="33"/>
  <c r="A496" i="33"/>
  <c r="A522" i="33"/>
  <c r="A147" i="33"/>
  <c r="A290" i="33"/>
  <c r="F965" i="33"/>
  <c r="A494" i="33"/>
  <c r="F395" i="33"/>
  <c r="A622" i="33"/>
  <c r="A336" i="33"/>
  <c r="A510" i="33"/>
  <c r="A3" i="33"/>
  <c r="A151" i="33"/>
  <c r="A21" i="33"/>
  <c r="A101" i="33"/>
  <c r="F83" i="33"/>
  <c r="A127" i="33"/>
  <c r="F191" i="33"/>
  <c r="A61" i="33"/>
  <c r="A193" i="33"/>
  <c r="A43" i="33"/>
  <c r="F239" i="33"/>
  <c r="F287" i="33"/>
  <c r="A59" i="33"/>
  <c r="A189" i="33"/>
  <c r="A99" i="33"/>
  <c r="A295" i="33"/>
  <c r="A311" i="33"/>
  <c r="A327" i="33"/>
  <c r="A343" i="33"/>
  <c r="F84" i="33"/>
  <c r="A180" i="33"/>
  <c r="F234" i="33"/>
  <c r="A284" i="33"/>
  <c r="A77" i="33"/>
  <c r="A177" i="33"/>
  <c r="F286" i="33"/>
  <c r="F339" i="33"/>
  <c r="F355" i="33"/>
  <c r="A25" i="33"/>
  <c r="A218" i="33"/>
  <c r="A350" i="33"/>
  <c r="F378" i="33"/>
  <c r="F394" i="33"/>
  <c r="F81" i="33"/>
  <c r="F300" i="33"/>
  <c r="F364" i="33"/>
  <c r="F198" i="33"/>
  <c r="A155" i="33"/>
  <c r="A354" i="33"/>
  <c r="A415" i="33"/>
  <c r="A438" i="33"/>
  <c r="A457" i="33"/>
  <c r="A473" i="33"/>
  <c r="A489" i="33"/>
  <c r="A505" i="33"/>
  <c r="A521" i="33"/>
  <c r="A537" i="33"/>
  <c r="A553" i="33"/>
  <c r="A569" i="33"/>
  <c r="A585" i="33"/>
  <c r="A601" i="33"/>
  <c r="A617" i="33"/>
  <c r="A633" i="33"/>
  <c r="A373" i="33"/>
  <c r="A190" i="33"/>
  <c r="A264" i="33"/>
  <c r="A405" i="33"/>
  <c r="A426" i="33"/>
  <c r="F481" i="33"/>
  <c r="F497" i="33"/>
  <c r="A698" i="33"/>
  <c r="A699" i="33"/>
  <c r="A697" i="33"/>
  <c r="A694" i="33"/>
  <c r="A664" i="33"/>
  <c r="A672" i="33"/>
  <c r="A648" i="33"/>
  <c r="A666" i="33"/>
  <c r="A606" i="33"/>
  <c r="A552" i="33"/>
  <c r="A472" i="33"/>
  <c r="A419" i="33"/>
  <c r="F963" i="33"/>
  <c r="A638" i="33"/>
  <c r="A256" i="33"/>
  <c r="F949" i="33"/>
  <c r="F484" i="33"/>
  <c r="A390" i="33"/>
  <c r="A466" i="33"/>
  <c r="A610" i="33"/>
  <c r="A490" i="33"/>
  <c r="A71" i="33"/>
  <c r="A149" i="33"/>
  <c r="A47" i="33"/>
  <c r="F90" i="33"/>
  <c r="A175" i="33"/>
  <c r="F193" i="33"/>
  <c r="A67" i="33"/>
  <c r="A123" i="33"/>
  <c r="A201" i="33"/>
  <c r="A121" i="33"/>
  <c r="F241" i="33"/>
  <c r="F289" i="33"/>
  <c r="A137" i="33"/>
  <c r="A197" i="33"/>
  <c r="A297" i="33"/>
  <c r="A313" i="33"/>
  <c r="A329" i="33"/>
  <c r="A345" i="33"/>
  <c r="F95" i="33"/>
  <c r="A187" i="33"/>
  <c r="A238" i="33"/>
  <c r="A259" i="33"/>
  <c r="F288" i="33"/>
  <c r="F88" i="33"/>
  <c r="A191" i="33"/>
  <c r="A291" i="33"/>
  <c r="F309" i="33"/>
  <c r="F341" i="33"/>
  <c r="F357" i="33"/>
  <c r="A45" i="33"/>
  <c r="F238" i="33"/>
  <c r="F354" i="33"/>
  <c r="F380" i="33"/>
  <c r="F396" i="33"/>
  <c r="A163" i="33"/>
  <c r="A105" i="33"/>
  <c r="A211" i="33"/>
  <c r="F308" i="33"/>
  <c r="A369" i="33"/>
  <c r="A203" i="33"/>
  <c r="A283" i="33"/>
  <c r="A195" i="33"/>
  <c r="F360" i="33"/>
  <c r="A459" i="33"/>
  <c r="A475" i="33"/>
  <c r="A491" i="33"/>
  <c r="A507" i="33"/>
  <c r="A523" i="33"/>
  <c r="A539" i="33"/>
  <c r="A555" i="33"/>
  <c r="A571" i="33"/>
  <c r="A587" i="33"/>
  <c r="A603" i="33"/>
  <c r="A619" i="33"/>
  <c r="A635" i="33"/>
  <c r="A230" i="33"/>
  <c r="F375" i="33"/>
  <c r="A443" i="33"/>
  <c r="A429" i="33"/>
  <c r="F451" i="33"/>
  <c r="F483" i="33"/>
  <c r="F499" i="33"/>
  <c r="F531" i="33"/>
  <c r="A434" i="33"/>
  <c r="F344" i="33"/>
  <c r="A226" i="33"/>
  <c r="A273" i="33"/>
  <c r="A637" i="33"/>
  <c r="A605" i="33"/>
  <c r="A573" i="33"/>
  <c r="A541" i="33"/>
  <c r="A509" i="33"/>
  <c r="A477" i="33"/>
  <c r="A445" i="33"/>
  <c r="F244" i="33"/>
  <c r="A240" i="33"/>
  <c r="F340" i="33"/>
  <c r="F246" i="33"/>
  <c r="A357" i="33"/>
  <c r="A288" i="33"/>
  <c r="A206" i="33"/>
  <c r="F388" i="33"/>
  <c r="F345" i="33"/>
  <c r="F194" i="33"/>
  <c r="A23" i="33"/>
  <c r="F190" i="33"/>
  <c r="A31" i="33"/>
  <c r="A319" i="33"/>
  <c r="A231" i="33"/>
  <c r="A81" i="33"/>
  <c r="F291" i="33"/>
  <c r="F196" i="33"/>
  <c r="A13" i="33"/>
  <c r="A63" i="33"/>
  <c r="A85" i="33"/>
  <c r="A37" i="33"/>
  <c r="A167" i="33"/>
  <c r="A119" i="33"/>
  <c r="A4" i="33"/>
  <c r="A506" i="33"/>
  <c r="F757" i="33"/>
  <c r="F494" i="33"/>
  <c r="A536" i="33"/>
  <c r="A548" i="33"/>
  <c r="A651" i="33"/>
  <c r="A673" i="33"/>
  <c r="A671" i="33"/>
  <c r="F530" i="33"/>
  <c r="A433" i="33"/>
  <c r="A356" i="33"/>
  <c r="A57" i="33"/>
  <c r="F373" i="33"/>
  <c r="F537" i="33"/>
  <c r="A627" i="33"/>
  <c r="A595" i="33"/>
  <c r="A563" i="33"/>
  <c r="A531" i="33"/>
  <c r="A499" i="33"/>
  <c r="A467" i="33"/>
  <c r="A407" i="33"/>
  <c r="F236" i="33"/>
  <c r="A285" i="33"/>
  <c r="F386" i="33"/>
  <c r="F365" i="33"/>
  <c r="F343" i="33"/>
  <c r="F301" i="33"/>
  <c r="A157" i="33"/>
  <c r="A5" i="33"/>
  <c r="F248" i="33"/>
  <c r="A317" i="33"/>
  <c r="A107" i="33"/>
  <c r="F281" i="33"/>
  <c r="F249" i="33"/>
  <c r="F77" i="33"/>
  <c r="F80" i="33"/>
  <c r="A532" i="33"/>
  <c r="A296" i="33"/>
  <c r="F550" i="33"/>
  <c r="F773" i="33"/>
  <c r="F500" i="33"/>
  <c r="A641" i="33"/>
  <c r="A656" i="33"/>
  <c r="A678" i="33"/>
  <c r="A676" i="33"/>
  <c r="A681" i="33"/>
  <c r="F346" i="33"/>
  <c r="A371" i="33"/>
  <c r="F535" i="33"/>
  <c r="A320" i="33"/>
  <c r="F391" i="33"/>
  <c r="A625" i="33"/>
  <c r="A593" i="33"/>
  <c r="A561" i="33"/>
  <c r="A529" i="33"/>
  <c r="A497" i="33"/>
  <c r="A465" i="33"/>
  <c r="A404" i="33"/>
  <c r="F94" i="33"/>
  <c r="F342" i="33"/>
  <c r="A269" i="33"/>
  <c r="F384" i="33"/>
  <c r="A255" i="33"/>
  <c r="F363" i="33"/>
  <c r="F299" i="33"/>
  <c r="A293" i="33"/>
  <c r="A246" i="33"/>
  <c r="A153" i="33"/>
  <c r="A347" i="33"/>
  <c r="A315" i="33"/>
  <c r="A215" i="33"/>
  <c r="F247" i="33"/>
  <c r="A209" i="33"/>
  <c r="F79" i="33"/>
  <c r="F197" i="33"/>
  <c r="A29" i="33"/>
  <c r="A385" i="33"/>
  <c r="A594" i="33"/>
  <c r="A328" i="33"/>
  <c r="A560" i="33"/>
  <c r="A516" i="33"/>
  <c r="F280" i="33"/>
  <c r="A650" i="33"/>
  <c r="A667" i="33"/>
  <c r="A689" i="33"/>
  <c r="A687" i="33"/>
  <c r="G14" i="5"/>
  <c r="I40" i="5"/>
  <c r="K29" i="5"/>
  <c r="G45" i="5"/>
  <c r="G7" i="5"/>
  <c r="H11" i="5"/>
  <c r="I14" i="5"/>
  <c r="K14" i="5" s="1"/>
  <c r="H21" i="5"/>
  <c r="H27" i="5"/>
  <c r="H56" i="5"/>
  <c r="H85" i="5"/>
  <c r="G23" i="5"/>
  <c r="I7" i="5"/>
  <c r="K7" i="5" s="1"/>
  <c r="G6" i="5"/>
  <c r="G53" i="5"/>
  <c r="H42" i="5"/>
  <c r="H40" i="5"/>
  <c r="G8" i="5"/>
  <c r="G24" i="5"/>
  <c r="K26" i="5"/>
  <c r="K30" i="5"/>
  <c r="G41" i="5"/>
  <c r="K43" i="5"/>
  <c r="G42" i="5"/>
  <c r="G21" i="5"/>
  <c r="G17" i="5"/>
  <c r="G13" i="5"/>
  <c r="H8" i="5"/>
  <c r="J15" i="5"/>
  <c r="K15" i="5" s="1"/>
  <c r="G89" i="5"/>
  <c r="G86" i="5"/>
  <c r="H23" i="5"/>
  <c r="J89" i="5"/>
  <c r="K89" i="5" s="1"/>
  <c r="G16" i="5"/>
  <c r="G11" i="5"/>
  <c r="J39" i="5"/>
  <c r="K39" i="5" s="1"/>
  <c r="H43" i="5"/>
  <c r="H6" i="5"/>
  <c r="G66" i="5"/>
  <c r="J66" i="5"/>
  <c r="K66" i="5" s="1"/>
  <c r="G85" i="5"/>
  <c r="H30" i="5"/>
  <c r="G30" i="5"/>
  <c r="H86" i="5"/>
  <c r="G25" i="5"/>
  <c r="H15" i="5"/>
  <c r="G56" i="5"/>
  <c r="J13" i="5"/>
  <c r="K13" i="5" s="1"/>
  <c r="J23" i="5"/>
  <c r="K23" i="5" s="1"/>
  <c r="J28" i="5"/>
  <c r="K28" i="5" s="1"/>
  <c r="J40" i="5"/>
  <c r="J56" i="5"/>
  <c r="K56" i="5" s="1"/>
  <c r="J65" i="5"/>
  <c r="K65" i="5" s="1"/>
  <c r="H28" i="5"/>
  <c r="G26" i="5"/>
  <c r="H5" i="5"/>
  <c r="G9" i="5"/>
  <c r="G10" i="5"/>
  <c r="I16" i="5"/>
  <c r="K16" i="5" s="1"/>
  <c r="H39" i="5"/>
  <c r="H65" i="5"/>
  <c r="H17" i="5"/>
  <c r="K40" i="5" l="1"/>
  <c r="B1" i="33"/>
</calcChain>
</file>

<file path=xl/sharedStrings.xml><?xml version="1.0" encoding="utf-8"?>
<sst xmlns="http://schemas.openxmlformats.org/spreadsheetml/2006/main" count="7541" uniqueCount="3120">
  <si>
    <t>Duration</t>
  </si>
  <si>
    <t>Activity</t>
  </si>
  <si>
    <t>0-1 kV (step by step)</t>
  </si>
  <si>
    <t>Keep HV at +1 kV</t>
  </si>
  <si>
    <t>0-1 kV (quickly) and 1-2 kV (step by step)</t>
  </si>
  <si>
    <t>Keep HV at +2 kV</t>
  </si>
  <si>
    <t>0-2 kV (quickly) and 2-3 kV (step by step)</t>
  </si>
  <si>
    <t>Keep HV at +3 kV</t>
  </si>
  <si>
    <t>0-3 kV (quickly) and 3-4 kV (step by step)</t>
  </si>
  <si>
    <t>Keep HV at +4 kV</t>
  </si>
  <si>
    <t>0-4 kV (quickly) and 4-5 kV (step by step)</t>
  </si>
  <si>
    <t>Keep HV at +5 kV</t>
  </si>
  <si>
    <t>0-5 kV (quickly) and 5-5.6 kV (step by step)</t>
  </si>
  <si>
    <t>Keep HV at +5.6 kV</t>
  </si>
  <si>
    <t>0-5.6 kV (quickly)</t>
  </si>
  <si>
    <t>0-1 kV (step by step )</t>
  </si>
  <si>
    <t>Keep HV at -1 kV</t>
  </si>
  <si>
    <t>0-1 kV (quickly) and 1.0-1.4 kV (step by step)</t>
  </si>
  <si>
    <t>Keep HV at -1.4 kV</t>
  </si>
  <si>
    <t>0-1.4 kV (quickly)</t>
  </si>
  <si>
    <t>Both P6K and N4K up to nominal</t>
  </si>
  <si>
    <t>XDOR name</t>
  </si>
  <si>
    <t>Scope</t>
  </si>
  <si>
    <t>HV check (without HV ON)</t>
  </si>
  <si>
    <t>TBD</t>
  </si>
  <si>
    <t>Initial power ON</t>
  </si>
  <si>
    <t>HT check</t>
  </si>
  <si>
    <t>Initial HV ON</t>
  </si>
  <si>
    <t>Observation sequence (get mission data)</t>
  </si>
  <si>
    <t>Initial setup</t>
  </si>
  <si>
    <t>CMOS check</t>
  </si>
  <si>
    <t>Observation sequence (get mission data, HV OFF): 13 min (13 CMDs) + 50 min (waiting output of mission data from MDP to DMC)</t>
  </si>
  <si>
    <t>Change dummy flag</t>
  </si>
  <si>
    <t>XDOR_BJXR_NECP_M09_01_00001.bc</t>
  </si>
  <si>
    <t>XDOR_BJXR_NECP_M09_02_00001.bc</t>
  </si>
  <si>
    <t>XDOR_BJXR_NECP_M09_03_00001.bc</t>
  </si>
  <si>
    <t>XDOR_BJXR_NECP_M09_04_00001.bc</t>
  </si>
  <si>
    <t>XDOR_BJXR_NECP_M09_05_00001.bc</t>
  </si>
  <si>
    <t>XDOR_BJXR_NECP_M09_07_00001.bc</t>
  </si>
  <si>
    <t>XDOR_BJXR_NECP_M09_09_00001.bc</t>
  </si>
  <si>
    <t>Initial power ON (PME)</t>
  </si>
  <si>
    <t>Initial power ON (MWE)</t>
  </si>
  <si>
    <t>Power ON (MOTOR-PSU)</t>
  </si>
  <si>
    <t>HRM release parameter setting</t>
  </si>
  <si>
    <t>WPT-S1 latch release operations</t>
  </si>
  <si>
    <t>Status check</t>
  </si>
  <si>
    <t>WPT-S2 latch release operations</t>
  </si>
  <si>
    <t>Power OFF (MOTOR-PSU)</t>
  </si>
  <si>
    <t>Power OFF (MWE)</t>
  </si>
  <si>
    <t>Power OFF (PME)</t>
  </si>
  <si>
    <t>XDOR_BJXR_NECP_M09_10_00001.bc</t>
  </si>
  <si>
    <t>Step</t>
  </si>
  <si>
    <t>PWI CAL</t>
  </si>
  <si>
    <t>Data check</t>
  </si>
  <si>
    <t>Total [hours]</t>
  </si>
  <si>
    <t>M09</t>
  </si>
  <si>
    <t>PWI WPT-S (latch release operations)</t>
  </si>
  <si>
    <t>As part of PWI, a pair of Wire antenna (WPT-S) needs its latch release operation in this activity.</t>
  </si>
  <si>
    <t>Total [min]</t>
  </si>
  <si>
    <t>Number of TCs</t>
  </si>
  <si>
    <t>Release Mode</t>
  </si>
  <si>
    <t>Check the latch release result</t>
  </si>
  <si>
    <t>TC by TC</t>
  </si>
  <si>
    <t>Interactive [Mbit]</t>
  </si>
  <si>
    <t>M01</t>
  </si>
  <si>
    <t>Essential bus subsystem commissioning</t>
  </si>
  <si>
    <t>M02</t>
  </si>
  <si>
    <t>DMC/DRU commissioning</t>
  </si>
  <si>
    <t>M03</t>
  </si>
  <si>
    <t>PCS commissioning</t>
  </si>
  <si>
    <t>M04</t>
  </si>
  <si>
    <t>ACS commissioning</t>
  </si>
  <si>
    <t>M05</t>
  </si>
  <si>
    <t>COM-TWTA commissioning</t>
  </si>
  <si>
    <t>M06</t>
  </si>
  <si>
    <t>COM-Other commissioning</t>
  </si>
  <si>
    <t>M07</t>
  </si>
  <si>
    <t>RCS commissioning</t>
  </si>
  <si>
    <t>M08</t>
  </si>
  <si>
    <t>MDP commissioning</t>
  </si>
  <si>
    <t>MAST latch release</t>
  </si>
  <si>
    <t>M10</t>
  </si>
  <si>
    <t>PWI WPT-S latch release</t>
  </si>
  <si>
    <t>M11</t>
  </si>
  <si>
    <t>PWI commissioning</t>
  </si>
  <si>
    <t>M12</t>
  </si>
  <si>
    <t>MGF commissioning</t>
  </si>
  <si>
    <t>M13</t>
  </si>
  <si>
    <t>MDM commissioning</t>
  </si>
  <si>
    <t>M14</t>
  </si>
  <si>
    <t>MSASI commissioning</t>
  </si>
  <si>
    <t>M15</t>
  </si>
  <si>
    <t>Interactive
[hours]</t>
  </si>
  <si>
    <t>MTL
[hours]</t>
  </si>
  <si>
    <t>Duration Interactive [min]</t>
  </si>
  <si>
    <t>Duration MTL [min]</t>
  </si>
  <si>
    <t>NECP day</t>
  </si>
  <si>
    <t>Comments/Open Points</t>
  </si>
  <si>
    <t>HV commissioning during pass</t>
  </si>
  <si>
    <t>XDOR_BJXR_NECP_M01_01_00001.bc</t>
  </si>
  <si>
    <t>XDOR_BJXR_NECP_M02_01_00001.bc</t>
  </si>
  <si>
    <t>XDOR_BJXR_NECP_M03_01_00001.bc</t>
  </si>
  <si>
    <t>XDOR_BJXR_NECP_M04_01_00001.bc</t>
  </si>
  <si>
    <t>XDOR_BJXR_NECP_M02_02_00001.bc</t>
  </si>
  <si>
    <t>MTL</t>
  </si>
  <si>
    <t>XDOR_BJXR_NECP_M04_02_00001.bc</t>
  </si>
  <si>
    <t>Constraints: Together with COM-TWTA</t>
  </si>
  <si>
    <t>Essential bus subsystem commissioning
Confirm temperature range of PCD, DMC, XTRP-A and XTRP-B</t>
  </si>
  <si>
    <t>DMC/DRU checkout includes the operational heater control function.</t>
  </si>
  <si>
    <t>This activity is including the HV checkout of the TWTA (TWTA-A and TWTA-B).</t>
  </si>
  <si>
    <t>MTL
[Mbit]</t>
  </si>
  <si>
    <t>DV Total [Mbit]</t>
  </si>
  <si>
    <t>Constraints:
To be done first in mission subsystem commissioning slot</t>
  </si>
  <si>
    <t>Power ON</t>
  </si>
  <si>
    <t>Firm DMC-IF, memory check</t>
  </si>
  <si>
    <t>Firm CMD check</t>
  </si>
  <si>
    <t>Memory load and dump</t>
  </si>
  <si>
    <t>Applications</t>
  </si>
  <si>
    <t>Power OFF</t>
  </si>
  <si>
    <t>XDOR_BJXR_NECP_M08_01_00001.bc</t>
  </si>
  <si>
    <t>XDOR_BJXR_NECP_M08_02_00001.bc</t>
  </si>
  <si>
    <t>XDOR_BJXR_NECP_M08_03_00001.bc</t>
  </si>
  <si>
    <t>XDOR_BJXR_NECP_M08_04_00001.bc</t>
  </si>
  <si>
    <t>XDOR_BJXR_NECP_M08_05_00001.bc</t>
  </si>
  <si>
    <t>XDOR_BJXR_NECP_M08_06_00001.bc</t>
  </si>
  <si>
    <t>XDOR_BJXR_NECP_M09_11_00001.bc</t>
  </si>
  <si>
    <t>Latch release parameter setting</t>
  </si>
  <si>
    <t>MAST-SC latch release operations</t>
  </si>
  <si>
    <t>MAST-MGF latch release operations</t>
  </si>
  <si>
    <t>MAST (latch release operations)</t>
  </si>
  <si>
    <t>Constraints:
Together with WPT-S latch release</t>
  </si>
  <si>
    <t>Constraints: to be done first</t>
  </si>
  <si>
    <t>Constraints: not earlier as 2 m after launch, Different from the HV checkout of MPPE, stepwise HV increasing approach is not necessary for the TWTA HV checkout.</t>
  </si>
  <si>
    <t>RCS  pressure check (passive housekeeping monitoring only)</t>
  </si>
  <si>
    <t>Mission Data Processor commissioning</t>
  </si>
  <si>
    <t>Constraints:
- As soon as possible after launch, whereas around 25 days after launch is still acceptable.
- Schedule after DMC, MDP and PWI commissioning
- Schedule together with MAST latch release operations</t>
  </si>
  <si>
    <t>Constraints:
The PWI activities and the WPT-S latch release need to be grouped together (PWI activities first, then WPT-S latch release).</t>
  </si>
  <si>
    <t>PWI Commissioning</t>
  </si>
  <si>
    <t>EWO ON</t>
  </si>
  <si>
    <t>SORBET/AM2P/WPT-PRE/DBS-PA</t>
  </si>
  <si>
    <t>MEFISTO ON</t>
  </si>
  <si>
    <t>PWI Function test (all ON)</t>
  </si>
  <si>
    <t>OFA/EFD command/HK</t>
  </si>
  <si>
    <t>XDOR_BJXR_NECP_M11_01_00001.bc</t>
  </si>
  <si>
    <t>XDOR_BJXR_NECP_M11_02_00001.bc</t>
  </si>
  <si>
    <t>XDOR_BJXR_NECP_M11_03_00001.bc</t>
  </si>
  <si>
    <t>XDOR_BJXR_NECP_M11_04_00001.bc</t>
  </si>
  <si>
    <t>XDOR_BJXR_NECP_M11_05_00001.bc</t>
  </si>
  <si>
    <t>XDOR_BJXR_NECP_M10_01_00001.bc</t>
  </si>
  <si>
    <t>XDOR_BJXR_NECP_M10_02_00001.bc</t>
  </si>
  <si>
    <t>XDOR_BJXR_NECP_M10_03_00001.bc</t>
  </si>
  <si>
    <t>XDOR_BJXR_NECP_M10_04_00001.bc</t>
  </si>
  <si>
    <t>XDOR_BJXR_NECP_M10_05_00001.bc</t>
  </si>
  <si>
    <t>XDOR_BJXR_NECP_M10_07_00001.bc</t>
  </si>
  <si>
    <t>XDOR_BJXR_NECP_M10_09_00001.bc</t>
  </si>
  <si>
    <t>XDOR_BJXR_NECP_M10_08_00001.bc</t>
  </si>
  <si>
    <t>XDOR_BJXR_NECP_M10_10_00001.bc</t>
  </si>
  <si>
    <t>Parameter set</t>
  </si>
  <si>
    <t>HK check</t>
  </si>
  <si>
    <t>Repeat observation sequence (get mission data)</t>
  </si>
  <si>
    <t>Only one XDOR file for MTL operations is needed</t>
  </si>
  <si>
    <t>XDOR_BJXR_NECP_M12_01_00001.bc</t>
  </si>
  <si>
    <t>XDOR_BJXR_NECP_M12_02_00001.bc</t>
  </si>
  <si>
    <t>XDOR_BJXR_NECP_M15_04_00001.bc</t>
  </si>
  <si>
    <t>Observation mode check</t>
  </si>
  <si>
    <t>Initial check</t>
  </si>
  <si>
    <t>Function check</t>
  </si>
  <si>
    <t>Repeat observation mode check</t>
  </si>
  <si>
    <t>includes 1 hour of wait time</t>
  </si>
  <si>
    <t>XDOR_BJXR_NECP_M13_01_00001.bc</t>
  </si>
  <si>
    <t>XDOR_BJXR_NECP_M13_02_00001.bc</t>
  </si>
  <si>
    <t>XDOR_BJXR_NECP_M13_03_00001.bc</t>
  </si>
  <si>
    <t>XDOR_BJXR_NECP_M13_04_00001.bc</t>
  </si>
  <si>
    <t>This activity is including the HV checkout of the MSASI, in which the stepwise HV increase approach is necessary.</t>
  </si>
  <si>
    <t>Constraints: Typically not earlier than 2 months after launch
HV increase rate: &lt; 1 kV/day
Assumption: user-HK telemetry rate = 16 sec -&gt; Wait_sec: 1min</t>
  </si>
  <si>
    <t>Repeat observation sequence</t>
  </si>
  <si>
    <t>HV increase: +6 kV procedure (nominal: +5.6 kV)</t>
  </si>
  <si>
    <t>XDOR_BJXR_NECP_M14_01_00001.bc</t>
  </si>
  <si>
    <t>XDOR_BJXR_NECP_M14_02_00001.bc</t>
  </si>
  <si>
    <t>HV increase: -4 kV procedure (nominal: -1.4 kV)</t>
  </si>
  <si>
    <t>20 TCs</t>
  </si>
  <si>
    <t>34 TCs</t>
  </si>
  <si>
    <t>13 TCs</t>
  </si>
  <si>
    <t>3 TCs</t>
  </si>
  <si>
    <t>includes 1 hour of wait time, 13 TCs</t>
  </si>
  <si>
    <t>Initial Power ON</t>
  </si>
  <si>
    <t>Cal Check</t>
  </si>
  <si>
    <t>DISABLE HV SECURITY</t>
  </si>
  <si>
    <t>SWITCH ON MCP (2750V in vacuum)</t>
  </si>
  <si>
    <t>SWITCH ON SCAN</t>
  </si>
  <si>
    <t>TEST MODE ON</t>
  </si>
  <si>
    <t>Regenerate mission data again: 30 min operation plus 1 h wait time</t>
  </si>
  <si>
    <t>TEST MODE OFF</t>
  </si>
  <si>
    <t>SWITCH OFF SCAN</t>
  </si>
  <si>
    <t>SWITCH OFF MCP</t>
  </si>
  <si>
    <t>CAL check</t>
  </si>
  <si>
    <t>MDP SW check</t>
  </si>
  <si>
    <t>SAFETY ON HV check</t>
  </si>
  <si>
    <t>SAFETY OFF</t>
  </si>
  <si>
    <t>SAFETY OFF SHORT TIME ON</t>
  </si>
  <si>
    <t>SVG HV LEVEL UP</t>
  </si>
  <si>
    <t>SVS HV LEVEL UP</t>
  </si>
  <si>
    <t>MHV HV LEVEL UP</t>
  </si>
  <si>
    <t>SWEEP CHECK</t>
  </si>
  <si>
    <t>HV SCAN &amp; PH SCAN check</t>
  </si>
  <si>
    <t>ASIC check</t>
  </si>
  <si>
    <t>PH scan check</t>
  </si>
  <si>
    <t>Set HV1</t>
  </si>
  <si>
    <t>Set HV2</t>
  </si>
  <si>
    <t>Set VHV1 and VHV2</t>
  </si>
  <si>
    <t>Set VHV4</t>
  </si>
  <si>
    <t>Adjust VHV4</t>
  </si>
  <si>
    <t>Initiate VHV3 sweep</t>
  </si>
  <si>
    <t>Regenerate mission data again: 60 min operation plus 1 h wait time</t>
  </si>
  <si>
    <t>Health check</t>
  </si>
  <si>
    <t>Discrimination control (auto/manual)</t>
  </si>
  <si>
    <t>HVMAIN LEVEL UP</t>
  </si>
  <si>
    <t>HVDEF LEVEL UP</t>
  </si>
  <si>
    <t>HVSTOPMCP LEVEL UP (4 assemblies)</t>
  </si>
  <si>
    <t>HVSTARTMCP LEVEL UP</t>
  </si>
  <si>
    <t>SWEEP CHECK (4 output)</t>
  </si>
  <si>
    <t>HV/DISCRI SCAN 3</t>
  </si>
  <si>
    <t>observation sequence</t>
  </si>
  <si>
    <t>Regenerate mission data again: 120 min operation plus 1 h wait time</t>
  </si>
  <si>
    <t>function check</t>
  </si>
  <si>
    <t>function check (HV operation)</t>
  </si>
  <si>
    <t>Macro command check (mission data are generated)</t>
  </si>
  <si>
    <t>Observation sequence (mission data production)</t>
  </si>
  <si>
    <t>Regenerate mission data again: 5 min operation plus 1 h wait time</t>
  </si>
  <si>
    <t>HV ON/OFF with 0V output</t>
  </si>
  <si>
    <t>HV ON/OFF with a few V output</t>
  </si>
  <si>
    <t>HV LEVEL UP</t>
  </si>
  <si>
    <t>Data check at the target HV Voltage</t>
  </si>
  <si>
    <t>HV-L ON/OFF with 0V output</t>
  </si>
  <si>
    <t>HV-L ON/OFF with a few V output</t>
  </si>
  <si>
    <t>HV-L LEVEL UP</t>
  </si>
  <si>
    <t>Data check at the target HV-L Voltage</t>
  </si>
  <si>
    <t>Regenerate mission data again: 30min operation plus 1 h wait time</t>
  </si>
  <si>
    <t>HV-H ON/OFF with 0V output</t>
  </si>
  <si>
    <t>HV-H ON/OFF with a few V output</t>
  </si>
  <si>
    <t>HV-H LEVEL UP (avg 1kV/h)</t>
  </si>
  <si>
    <t>Data check at the target HV-H Voltage</t>
  </si>
  <si>
    <t>ASIC parameter scan check</t>
  </si>
  <si>
    <t>LV operation</t>
  </si>
  <si>
    <t>Mission Timeline operation</t>
  </si>
  <si>
    <t>MPPE consists of 7 instruments (MEA1, MEA2, MSA, MIA, HEP-ele, HEP-ion, ENA). All of  the instruments feature HV circuits.</t>
  </si>
  <si>
    <t>Constraints: Typically not earlier than 2 months after launch
The HV checkout of each instrument should be also executed based on the stepwise HV increase approach.</t>
  </si>
  <si>
    <t>MEA1 Nominal operation</t>
  </si>
  <si>
    <t>1 h wait time satisfied</t>
  </si>
  <si>
    <t>Regenerate mission data of Cal Check again: 15 min operation</t>
  </si>
  <si>
    <t>XDOR_BJXR_NECP_M15_01_00001.bc</t>
  </si>
  <si>
    <t>XDOR_BJXR_NECP_M15_02_00001.bc</t>
  </si>
  <si>
    <t>XDOR_BJXR_NECP_M15_03_00001.bc</t>
  </si>
  <si>
    <t>MEA1 HV operation</t>
  </si>
  <si>
    <t>XDOR_BJXR_NECP_M15_05_00001.bc</t>
  </si>
  <si>
    <t>XDOR_BJXR_NECP_M15_06_00001.bc</t>
  </si>
  <si>
    <t>XDOR_BJXR_NECP_M15_07_00001.bc</t>
  </si>
  <si>
    <t>XDOR_BJXR_NECP_M15_08_00001.bc</t>
  </si>
  <si>
    <t>XDOR_BJXR_NECP_M15_09_00001.bc</t>
  </si>
  <si>
    <t>XDOR_BJXR_NECP_M15_10_00001.bc</t>
  </si>
  <si>
    <t>XDOR_BJXR_NECP_M15_11_00001.bc</t>
  </si>
  <si>
    <t>XDOR_BJXR_NECP_M15_12_00001.bc</t>
  </si>
  <si>
    <t>XDOR_BJXR_NECP_M15_13_00001.bc</t>
  </si>
  <si>
    <t>MEA1 Mission Timeline operation</t>
  </si>
  <si>
    <t>MEA2 Nominal operation</t>
  </si>
  <si>
    <t>MEA2 HV operation</t>
  </si>
  <si>
    <t>MEA2 Mission Timeline operation</t>
  </si>
  <si>
    <t>MIA Nominal operation</t>
  </si>
  <si>
    <t>MIA HV operation</t>
  </si>
  <si>
    <t>MIA Mission Timeline operation</t>
  </si>
  <si>
    <t>Regenerate mission data of sweep check again: 1h operation</t>
  </si>
  <si>
    <t>Regenerate mission data of Cal Check again: 30 min operation</t>
  </si>
  <si>
    <t>MSA Nominal operation</t>
  </si>
  <si>
    <t>MSA Mission Timeline operation</t>
  </si>
  <si>
    <t>MSA HV operation (max 8V)</t>
  </si>
  <si>
    <t>ENA Nominal operation</t>
  </si>
  <si>
    <t>ENA Mission Timeline operation</t>
  </si>
  <si>
    <t>ENA HV operation</t>
  </si>
  <si>
    <t>HEP-e Nominal operation</t>
  </si>
  <si>
    <t>HEP-e HV operation</t>
  </si>
  <si>
    <t>HEP-e/HEP-l Mission Timeline operation (at the same time)</t>
  </si>
  <si>
    <t>Regenerate mission data of Cal Check again: 60 min operation</t>
  </si>
  <si>
    <t>HEP-l Nominal operation</t>
  </si>
  <si>
    <t>HEP-l HV operation</t>
  </si>
  <si>
    <t>MPPE MEA1 commissioning</t>
  </si>
  <si>
    <t>M16</t>
  </si>
  <si>
    <t>MPPE MEA2 commissioning</t>
  </si>
  <si>
    <t>MPPE MIA commissioning</t>
  </si>
  <si>
    <t>M17</t>
  </si>
  <si>
    <t>MPPE MSA commissioning</t>
  </si>
  <si>
    <t>M18</t>
  </si>
  <si>
    <t>MPPE ENA commissioning</t>
  </si>
  <si>
    <t>M19</t>
  </si>
  <si>
    <t>MPPE HEP-e/-l commissioning</t>
  </si>
  <si>
    <t>M20</t>
  </si>
  <si>
    <t>XDOR_BJXR_NECP_M16_01_00001.bc</t>
  </si>
  <si>
    <t>XDOR_BJXR_NECP_M16_02_00001.bc</t>
  </si>
  <si>
    <t>XDOR_BJXR_NECP_M16_03_00001.bc</t>
  </si>
  <si>
    <t>XDOR_BJXR_NECP_M16_04_00001.bc</t>
  </si>
  <si>
    <t>XDOR_BJXR_NECP_M16_05_00001.bc</t>
  </si>
  <si>
    <t>XDOR_BJXR_NECP_M16_06_00001.bc</t>
  </si>
  <si>
    <t>XDOR_BJXR_NECP_M16_07_00001.bc</t>
  </si>
  <si>
    <t>XDOR_BJXR_NECP_M16_08_00001.bc</t>
  </si>
  <si>
    <t>XDOR_BJXR_NECP_M16_09_00001.bc</t>
  </si>
  <si>
    <t>XDOR_BJXR_NECP_M16_10_00001.bc</t>
  </si>
  <si>
    <t>XDOR_BJXR_NECP_M16_11_00001.bc</t>
  </si>
  <si>
    <t>XDOR_BJXR_NECP_M16_12_00001.bc</t>
  </si>
  <si>
    <t>XDOR_BJXR_NECP_M16_13_00001.bc</t>
  </si>
  <si>
    <t>XDOR_BJXR_NECP_M17_01_00001.bc</t>
  </si>
  <si>
    <t>XDOR_BJXR_NECP_M17_02_00001.bc</t>
  </si>
  <si>
    <t>XDOR_BJXR_NECP_M17_03_00001.bc</t>
  </si>
  <si>
    <t>XDOR_BJXR_NECP_M17_04_00001.bc</t>
  </si>
  <si>
    <t>XDOR_BJXR_NECP_M17_05_00001.bc</t>
  </si>
  <si>
    <t>XDOR_BJXR_NECP_M17_06_00001.bc</t>
  </si>
  <si>
    <t>XDOR_BJXR_NECP_M17_07_00001.bc</t>
  </si>
  <si>
    <t>XDOR_BJXR_NECP_M17_08_00001.bc</t>
  </si>
  <si>
    <t>XDOR_BJXR_NECP_M17_09_00001.bc</t>
  </si>
  <si>
    <t>XDOR_BJXR_NECP_M17_10_00001.bc</t>
  </si>
  <si>
    <t>XDOR_BJXR_NECP_M17_11_00001.bc</t>
  </si>
  <si>
    <t>XDOR_BJXR_NECP_M17_12_00001.bc</t>
  </si>
  <si>
    <t>XDOR_BJXR_NECP_M17_13_00001.bc</t>
  </si>
  <si>
    <t>XDOR_BJXR_NECP_M17_14_00001.bc</t>
  </si>
  <si>
    <t>XDOR_BJXR_NECP_M18_01_00001.bc</t>
  </si>
  <si>
    <t>XDOR_BJXR_NECP_M18_02_00001.bc</t>
  </si>
  <si>
    <t>XDOR_BJXR_NECP_M18_03_00001.bc</t>
  </si>
  <si>
    <t>XDOR_BJXR_NECP_M18_05_00001.bc</t>
  </si>
  <si>
    <t>XDOR_BJXR_NECP_M18_06_00001.bc</t>
  </si>
  <si>
    <t>XDOR_BJXR_NECP_M18_07_00001.bc</t>
  </si>
  <si>
    <t>XDOR_BJXR_NECP_M18_08_00001.bc</t>
  </si>
  <si>
    <t>XDOR_BJXR_NECP_M18_09_00001.bc</t>
  </si>
  <si>
    <t>XDOR_BJXR_NECP_M18_10_00001.bc</t>
  </si>
  <si>
    <t>XDOR_BJXR_NECP_M18_11_00001.bc</t>
  </si>
  <si>
    <t>XDOR_BJXR_NECP_M18_12_00001.bc</t>
  </si>
  <si>
    <t>XDOR_BJXR_NECP_M18_13_00001.bc</t>
  </si>
  <si>
    <t>XDOR_BJXR_NECP_M19_01_00001.bc</t>
  </si>
  <si>
    <t>XDOR_BJXR_NECP_M19_02_00001.bc</t>
  </si>
  <si>
    <t>XDOR_BJXR_NECP_M19_03_00001.bc</t>
  </si>
  <si>
    <t>XDOR_BJXR_NECP_M19_05_00001.bc</t>
  </si>
  <si>
    <t>XDOR_BJXR_NECP_M19_06_00001.bc</t>
  </si>
  <si>
    <t>XDOR_BJXR_NECP_M19_07_00001.bc</t>
  </si>
  <si>
    <t>XDOR_BJXR_NECP_M19_08_00001.bc</t>
  </si>
  <si>
    <t>XDOR_BJXR_NECP_M19_09_00001.bc</t>
  </si>
  <si>
    <t>XDOR_BJXR_NECP_M19_10_00001.bc</t>
  </si>
  <si>
    <t>XDOR_BJXR_NECP_M19_11_00001.bc</t>
  </si>
  <si>
    <t>XDOR_BJXR_NECP_M19_12_00001.bc</t>
  </si>
  <si>
    <t>XDOR_BJXR_NECP_M19_13_00001.bc</t>
  </si>
  <si>
    <t>XDOR_BJXR_NECP_M19_14_00001.bc</t>
  </si>
  <si>
    <t>XDOR_BJXR_NECP_M19_04_00001.bc</t>
  </si>
  <si>
    <t>XDOR_BJXR_NECP_M20_01_00001.bc</t>
  </si>
  <si>
    <t>XDOR_BJXR_NECP_M20_02_00001.bc</t>
  </si>
  <si>
    <t>XDOR_BJXR_NECP_M20_03_00001.bc</t>
  </si>
  <si>
    <t>XDOR_BJXR_NECP_M20_04_00001.bc</t>
  </si>
  <si>
    <t>XDOR_BJXR_NECP_M20_05_00001.bc</t>
  </si>
  <si>
    <t>XDOR_BJXR_NECP_M20_06_00001.bc</t>
  </si>
  <si>
    <t>XDOR_BJXR_NECP_M20_07_00001.bc</t>
  </si>
  <si>
    <t>XDOR_BJXR_NECP_M20_08_00001.bc</t>
  </si>
  <si>
    <t>XDOR_BJXR_NECP_M20_09_00001.bc</t>
  </si>
  <si>
    <t>XDOR_BJXR_NECP_M20_10_00001.bc</t>
  </si>
  <si>
    <t>XDOR_BJXR_NECP_M20_11_00001.bc</t>
  </si>
  <si>
    <t>XDOR_BJXR_NECP_M20_12_00001.bc</t>
  </si>
  <si>
    <t>XDOR_BJXR_NECP_M20_13_00001.bc</t>
  </si>
  <si>
    <t>XDOR_BJXR_NECP_M20_14_00001.bc</t>
  </si>
  <si>
    <t>XDOR_BJXR_NECP_M20_15_00001.bc</t>
  </si>
  <si>
    <t>XDOR_BJXR_NECP_M20_16_00001.bc</t>
  </si>
  <si>
    <t>XDOR_BJXR_NECP_M20_17_00001.bc</t>
  </si>
  <si>
    <t>XDOR_BJXR_NECP_M20_18_00001.bc</t>
  </si>
  <si>
    <t>XDOR_BJXR_NECP_M20_19_00001.bc</t>
  </si>
  <si>
    <t>XDOR_BJXR_NECP_M20_20_00001.bc</t>
  </si>
  <si>
    <t>XDOR_BJXR_NECP_M20_21_00001.bc</t>
  </si>
  <si>
    <t>XDOR_BJXR_NECP_M20_22_00001.bc</t>
  </si>
  <si>
    <t>Power ON</t>
    <phoneticPr fontId="12"/>
  </si>
  <si>
    <t>Initial Power ON</t>
    <phoneticPr fontId="12"/>
  </si>
  <si>
    <t>G check</t>
    <phoneticPr fontId="12"/>
  </si>
  <si>
    <t>XDOR_BJXR_NECP_M14_04_00001.bc</t>
    <phoneticPr fontId="12"/>
  </si>
  <si>
    <t>XDOR_BJXR_NECP_M14_03_00001.bc</t>
    <phoneticPr fontId="12"/>
  </si>
  <si>
    <t>MSASI ON</t>
    <phoneticPr fontId="12"/>
  </si>
  <si>
    <t>MSASI OFF</t>
    <phoneticPr fontId="12"/>
  </si>
  <si>
    <t>4 TCs</t>
    <phoneticPr fontId="12"/>
  </si>
  <si>
    <t>HV operation (mission data check and observation sequence)</t>
    <phoneticPr fontId="12"/>
  </si>
  <si>
    <t>Mission data check with HV (CAL mode)</t>
    <phoneticPr fontId="12"/>
  </si>
  <si>
    <t>Observation sequence with HV (macro commands)</t>
    <phoneticPr fontId="12"/>
  </si>
  <si>
    <t>This procedure can be skipped if packet loss does not happen</t>
    <phoneticPr fontId="12"/>
  </si>
  <si>
    <t>MSASI commissioning (LV)</t>
    <phoneticPr fontId="12"/>
  </si>
  <si>
    <t>MSASI commissioning (HV)</t>
    <phoneticPr fontId="12"/>
  </si>
  <si>
    <t>MPPE MEA1 commissioning (LV)</t>
    <phoneticPr fontId="12"/>
  </si>
  <si>
    <t>MPPE MIA commissioning (LV)</t>
    <phoneticPr fontId="12"/>
  </si>
  <si>
    <t>MPPE MEA2 commissioning (LV)</t>
    <phoneticPr fontId="12"/>
  </si>
  <si>
    <t>MPPE MSA commissioning (LV)</t>
    <phoneticPr fontId="12"/>
  </si>
  <si>
    <t>MPPE ENA commissioning (LV)</t>
    <phoneticPr fontId="12"/>
  </si>
  <si>
    <t>MPPE HEP commissioning (LV)</t>
    <phoneticPr fontId="12"/>
  </si>
  <si>
    <t>MPPE MEA1 commissioning (HV)</t>
    <phoneticPr fontId="12"/>
  </si>
  <si>
    <t>MPPE MEA2 commissioning (HV)</t>
    <phoneticPr fontId="12"/>
  </si>
  <si>
    <t>MPPE MIA commissioning (HV)</t>
    <phoneticPr fontId="12"/>
  </si>
  <si>
    <t>MPPE MSA commissioning (HV)</t>
    <phoneticPr fontId="12"/>
  </si>
  <si>
    <t>MPPE ENA commissioning (HV)</t>
    <phoneticPr fontId="12"/>
  </si>
  <si>
    <t>MPPE HEP commissioning (HV)</t>
    <phoneticPr fontId="12"/>
  </si>
  <si>
    <t>XDOR_BJXR_NECP_M14_05_00001.bc</t>
    <phoneticPr fontId="12"/>
  </si>
  <si>
    <t>Comments</t>
  </si>
  <si>
    <t>MMO to Cruise dormant mode</t>
  </si>
  <si>
    <t>MMO Data Volume</t>
  </si>
  <si>
    <t>Open Points</t>
  </si>
  <si>
    <t>Mission Timeline operation (without HV)</t>
  </si>
  <si>
    <t>Regenerate mission data of Cal Check again: 15 min operation plus 1 h wait time</t>
  </si>
  <si>
    <t>XDOR_BJXR_NECP_M15_14_00001.bc</t>
  </si>
  <si>
    <t>XDOR_BJXR_NECP_M14_06_00001.bc</t>
  </si>
  <si>
    <t>XDOR_BJXR_NECP_M14_07_00001.bc</t>
  </si>
  <si>
    <t>XDOR_BJXR_NECP_M14_08_00001.bc</t>
  </si>
  <si>
    <t>XDOR_BJXR_NECP_M14_09_00001.bc</t>
  </si>
  <si>
    <t>XDOR_BJXR_NECP_M14_10_00001.bc</t>
  </si>
  <si>
    <t>XDOR_BJXR_NECP_M14_11_00001.bc</t>
  </si>
  <si>
    <t>XDOR_BJXR_NECP_M14_12_00001.bc</t>
  </si>
  <si>
    <t>XDOR_BJXR_NECP_M14_13_00001.bc</t>
  </si>
  <si>
    <t>XDOR_BJXR_NECP_M14_14_00001.bc</t>
  </si>
  <si>
    <t>XDOR_BJXR_NECP_M14_15_00001.bc</t>
  </si>
  <si>
    <t>XDOR_BJXR_NECP_M14_16_00001.bc</t>
  </si>
  <si>
    <t>XDOR_BJXR_NECP_M14_17_00001.bc</t>
  </si>
  <si>
    <t>XDOR_BJXR_NECP_M14_18_00001.bc</t>
  </si>
  <si>
    <t>XDOR_BJXR_NECP_M14_19_00001.bc</t>
  </si>
  <si>
    <t>XDOR_BJXR_NECP_M14_20_00001.bc</t>
  </si>
  <si>
    <t>XDOR_BJXR_NECP_M14_21_00001.bc</t>
  </si>
  <si>
    <t>XDOR_BJXR_NECP_M14_22_00001.bc</t>
  </si>
  <si>
    <t>XDOR_BJXR_NECP_M16_14_00001.bc</t>
  </si>
  <si>
    <t>XDOR_BJXR_NECP_M17_15_00001.bc</t>
  </si>
  <si>
    <t>XDOR_BJXR_NECP_M18_14_00001.bc</t>
  </si>
  <si>
    <t>XDOR_BJXR_NECP_M18_04_00001.bc</t>
  </si>
  <si>
    <t>XDOR_BJXR_NECP_M19_15_00001.bc</t>
  </si>
  <si>
    <t>XDOR_BJXR_NECP_M19_16_00001.bc</t>
  </si>
  <si>
    <t>XDOR_BJXR_NECP_M14_03_00001.bc</t>
  </si>
  <si>
    <t>Note, when the MMO is in the Cruise Active mode, the acquisition of the RCS pressure telemetry data is always performed by the DMC.</t>
  </si>
  <si>
    <t>MDP ON</t>
  </si>
  <si>
    <t>MDP OFF</t>
  </si>
  <si>
    <t>Step</t>
    <phoneticPr fontId="12"/>
  </si>
  <si>
    <t>MGF-I Initial power ON, HK check and parameter set</t>
    <phoneticPr fontId="12"/>
  </si>
  <si>
    <t>MGF-O Initial power ON, HK check and parameter set</t>
    <phoneticPr fontId="12"/>
  </si>
  <si>
    <t>Power OFF by MACRO</t>
    <phoneticPr fontId="12"/>
  </si>
  <si>
    <t>Power ON by MACRO</t>
    <phoneticPr fontId="12"/>
  </si>
  <si>
    <t>MGF-I Observation sequence (get mission data)</t>
    <phoneticPr fontId="12"/>
  </si>
  <si>
    <t>MGF-O Observation sequence (get mission data)</t>
    <phoneticPr fontId="12"/>
  </si>
  <si>
    <t>Power ON and OFF by MACRO</t>
    <phoneticPr fontId="12"/>
  </si>
  <si>
    <t>PME ON</t>
    <phoneticPr fontId="12"/>
  </si>
  <si>
    <t>MWE ON and HK CHECK</t>
    <phoneticPr fontId="12"/>
  </si>
  <si>
    <t>MOTOR-PSU_ON CHECK</t>
    <phoneticPr fontId="12"/>
  </si>
  <si>
    <t>Control Command Check</t>
    <phoneticPr fontId="12"/>
  </si>
  <si>
    <t>MAST Command Check</t>
    <phoneticPr fontId="12"/>
  </si>
  <si>
    <t>WPT-S Command Check</t>
    <phoneticPr fontId="12"/>
  </si>
  <si>
    <t>Safety Command Check</t>
    <phoneticPr fontId="12"/>
  </si>
  <si>
    <t>MWE OFF</t>
    <phoneticPr fontId="12"/>
  </si>
  <si>
    <t>PME OFF</t>
    <phoneticPr fontId="12"/>
  </si>
  <si>
    <t>MAST latch release control command</t>
    <phoneticPr fontId="12"/>
  </si>
  <si>
    <t>MWE ON</t>
    <phoneticPr fontId="12"/>
  </si>
  <si>
    <t>HRM open control command</t>
    <phoneticPr fontId="12"/>
  </si>
  <si>
    <t>Control parameter clear and MWE OFF</t>
    <phoneticPr fontId="12"/>
  </si>
  <si>
    <t>Spacecraft preparation for MMO mission commissioning</t>
    <phoneticPr fontId="12"/>
  </si>
  <si>
    <t>Can be split before this step</t>
    <phoneticPr fontId="12"/>
  </si>
  <si>
    <t>SAFETY ON HV CHECK</t>
    <phoneticPr fontId="12"/>
  </si>
  <si>
    <t>SAFETY OFF</t>
    <phoneticPr fontId="12"/>
  </si>
  <si>
    <t>SAFETY OFF HV CHECK</t>
    <phoneticPr fontId="12"/>
  </si>
  <si>
    <t>Power OFF</t>
    <phoneticPr fontId="12"/>
  </si>
  <si>
    <t>Power ON with HV</t>
    <phoneticPr fontId="12"/>
  </si>
  <si>
    <t>Set HV1</t>
    <phoneticPr fontId="12"/>
  </si>
  <si>
    <t>Set VHV1 and VHV2 (upto 3kV)</t>
    <phoneticPr fontId="12"/>
  </si>
  <si>
    <t>HV OFF procedure</t>
    <phoneticPr fontId="12"/>
  </si>
  <si>
    <t>Power OFF after this step</t>
    <phoneticPr fontId="12"/>
  </si>
  <si>
    <t>Power ON in this step</t>
    <phoneticPr fontId="12"/>
  </si>
  <si>
    <t>ERR CHECK</t>
    <phoneticPr fontId="12"/>
  </si>
  <si>
    <t>TBD</t>
    <phoneticPr fontId="12"/>
  </si>
  <si>
    <t>PWI is kept ON before TL activity</t>
    <phoneticPr fontId="12"/>
  </si>
  <si>
    <t>PWI is kept ON after this step</t>
    <phoneticPr fontId="12"/>
  </si>
  <si>
    <t>PWI is kept ON before this step</t>
    <phoneticPr fontId="12"/>
  </si>
  <si>
    <t>MGF is OFF after this step</t>
    <phoneticPr fontId="12"/>
  </si>
  <si>
    <t>MGF is turned ON in this step</t>
    <phoneticPr fontId="12"/>
  </si>
  <si>
    <t>Status monitoring</t>
    <phoneticPr fontId="12"/>
  </si>
  <si>
    <t>MDM is kept ON after this step</t>
    <phoneticPr fontId="12"/>
  </si>
  <si>
    <t>MDM OFF</t>
    <phoneticPr fontId="12"/>
  </si>
  <si>
    <t>MDM is kept ON before TL activity</t>
    <phoneticPr fontId="12"/>
  </si>
  <si>
    <t>TC by TC</t>
    <phoneticPr fontId="12"/>
  </si>
  <si>
    <t>MSASI ON</t>
    <phoneticPr fontId="12"/>
  </si>
  <si>
    <t>5TCs</t>
    <phoneticPr fontId="12"/>
  </si>
  <si>
    <t>MEM DUMP</t>
  </si>
  <si>
    <t>MEA1 OFF</t>
    <phoneticPr fontId="12"/>
  </si>
  <si>
    <t>SECURITY OFF</t>
  </si>
  <si>
    <t>ENABLE OF HV ANALYZER</t>
  </si>
  <si>
    <t>Power ON status</t>
    <phoneticPr fontId="12"/>
  </si>
  <si>
    <t xml:space="preserve">Before this step </t>
    <phoneticPr fontId="12"/>
  </si>
  <si>
    <t>DATA MODE CHECK</t>
  </si>
  <si>
    <t>ASIC CHECK</t>
  </si>
  <si>
    <t>DEAD TIME CHECK</t>
  </si>
  <si>
    <t>PHSCAN CHECK</t>
  </si>
  <si>
    <t>OTHER CHECK</t>
  </si>
  <si>
    <t>MIA OFF</t>
  </si>
  <si>
    <t>MIA OFF</t>
    <phoneticPr fontId="12"/>
  </si>
  <si>
    <t>MEA2 OFF</t>
    <phoneticPr fontId="12"/>
  </si>
  <si>
    <t>MEA2 OFF</t>
    <phoneticPr fontId="12"/>
  </si>
  <si>
    <t>HV OFF</t>
    <phoneticPr fontId="12"/>
  </si>
  <si>
    <t>Power ON status</t>
    <phoneticPr fontId="12"/>
  </si>
  <si>
    <t>ENA OFF</t>
    <phoneticPr fontId="12"/>
  </si>
  <si>
    <t>HEP-i OFF</t>
    <phoneticPr fontId="12"/>
  </si>
  <si>
    <t>HEP-e is turned OFF in this step</t>
    <phoneticPr fontId="12"/>
  </si>
  <si>
    <t>Contingency XDOR</t>
  </si>
  <si>
    <t>This includes commands, not just a TM check</t>
  </si>
  <si>
    <t>HT OFF procedure</t>
  </si>
  <si>
    <t>If data loss happens, the activity can be holded and restarted after 1h waiting</t>
  </si>
  <si>
    <t>Split point</t>
  </si>
  <si>
    <t>S36</t>
  </si>
  <si>
    <t>Spacecraft preparation for MMO high voltage test</t>
  </si>
  <si>
    <t>Spacecraft preparation for MMO high voltage test - undo</t>
  </si>
  <si>
    <t>MMO to Cruise standby mode</t>
  </si>
  <si>
    <t>MMO condition at end of passes</t>
  </si>
  <si>
    <t>For each pass: MDP off, Cruise Standby mode</t>
  </si>
  <si>
    <t>PWI remains ON for MTL ops outside pass</t>
  </si>
  <si>
    <t>Can this be scheduled in same pass as PWI, without PWI out of pass operation being executed?</t>
  </si>
  <si>
    <t>should not include a PWI off at the end (MTL ops outside pass)</t>
  </si>
  <si>
    <t>Constraints:
Quickly after WPT-S latch release</t>
  </si>
  <si>
    <t>MSASI OFF</t>
  </si>
  <si>
    <t>Includes MSASI ON and OFF at end</t>
  </si>
  <si>
    <t>MSASI ON</t>
  </si>
  <si>
    <t>MEA1 Power ON</t>
  </si>
  <si>
    <t>MSASI remains on in between passes</t>
  </si>
  <si>
    <t>MIA is kept ON after this step</t>
  </si>
  <si>
    <t>MIA is kept ON before this step</t>
  </si>
  <si>
    <t>MIA remains on in between pass</t>
  </si>
  <si>
    <t>HEP turned off at end of passes, switched on for MTL ops afterwards</t>
  </si>
  <si>
    <t>ENA remains on in between passes, is switched off at end</t>
  </si>
  <si>
    <t>MEA1 is switched off at end of pass</t>
  </si>
  <si>
    <t>MEA2 is switched off at end of pass</t>
  </si>
  <si>
    <t>MSA remains on in between passes and is switched off after MTL ops</t>
  </si>
  <si>
    <t>M02</t>
    <phoneticPr fontId="12"/>
  </si>
  <si>
    <t>DMC commissioning</t>
    <phoneticPr fontId="12"/>
  </si>
  <si>
    <t>TCS commissioning</t>
    <phoneticPr fontId="12"/>
  </si>
  <si>
    <t>TCS comissioning</t>
    <phoneticPr fontId="12"/>
  </si>
  <si>
    <t>M01</t>
    <phoneticPr fontId="12"/>
  </si>
  <si>
    <t>M03</t>
    <phoneticPr fontId="12"/>
  </si>
  <si>
    <t>M04</t>
    <phoneticPr fontId="12"/>
  </si>
  <si>
    <t>TL activity can be scheduled between day 35 and 36</t>
  </si>
  <si>
    <t>All PL off at end of day, MSASI switched for MTL ops afterwards; Note: MSASI should be last during the pass.</t>
  </si>
  <si>
    <t>Observation sequence (get mission data, HV OFF): 13 min (13 CMDs) + 150 min (waiting output of mission data from MDP to DMC)</t>
  </si>
  <si>
    <t>MDM is kept on at end of the pass for MTL operations outside pass; Note: MDM should be last during the pass.</t>
  </si>
  <si>
    <t>Duration of pass is 8.33h+1h for data loss - fits only marginally - risk accepted by JAXA</t>
  </si>
  <si>
    <t>Duration of pass is 8.66h+1h for data loss - fits only marginally - risk accepted by JAXA</t>
  </si>
  <si>
    <t>Note MDP off outside coverage acceptable for JAXA</t>
  </si>
  <si>
    <t>Note MMO to Cruise dormant mode outside coverage acceptable for JAXA</t>
  </si>
  <si>
    <t>18-19</t>
    <phoneticPr fontId="12"/>
  </si>
  <si>
    <t>DAY1</t>
    <phoneticPr fontId="12"/>
  </si>
  <si>
    <t>DAY1-3</t>
    <phoneticPr fontId="12"/>
  </si>
  <si>
    <t>TLM mode change and cruise mode</t>
    <phoneticPr fontId="12"/>
  </si>
  <si>
    <t>TLM mode change and cruise mode</t>
    <phoneticPr fontId="12"/>
  </si>
  <si>
    <t>XDOR_BJXR_C351_NECP_M130101_00001.BC</t>
    <phoneticPr fontId="12"/>
  </si>
  <si>
    <t>XDOR_BJXR_C415_NECP_M141301_00001.BC</t>
  </si>
  <si>
    <t>XOR_BJXR_C651_NECP_M191801_00001.BC</t>
    <phoneticPr fontId="12"/>
  </si>
  <si>
    <t>contingency</t>
    <phoneticPr fontId="12"/>
  </si>
  <si>
    <t>-</t>
    <phoneticPr fontId="12"/>
  </si>
  <si>
    <t>TC by TC</t>
    <phoneticPr fontId="12"/>
  </si>
  <si>
    <t>contingency</t>
    <phoneticPr fontId="12"/>
  </si>
  <si>
    <t>C</t>
    <phoneticPr fontId="14"/>
  </si>
  <si>
    <t>001-100</t>
    <phoneticPr fontId="14"/>
  </si>
  <si>
    <t>M1-M5,M31</t>
    <phoneticPr fontId="14"/>
  </si>
  <si>
    <t>BUS</t>
    <phoneticPr fontId="14"/>
  </si>
  <si>
    <t>101-150</t>
    <phoneticPr fontId="14"/>
  </si>
  <si>
    <t>M08</t>
    <phoneticPr fontId="14"/>
  </si>
  <si>
    <t>MDP</t>
    <phoneticPr fontId="14"/>
  </si>
  <si>
    <t>&gt;　・TimeLineのファイル名は</t>
  </si>
  <si>
    <t>151-200</t>
    <phoneticPr fontId="14"/>
  </si>
  <si>
    <t>M09</t>
    <phoneticPr fontId="14"/>
  </si>
  <si>
    <t>MAST</t>
    <phoneticPr fontId="14"/>
  </si>
  <si>
    <t>&gt;　　　XOR__BJXR_T003_SVT_1c_PWI_Step_00001.BC　：　例</t>
  </si>
  <si>
    <t>201-250</t>
    <phoneticPr fontId="14"/>
  </si>
  <si>
    <t>M10</t>
    <phoneticPr fontId="14"/>
  </si>
  <si>
    <t>WPT-S</t>
    <phoneticPr fontId="14"/>
  </si>
  <si>
    <t>&gt;　　　本番　XOR__BJXR_C000_comment_00000.BC　　</t>
  </si>
  <si>
    <t>251-300</t>
    <phoneticPr fontId="14"/>
  </si>
  <si>
    <t>M11</t>
    <phoneticPr fontId="14"/>
  </si>
  <si>
    <t>PWI</t>
    <phoneticPr fontId="14"/>
  </si>
  <si>
    <t>&gt;　　　という形になると思うのでファイル名修正しないとです。</t>
  </si>
  <si>
    <t>301-350</t>
    <phoneticPr fontId="14"/>
  </si>
  <si>
    <t>M12</t>
    <phoneticPr fontId="14"/>
  </si>
  <si>
    <t>MGF</t>
    <phoneticPr fontId="14"/>
  </si>
  <si>
    <t>&gt;　・Realのファイル名も</t>
  </si>
  <si>
    <t>351-400</t>
    <phoneticPr fontId="14"/>
  </si>
  <si>
    <t>M13</t>
    <phoneticPr fontId="14"/>
  </si>
  <si>
    <t>MDM</t>
    <phoneticPr fontId="14"/>
  </si>
  <si>
    <t>&gt;　　　XDOR_BJXR_C000_comment_00000.BC　　　T-&gt;Cに変更</t>
  </si>
  <si>
    <t>401-450</t>
    <phoneticPr fontId="14"/>
  </si>
  <si>
    <t>M14</t>
    <phoneticPr fontId="14"/>
  </si>
  <si>
    <t>MSASI</t>
    <phoneticPr fontId="14"/>
  </si>
  <si>
    <t>&gt;　　　になります。</t>
  </si>
  <si>
    <t>451-500</t>
    <phoneticPr fontId="14"/>
  </si>
  <si>
    <t>M15</t>
    <phoneticPr fontId="14"/>
  </si>
  <si>
    <t>MEA1</t>
    <phoneticPr fontId="14"/>
  </si>
  <si>
    <t>501-550</t>
    <phoneticPr fontId="14"/>
  </si>
  <si>
    <t>M16</t>
    <phoneticPr fontId="14"/>
  </si>
  <si>
    <t>MEA2</t>
    <phoneticPr fontId="14"/>
  </si>
  <si>
    <t>551-600</t>
    <phoneticPr fontId="14"/>
  </si>
  <si>
    <t>M17</t>
    <phoneticPr fontId="14"/>
  </si>
  <si>
    <t>MIA</t>
    <phoneticPr fontId="14"/>
  </si>
  <si>
    <t>601-650</t>
    <phoneticPr fontId="14"/>
  </si>
  <si>
    <t>M18</t>
    <phoneticPr fontId="14"/>
  </si>
  <si>
    <t>MSA</t>
    <phoneticPr fontId="14"/>
  </si>
  <si>
    <t>651-700</t>
    <phoneticPr fontId="14"/>
  </si>
  <si>
    <t>M19</t>
    <phoneticPr fontId="14"/>
  </si>
  <si>
    <t>ENA</t>
    <phoneticPr fontId="14"/>
  </si>
  <si>
    <t>701-750</t>
    <phoneticPr fontId="14"/>
  </si>
  <si>
    <t>M20</t>
    <phoneticPr fontId="14"/>
  </si>
  <si>
    <t>HEP</t>
    <phoneticPr fontId="14"/>
  </si>
  <si>
    <t>751-999</t>
    <phoneticPr fontId="14"/>
  </si>
  <si>
    <t>予備</t>
    <rPh sb="0" eb="2">
      <t>ヨビ</t>
    </rPh>
    <phoneticPr fontId="14"/>
  </si>
  <si>
    <t xml:space="preserve"> cps Chapter</t>
    <phoneticPr fontId="12"/>
  </si>
  <si>
    <t>3.5 -3.5.5.3</t>
    <phoneticPr fontId="12"/>
  </si>
  <si>
    <t>3.5.7 - 3.8.3.2</t>
    <phoneticPr fontId="12"/>
  </si>
  <si>
    <t>3.9 - 3.13</t>
    <phoneticPr fontId="12"/>
  </si>
  <si>
    <t>Constraints: not earlier as 2 m after launch, Different from the HV checkout of MPPE, stepwise HV increasing approach is not necessary for the TWTA HV checkout.</t>
    <phoneticPr fontId="12"/>
  </si>
  <si>
    <t>HK Mode change</t>
    <phoneticPr fontId="12"/>
  </si>
  <si>
    <t xml:space="preserve"> </t>
    <phoneticPr fontId="12"/>
  </si>
  <si>
    <t>1-3.4</t>
    <phoneticPr fontId="12"/>
  </si>
  <si>
    <t>M51</t>
    <phoneticPr fontId="12"/>
  </si>
  <si>
    <t xml:space="preserve"> Timeline operation </t>
    <phoneticPr fontId="12"/>
  </si>
  <si>
    <t>MTL</t>
    <phoneticPr fontId="12"/>
  </si>
  <si>
    <t>20?</t>
    <phoneticPr fontId="12"/>
  </si>
  <si>
    <t>contingency #1</t>
    <phoneticPr fontId="12"/>
  </si>
  <si>
    <t>contingency #2</t>
    <phoneticPr fontId="12"/>
  </si>
  <si>
    <t>PWI OFF</t>
    <phoneticPr fontId="12"/>
  </si>
  <si>
    <t>Firm DMC-IF, memory check</t>
    <phoneticPr fontId="12"/>
  </si>
  <si>
    <t>XDOR_BJXR_C789_NECP_M089901_00001.BC</t>
    <phoneticPr fontId="12"/>
  </si>
  <si>
    <t>XDOR_BJXR_C790_NECP_M089902_00001.BC</t>
    <phoneticPr fontId="12"/>
  </si>
  <si>
    <t>M52</t>
    <phoneticPr fontId="12"/>
  </si>
  <si>
    <t>M53</t>
    <phoneticPr fontId="12"/>
  </si>
  <si>
    <t>M54</t>
    <phoneticPr fontId="12"/>
  </si>
  <si>
    <t>contingency
(Set up MDP off &amp; MMO on)</t>
    <phoneticPr fontId="12"/>
  </si>
  <si>
    <t>Preparation for MMO mission commissioning
(Set up Before MDP Check)</t>
    <phoneticPr fontId="12"/>
  </si>
  <si>
    <t>Preparation for MMO mission commissioning
(Set up  MDP off &amp; MMO off)</t>
    <phoneticPr fontId="12"/>
  </si>
  <si>
    <t>M55</t>
    <phoneticPr fontId="12"/>
  </si>
  <si>
    <t>Before this step</t>
  </si>
  <si>
    <t>M56</t>
    <phoneticPr fontId="12"/>
  </si>
  <si>
    <t>M55</t>
    <phoneticPr fontId="14"/>
  </si>
  <si>
    <t>MDP ON</t>
    <phoneticPr fontId="14"/>
  </si>
  <si>
    <t>M56</t>
    <phoneticPr fontId="14"/>
  </si>
  <si>
    <t>MDP OFF</t>
    <phoneticPr fontId="14"/>
  </si>
  <si>
    <t>Initial Power ON Sequence (HEPe)</t>
  </si>
  <si>
    <t>ASIC Initial Register set</t>
  </si>
  <si>
    <t>ASIC Initial Parameter set and Load</t>
  </si>
  <si>
    <t>Temp Table Parameter set</t>
  </si>
  <si>
    <t>Temp Table change and Bit erroe Clear</t>
  </si>
  <si>
    <t>ASIC CAL Check Sequence</t>
  </si>
  <si>
    <t>Initial Power OFF Sequence (HEPe)</t>
  </si>
  <si>
    <t>Initial Power ON Sequence (HEPi)</t>
  </si>
  <si>
    <t>Mode SSD and TOF check</t>
  </si>
  <si>
    <t>Initial Power OFF Sequence (HEPi)</t>
  </si>
  <si>
    <t>PWI ON</t>
    <phoneticPr fontId="12"/>
  </si>
  <si>
    <t>WPT-S1 HRM open operation 1st</t>
    <phoneticPr fontId="12"/>
  </si>
  <si>
    <t>WPT-S1 HRM open operation 2nd</t>
    <phoneticPr fontId="12"/>
  </si>
  <si>
    <t>contingency_WPTS1</t>
    <phoneticPr fontId="12"/>
  </si>
  <si>
    <t>contingency_WPTS2</t>
    <phoneticPr fontId="12"/>
  </si>
  <si>
    <t>MAST-SC latch release 1st</t>
    <phoneticPr fontId="12"/>
  </si>
  <si>
    <t>MAST-SC latch release 2nd</t>
    <phoneticPr fontId="12"/>
  </si>
  <si>
    <t>MAST-SC strap storage</t>
    <phoneticPr fontId="12"/>
  </si>
  <si>
    <t>MAST-MGF latch release 1st</t>
    <phoneticPr fontId="12"/>
  </si>
  <si>
    <t>MAST-MGF latch release 2nd</t>
    <phoneticPr fontId="12"/>
  </si>
  <si>
    <t>MAST-MGF strap storage</t>
    <phoneticPr fontId="12"/>
  </si>
  <si>
    <t>contingency_SC</t>
    <phoneticPr fontId="12"/>
  </si>
  <si>
    <t>contingency_MGF</t>
    <phoneticPr fontId="12"/>
  </si>
  <si>
    <t xml:space="preserve">contingency </t>
    <phoneticPr fontId="12"/>
  </si>
  <si>
    <t>contingency HEP-e POWER OFF</t>
    <phoneticPr fontId="12"/>
  </si>
  <si>
    <t>contingency HEP-i POWER OFF</t>
    <phoneticPr fontId="12"/>
  </si>
  <si>
    <t>XDOR_BJXR_C033_NECP_M530101_00002.BC</t>
  </si>
  <si>
    <t>XDOR_BJXR_C035_NECP_M530103_00002.BC</t>
  </si>
  <si>
    <t>XDOR_BJXR_C036_NECP_M530104_00002.BC</t>
  </si>
  <si>
    <t>XDOR_BJXR_C037_NECP_M530105_00002.BC</t>
  </si>
  <si>
    <t>XDOR_BJXR_C038_NECP_M530106_00002.BC</t>
  </si>
  <si>
    <t>XDOR_BJXR_C039_NECP_M530107_00002.BC</t>
  </si>
  <si>
    <t>XDOR_BJXR_C040_NECP_M530108_00002.BC</t>
  </si>
  <si>
    <t>XDOR_BJXR_C041_NECP_M549901_00002.BC</t>
  </si>
  <si>
    <t>XDOR_BJXR_C042_NECP_M549902_00002.BC</t>
  </si>
  <si>
    <t>XDOR_BJXR_C043_NECP_M549903_00002.BC</t>
  </si>
  <si>
    <t>XDOR_BJXR_C600_NECP_M179901_00002.BC</t>
  </si>
  <si>
    <t>16-18</t>
    <phoneticPr fontId="12"/>
  </si>
  <si>
    <t>18
(MTL: 19)</t>
    <phoneticPr fontId="12"/>
  </si>
  <si>
    <t>MAST latch release (MWE comissioning)</t>
    <phoneticPr fontId="12"/>
  </si>
  <si>
    <t>MWE commissioning must be done before MAST and WPT-S latch release</t>
    <phoneticPr fontId="12"/>
  </si>
  <si>
    <t>Date</t>
    <phoneticPr fontId="12"/>
  </si>
  <si>
    <t>Launch date (UT):</t>
    <phoneticPr fontId="12"/>
  </si>
  <si>
    <t>2018/11/7-9</t>
    <phoneticPr fontId="12"/>
  </si>
  <si>
    <t>2018/11/9-10</t>
    <phoneticPr fontId="12"/>
  </si>
  <si>
    <t>XDOR_BJXR_C001_NECP_M510101_00002.BC</t>
  </si>
  <si>
    <t>XDOR_BJXR_C002_NECP_M010101_00002.BC</t>
  </si>
  <si>
    <t>XDOR_BJXR_C003_NECP_M010102_00002.BC</t>
  </si>
  <si>
    <t>XDOR_BJXR_C004_NECP_M010103_00002.BC</t>
  </si>
  <si>
    <t>XDOR_BJXR_C005_NECP_M010104_00002.BC</t>
  </si>
  <si>
    <t>XDOR_BJXR_C006_NECP_M010105_00002.BC</t>
  </si>
  <si>
    <t>XDOR_BJXR_C007_NECP_M020101_00002.BC</t>
  </si>
  <si>
    <t>XDOR_BJXR_C008_NECP_M020102_00002.BC</t>
  </si>
  <si>
    <t>XDOR_BJXR_C009_NECP_M020103_00002.BC</t>
  </si>
  <si>
    <t>XDOR_BJXR_C010_NECP_M020104_00002.BC</t>
  </si>
  <si>
    <t>XDOR_BJXR_C011_NECP_M020105_00002.BC</t>
  </si>
  <si>
    <t>XDOR_BJXR_C012_NECP_M020106_00002.BC</t>
  </si>
  <si>
    <t>XDOR_BJXR_C013_NECP_M020107_00002.BC</t>
  </si>
  <si>
    <t>XDOR_BJXR_C014_NECP_M020108_00002.BC</t>
  </si>
  <si>
    <t>XDOR_BJXR_C015_NECP_M020109_00002.BC</t>
  </si>
  <si>
    <t>XDOR_BJXR_C016_NECP_M020110_00002.BC</t>
  </si>
  <si>
    <t>XDOR_BJXR_C017_NECP_M020111_00002.BC</t>
  </si>
  <si>
    <t>XDOR_BJXR_C018_NECP_M020112_00002.BC</t>
  </si>
  <si>
    <t>XDOR_BJXR_C019_NECP_M020113_00002.BC</t>
  </si>
  <si>
    <t>XDOR_BJXR_C020_NECP_M020114_00002.BC</t>
  </si>
  <si>
    <t>XDOR_BJXR_C021_NECP_M020115_00002.BC</t>
  </si>
  <si>
    <t>XDOR_BJXR_C022_NECP_M030101_00002.BC</t>
  </si>
  <si>
    <t>XDOR_BJXR_C023_NECP_M030102_00002.BC</t>
  </si>
  <si>
    <t>XDOR_BJXR_C024_NECP_M030103_00002.BC</t>
  </si>
  <si>
    <t>XDOR_BJXR_C025_NECP_M030104_00002.BC</t>
  </si>
  <si>
    <t>XDOR_BJXR_C026_NECP_M520101_00002.BC</t>
  </si>
  <si>
    <t>XDOR_BJXR_C027_NECP_M520102_00002.BC</t>
  </si>
  <si>
    <t>XDOR_BJXR_C028_NECP_M520103_00002.BC</t>
  </si>
  <si>
    <t>XDOR_BJXR_C029_NECP_M520104_00002.BC</t>
  </si>
  <si>
    <t>XDOR_BJXR_C030_NECP_M520105_00002.BC</t>
  </si>
  <si>
    <t>XDOR_BJXR_C031_NECP_M520106_00002.BC</t>
  </si>
  <si>
    <t>XDOR_BJXR_C032_NECP_M520107_00002.BC</t>
  </si>
  <si>
    <t>XDOR_BJXR_C034_NECP_M530102_00002.BC</t>
    <phoneticPr fontId="12"/>
  </si>
  <si>
    <t>XDOR_BJXR_C044_NECP_M549904_00002.BC</t>
    <phoneticPr fontId="12"/>
  </si>
  <si>
    <t>XDOR_BJXR_C045_NECP_M549905_00002.BC</t>
    <phoneticPr fontId="12"/>
  </si>
  <si>
    <t>XDOR_BJXR_C101_NECP_M080101_00002.BC</t>
  </si>
  <si>
    <t>XDOR_BJXR_C102_NECP_M080102_00002.BC</t>
  </si>
  <si>
    <t>XDOR_BJXR_C103_NECP_M080201_00002.BC</t>
  </si>
  <si>
    <t>XDOR_BJXR_C104_NECP_M080202_00002.BC</t>
  </si>
  <si>
    <t>XDOR_BJXR_C105_NECP_M080203_00002.BC</t>
  </si>
  <si>
    <t>XDOR_BJXR_C106_NECP_M080204_00002.BC</t>
  </si>
  <si>
    <t>XDOR_BJXR_C107_NECP_M080205_00002.BC</t>
  </si>
  <si>
    <t>XDOR_BJXR_C109_NECP_M080207_00002.BC</t>
  </si>
  <si>
    <t>XDOR_BJXR_C111_NECP_M080209_00002.BC</t>
  </si>
  <si>
    <t>XDOR_BJXR_C112_NECP_M080210_00002.BC</t>
  </si>
  <si>
    <t>XDOR_BJXR_C113_NECP_M080211_00002.BC</t>
  </si>
  <si>
    <t>XDOR_BJXR_C114_NECP_M080301_00002.BC</t>
  </si>
  <si>
    <t>XDOR_BJXR_C115_NECP_M080302_00002.BC</t>
  </si>
  <si>
    <t>XDOR_BJXR_C116_NECP_M080303_00002.BC</t>
  </si>
  <si>
    <t>XDOR_BJXR_C117_NECP_M080304_00002.BC</t>
  </si>
  <si>
    <t>XDOR_BJXR_C118_NECP_M080305_00002.BC</t>
  </si>
  <si>
    <t>XDOR_BJXR_C119_NECP_M080306_00002.BC</t>
  </si>
  <si>
    <t>XDOR_BJXR_C120_NECP_M080307_00002.BC</t>
  </si>
  <si>
    <t>XDOR_BJXR_C121_NECP_M080308_00002.BC</t>
  </si>
  <si>
    <t>XDOR_BJXR_C122_NECP_M080309_00002.BC</t>
  </si>
  <si>
    <t>XDOR_BJXR_C123_NECP_M080310_00002.BC</t>
  </si>
  <si>
    <t>XDOR_BJXR_C124_NECP_M080311_00002.BC</t>
  </si>
  <si>
    <t>XDOR_BJXR_C125_NECP_M080312_00002.BC</t>
  </si>
  <si>
    <t>XDOR_BJXR_C126_NECP_M080313_00002.BC</t>
  </si>
  <si>
    <t>XDOR_BJXR_C127_NECP_M080314_00002.BC</t>
  </si>
  <si>
    <t>XDOR_BJXR_C128_NECP_M080315_00002.BC</t>
  </si>
  <si>
    <t>XDOR_BJXR_C129_NECP_M080316_00002.BC</t>
  </si>
  <si>
    <t>XDOR_BJXR_C130_NECP_M080317_00002.BC</t>
  </si>
  <si>
    <t>XDOR_BJXR_C131_NECP_M080318_00002.BC</t>
  </si>
  <si>
    <t>XDOR_BJXR_C133_NECP_M080320_00002.BC</t>
  </si>
  <si>
    <t>XDOR_BJXR_C134_NECP_M080321_00002.BC</t>
  </si>
  <si>
    <t>XDOR_BJXR_C135_NECP_M080322_00002.BC</t>
  </si>
  <si>
    <t>XDOR_BJXR_C136_NECP_M080323_00002.BC</t>
  </si>
  <si>
    <t>XDOR_BJXR_C137_NECP_M080324_00002.BC</t>
  </si>
  <si>
    <t>XDOR_BJXR_C138_NECP_M080325_00002.BC</t>
  </si>
  <si>
    <t>XDOR_BJXR_C139_NECP_M080326_00002.BC</t>
  </si>
  <si>
    <t>XDOR_BJXR_C140_NECP_M080401_00002.BC</t>
  </si>
  <si>
    <t>XDOR_BJXR_C141_NECP_M080402_00002.BC</t>
  </si>
  <si>
    <t>XDOR_BJXR_C142_NECP_M080403_00002.BC</t>
  </si>
  <si>
    <t>XDOR_BJXR_C143_NECP_M080404_00002.BC</t>
  </si>
  <si>
    <t>XDOR_BJXR_C144_NECP_M080405_00002.BC</t>
  </si>
  <si>
    <t>XDOR_BJXR_C145_NECP_M080406_00002.BC</t>
  </si>
  <si>
    <t>XDOR_BJXR_C146_NECP_M080407_00002.BC</t>
  </si>
  <si>
    <t>XDOR_BJXR_C147_NECP_M080408_00002.BC</t>
  </si>
  <si>
    <t>XDOR_BJXR_C148_NECP_M080409_00002.BC</t>
  </si>
  <si>
    <t>XDOR_BJXR_C149_NECP_M080410_00002.BC</t>
  </si>
  <si>
    <t>XDOR_BJXR_C780_NECP_M080502_00002.BC</t>
  </si>
  <si>
    <t>XDOR_BJXR_C781_NECP_M080503_00002.BC</t>
  </si>
  <si>
    <t>XDOR_BJXR_C782_NECP_M080601_00002.BC</t>
  </si>
  <si>
    <t>XDOR_BJXR_C783_NECP_M080602_00002.BC</t>
  </si>
  <si>
    <t>XDOR_BJXR_C784_NECP_M550101_00002.BC</t>
  </si>
  <si>
    <t>XDOR_BJXR_C785_NECP_M550102_00002.BC</t>
  </si>
  <si>
    <t>XDOR_BJXR_C786_NECP_M550103_00002.BC</t>
  </si>
  <si>
    <t>XDOR_BJXR_C787_NECP_M550104_00002.BC</t>
  </si>
  <si>
    <t>XDOR_BJXR_C151_NECP_M090101_00002.BC</t>
  </si>
  <si>
    <t>XDOR_BJXR_C152_NECP_M090201_00002.BC</t>
  </si>
  <si>
    <t>XDOR_BJXR_C153_NECP_M090301_00002.BC</t>
  </si>
  <si>
    <t>XDOR_BJXR_C154_NECP_M090401_00002.BC</t>
  </si>
  <si>
    <t>XDOR_BJXR_C155_NECP_M090501_00002.BC</t>
  </si>
  <si>
    <t>XDOR_BJXR_C156_NECP_M090601_00002.BC</t>
  </si>
  <si>
    <t>XDOR_BJXR_C157_NECP_M090701_00002.BC</t>
  </si>
  <si>
    <t>XDOR_BJXR_C158_NECP_M090801_00002.BC</t>
  </si>
  <si>
    <t>XDOR_BJXR_C159_NECP_M090901_00002.BC</t>
  </si>
  <si>
    <t>XDOR_BJXR_C199_NECP_M099801_00002.BC</t>
  </si>
  <si>
    <t>XDOR_BJXR_C200_NECP_M099901_00002.BC</t>
  </si>
  <si>
    <t>XDOR_BJXR_C201_NECP_M100101_00002.BC</t>
  </si>
  <si>
    <t>XDOR_BJXR_C202_NECP_M100201_00002.BC</t>
  </si>
  <si>
    <t>XDOR_BJXR_C203_NECP_M100301_00002.BC</t>
  </si>
  <si>
    <t>XDOR_BJXR_C205_NECP_M100501_00002.BC</t>
  </si>
  <si>
    <t>XDOR_BJXR_C207_NECP_M100503_00002.BC</t>
  </si>
  <si>
    <t>XDOR_BJXR_C210_NECP_M100506_00002.BC</t>
  </si>
  <si>
    <t>WPT-S2 HRM open operation 1st</t>
    <phoneticPr fontId="12"/>
  </si>
  <si>
    <t>XDOR_BJXR_C213_NECP_M100603_00002.BC</t>
  </si>
  <si>
    <t>WPT-S2 HRM open operation 2nd</t>
    <phoneticPr fontId="12"/>
  </si>
  <si>
    <t>XDOR_BJXR_C216_NECP_M100606_00002.BC</t>
  </si>
  <si>
    <t>XDOR_BJXR_C217_NECP_M100701_00002.BC</t>
  </si>
  <si>
    <t>XDOR_BJXR_C218_NECP_M100801_00002.BC</t>
  </si>
  <si>
    <t>XDOR_BJXR_C219_NECP_M100901_00002.BC</t>
  </si>
  <si>
    <t>XDOR_BJXR_C249_NECP_M109801_00002.BC</t>
  </si>
  <si>
    <t>XDOR_BJXR_C250_NECP_M109901_00002.BC</t>
  </si>
  <si>
    <t>XDOR_BJXR_C251_NECP_M110101_00002.BC</t>
  </si>
  <si>
    <t>XDOR_BJXR_C252_NECP_M110201_00002.BC</t>
  </si>
  <si>
    <t>XDOR_BJXR_C253_NECP_M110301_00002.BC</t>
  </si>
  <si>
    <t>XDOR_BJXR_C254_NECP_M110302_00002.BC</t>
  </si>
  <si>
    <t>XDOR_BJXR_C255_NECP_M110401_00002.BC</t>
  </si>
  <si>
    <t>XDOR_BJXR_C256_NECP_M110402_00002.BC</t>
  </si>
  <si>
    <t>XDOR_BJXR_C257_NECP_M110403_00002.BC</t>
  </si>
  <si>
    <t>XDOR_BJXR_C258_NECP_M110501_00002.BC</t>
  </si>
  <si>
    <t>XDOR_BJXR_C301_NECP_M120101_00002.BC</t>
  </si>
  <si>
    <t>XDOR_BJXR_C302_NECP_M120201_00002.BC</t>
  </si>
  <si>
    <t>XDOR_BJXR_C303_NECP_M120202_00002.BC</t>
  </si>
  <si>
    <t>XDOR_BJXR_C304_NECP_M120301_00002.BC</t>
  </si>
  <si>
    <t>XDOR_BJXR_C305_NECP_M120401_00002.BC</t>
  </si>
  <si>
    <t>XDOR_BJXR_C350_NECP_M129901_00002.BC</t>
  </si>
  <si>
    <t>XDOR_BJXR_C400_NECP_M139901_00002.BC</t>
  </si>
  <si>
    <t>XDOR_BJXR_C401_NECP_M140001_00002.BC</t>
  </si>
  <si>
    <t>XDOR_BJXR_C402_NECP_M140101_00002.BC</t>
  </si>
  <si>
    <t>XDOR_BJXR_C403_NECP_M140201_00002.BC</t>
  </si>
  <si>
    <t>XDOR_BJXR_C404_NECP_M140202_00002.BC</t>
  </si>
  <si>
    <t>XDOR_BJXR_C405_NECP_M140203_00002.BC</t>
  </si>
  <si>
    <t>XDOR_BJXR_C406_NECP_M140204_00002.BC</t>
  </si>
  <si>
    <t>XDOR_BJXR_C407_NECP_M140205_00002.BC</t>
  </si>
  <si>
    <t>XDOR_BJXR_C408_NECP_M140301_00002.BC</t>
  </si>
  <si>
    <t>XDOR_BJXR_C409_NECP_M140401_00002.BC</t>
  </si>
  <si>
    <t>XDOR_BJXR_C410_NECP_M140402_00002.BC</t>
  </si>
  <si>
    <t>XDOR_BJXR_C411_NECP_M140403_00002.BC</t>
  </si>
  <si>
    <t>XDOR_BJXR_C412_NECP_M140404_00002.BC</t>
  </si>
  <si>
    <t>XDOR_BJXR_C413_NECP_M140501_00002.BC</t>
  </si>
  <si>
    <t>XDOR_BJXR_C414_NECP_M140502_00002.BC</t>
  </si>
  <si>
    <t>XDOR_BJXR_C451_NECP_M150101_00002.BC</t>
  </si>
  <si>
    <t>XDOR_BJXR_C452_NECP_M150201_00002.BC</t>
  </si>
  <si>
    <t>XDOR_BJXR_C453_NECP_M150202_00002.BC</t>
  </si>
  <si>
    <t>XDOR_BJXR_C454_NECP_M150203_00002.BC</t>
  </si>
  <si>
    <t>XDOR_BJXR_C455_NECP_M150301_00002.BC</t>
  </si>
  <si>
    <t>XDOR_BJXR_C456_NECP_M150401_00002.BC</t>
  </si>
  <si>
    <t>XDOR_BJXR_C457_NECP_M150501_00002.BC</t>
  </si>
  <si>
    <t>XDOR_BJXR_C458_NECP_M150601_00002.BC</t>
  </si>
  <si>
    <t>XDOR_BJXR_C459_NECP_M150701_00002.BC</t>
  </si>
  <si>
    <t>XDOR_BJXR_C500_NECP_M159901_00002.BC</t>
    <phoneticPr fontId="12"/>
  </si>
  <si>
    <t>XDOR_BJXR_C501_NECP_M160101_00002.BC</t>
  </si>
  <si>
    <t>XDOR_BJXR_C502_NECP_M160201_00002.BC</t>
  </si>
  <si>
    <t>XDOR_BJXR_C503_NECP_M160202_00002.BC</t>
  </si>
  <si>
    <t>XDOR_BJXR_C504_NECP_M160203_00002.BC</t>
  </si>
  <si>
    <t>XDOR_BJXR_C505_NECP_M160301_00002.BC</t>
  </si>
  <si>
    <t>XDOR_BJXR_C506_NECP_M160401_00002.BC</t>
  </si>
  <si>
    <t>XDOR_BJXR_C507_NECP_M160501_00002.BC</t>
  </si>
  <si>
    <t>XDOR_BJXR_C508_NECP_M160601_00002.BC</t>
  </si>
  <si>
    <t>XDOR_BJXR_C509_NECP_M160701_00002.BC</t>
  </si>
  <si>
    <t>XDOR_BJXR_C550_NECP_M169901_00002.BC</t>
  </si>
  <si>
    <t>XDOR_BJXR_C551_NECP_M170101_00002.BC</t>
  </si>
  <si>
    <t>XDOR_BJXR_C552_NECP_M170201_00002.BC</t>
  </si>
  <si>
    <t>XDOR_BJXR_C553_NECP_M170301_00002.BC</t>
  </si>
  <si>
    <t>XDOR_BJXR_C554_NECP_M170302_00002.BC</t>
  </si>
  <si>
    <t>XDOR_BJXR_C555_NECP_M170303_00002.BC</t>
  </si>
  <si>
    <t>XDOR_BJXR_C556_NECP_M170304_00002.BC</t>
  </si>
  <si>
    <t>XDOR_BJXR_C557_NECP_M170305_00002.BC</t>
  </si>
  <si>
    <t>XDOR_BJXR_C558_NECP_M170306_00002.BC</t>
  </si>
  <si>
    <t>XDOR_BJXR_C559_NECP_M170307_00002.BC</t>
  </si>
  <si>
    <t>XDOR_BJXR_C560_NECP_M170308_00002.BC</t>
  </si>
  <si>
    <t>XDOR_BJXR_C561_NECP_M170309_00002.BC</t>
  </si>
  <si>
    <t>XDOR_BJXR_C562_NECP_M170310_00002.BC</t>
  </si>
  <si>
    <t>XDOR_BJXR_C563_NECP_M170311_00002.BC</t>
  </si>
  <si>
    <t>XDOR_BJXR_C564_NECP_M170312_00002.BC</t>
  </si>
  <si>
    <t>XDOR_BJXR_C565_NECP_M170313_00002.BC</t>
  </si>
  <si>
    <t>XDOR_BJXR_C566_NECP_M170401_00002.BC</t>
    <phoneticPr fontId="12"/>
  </si>
  <si>
    <t>XDOR_BJXR_C567_NECP_M170402_00002.BC</t>
    <phoneticPr fontId="12"/>
  </si>
  <si>
    <t>XDOR_BJXR_C568_NECP_M170501_00002.BC</t>
    <phoneticPr fontId="12"/>
  </si>
  <si>
    <t>XDOR_BJXR_C569_NECP_M170502_00002.BC</t>
    <phoneticPr fontId="12"/>
  </si>
  <si>
    <t>XDOR_BJXR_C570_NECP_M170601_00002.BC</t>
    <phoneticPr fontId="12"/>
  </si>
  <si>
    <t>XDOR_BJXR_C571_NECP_M170701_00002.BC</t>
    <phoneticPr fontId="12"/>
  </si>
  <si>
    <t>XDOR_BJXR_C601_NECP_M180101_00002.BC</t>
  </si>
  <si>
    <t>XDOR_BJXR_C602_NECP_M180201_00002.BC</t>
  </si>
  <si>
    <t>XDOR_BJXR_C603_NECP_M180202_00002.BC</t>
  </si>
  <si>
    <t>XDOR_BJXR_C604_NECP_M180301_00002.BC</t>
  </si>
  <si>
    <t>XDOR_BJXR_C650_NECP_M189901_00002.BC</t>
    <phoneticPr fontId="12"/>
  </si>
  <si>
    <t>XDOR_BJXR_C651_NECP_M190101_00002.BC</t>
    <phoneticPr fontId="12"/>
  </si>
  <si>
    <t>XDOR_BJXR_C652_NECP_M190201_00002.BC</t>
    <phoneticPr fontId="12"/>
  </si>
  <si>
    <t>XDOR_BJXR_C653_NECP_M190202_00002.BC</t>
    <phoneticPr fontId="12"/>
  </si>
  <si>
    <t>XDOR_BJXR_C654_NECP_M190301_00002.BC</t>
  </si>
  <si>
    <t>XDOR_BJXR_C655_NECP_M190302_00002.BC</t>
  </si>
  <si>
    <t>XDOR_BJXR_C656_NECP_M190303_00002.BC</t>
  </si>
  <si>
    <t>XDOR_BJXR_C657_NECP_M190304_00002.BC</t>
  </si>
  <si>
    <t>XDOR_BJXR_C658_NECP_M190401_00002.BC</t>
  </si>
  <si>
    <t>XDOR_BJXR_C699_NECP_M199801_00002.BC</t>
  </si>
  <si>
    <t>XDOR_BJXR_C700_NECP_M199901_00002.BC</t>
  </si>
  <si>
    <t>XDOR_BJXR_C701_NECP_M200101_00002.BC</t>
  </si>
  <si>
    <t>XDOR_BJXR_C702_NECP_M200201_00002.BC</t>
  </si>
  <si>
    <t>XDOR_BJXR_C703_NECP_M200202_00002.BC</t>
  </si>
  <si>
    <t>XDOR_BJXR_C704_NECP_M200203_00002.BC</t>
  </si>
  <si>
    <t>XDOR_BJXR_C705_NECP_M200204_00002.BC</t>
  </si>
  <si>
    <t>XDOR_BJXR_C706_NECP_M200301_00002.BC</t>
  </si>
  <si>
    <t>XDOR_BJXR_C707_NECP_M200401_00002.BC</t>
  </si>
  <si>
    <t>XDOR_BJXR_C708_NECP_M200501_00002.BC</t>
  </si>
  <si>
    <t>XDOR_BJXR_C709_NECP_M200601_00002.BC</t>
  </si>
  <si>
    <t>XDOR_BJXR_C710_NECP_M200602_00002.BC</t>
  </si>
  <si>
    <t>XDOR_BJXR_C711_NECP_M200603_00002.BC</t>
  </si>
  <si>
    <t>XDOR_BJXR_C712_NECP_M200701_00002.BC</t>
  </si>
  <si>
    <t>XDOR_BJXR_C713_NECP_M200702_00002.BC</t>
  </si>
  <si>
    <t>XDOR_BJXR_C714_NECP_M200801_00002.BC</t>
  </si>
  <si>
    <t>XDOR_BJXR_C750_NECP_M209901_00002.BC</t>
  </si>
  <si>
    <t>cpa file name</t>
    <phoneticPr fontId="12"/>
  </si>
  <si>
    <t>main2-BUS_NECP_XDOR_002_M01_M03.cps</t>
    <phoneticPr fontId="12"/>
  </si>
  <si>
    <t>main2-BUS_NECP_XOR_002_M04.cps</t>
    <phoneticPr fontId="12"/>
  </si>
  <si>
    <t>main2-SETUPa_NECP_XDOR_002_M52.cps</t>
    <phoneticPr fontId="12"/>
  </si>
  <si>
    <t>main2-SETUPb2_NECP_XDOR_002_M53.cps</t>
    <phoneticPr fontId="12"/>
  </si>
  <si>
    <t>main2-SETUP_contingency_NECP_XDOR_002_M54.cps</t>
    <phoneticPr fontId="12"/>
  </si>
  <si>
    <t>main2-MDP_NECP_contingency_001_M08.cps</t>
    <phoneticPr fontId="12"/>
  </si>
  <si>
    <t>cpa file name</t>
    <phoneticPr fontId="14"/>
  </si>
  <si>
    <t>main2-MAST_NECP_contingency_SC_002_M09.cps</t>
  </si>
  <si>
    <t>main2-MAST_NECP_contingency_MGF_002_M09.cps</t>
    <phoneticPr fontId="12"/>
  </si>
  <si>
    <t>main2-WPT-S_NECP_contingency_WPTS1_002_M10.cps</t>
  </si>
  <si>
    <t>main2-WPT-S_NECP_contingency_WPTS2_002_M10.cps</t>
  </si>
  <si>
    <t>main2-PWI_NECP_XDOR_002_M11.cps</t>
  </si>
  <si>
    <t>main2-MGF_NECP_LV_XDOR_002_M12.cps</t>
  </si>
  <si>
    <t>main2-MDM_NECP_LV_XDOR_001_M13.cps</t>
  </si>
  <si>
    <t>main2-MDM_NECP_LV_XDOR_contingency_002_M13.cps</t>
    <phoneticPr fontId="22"/>
  </si>
  <si>
    <t>main2-MSASI_NECP_LV_XDOR_002_M14.cps</t>
    <phoneticPr fontId="22"/>
  </si>
  <si>
    <t>main2-MEA_NECP_LV_XDOR_002_M15.cps</t>
    <phoneticPr fontId="22"/>
  </si>
  <si>
    <t>main2-MEA_NECP_contingency_LV_XDOR_002_M15.cps</t>
  </si>
  <si>
    <t>main2-MEA_NECP_LV_XDOR_002_M16.cps</t>
    <phoneticPr fontId="22"/>
  </si>
  <si>
    <t>main2-MEA_NECP_contingency_LV_XDOR_002_M16.cps</t>
    <phoneticPr fontId="22"/>
  </si>
  <si>
    <t>main2-MIA_NECP_LV_XDOR_002_M17.cps</t>
    <phoneticPr fontId="22"/>
  </si>
  <si>
    <t>main2-MIA_NECP_contingency_LV_XDOR_002_M17.cps</t>
    <phoneticPr fontId="22"/>
  </si>
  <si>
    <t>main2-MSA_NECP_LV_XDOR_002_M18.cps</t>
    <phoneticPr fontId="22"/>
  </si>
  <si>
    <t>main2-ENA_NECP_LV_XDOR_002_M19.cps</t>
    <phoneticPr fontId="12"/>
  </si>
  <si>
    <t>main2-ENA_NECP_contingency_quick_002_M19.cps</t>
  </si>
  <si>
    <t>main2-HEP_NECP_LV_XDOR_002_M20.cps</t>
    <phoneticPr fontId="22"/>
  </si>
  <si>
    <t>main2-HEP_NECP_contingency_HEP-e_POWEROFF_002_M20.cps</t>
    <phoneticPr fontId="22"/>
  </si>
  <si>
    <t>main2-HEP_NECP_contingency_HEP-i_POWEROFF_002_M20.cps</t>
    <phoneticPr fontId="22"/>
  </si>
  <si>
    <t>main2-MGF_NECP_contingency_LV_XDOR_002_M12.cps</t>
    <phoneticPr fontId="12"/>
  </si>
  <si>
    <t>MMO in Cruise Standby mode
TCS commissioning is performed after the pass of NECP day 16</t>
    <phoneticPr fontId="12"/>
  </si>
  <si>
    <t>MGF turned off at end of pass, switched on for MTL ops afterwards
MGF MTL is performed after the pass of NECP day 19</t>
    <phoneticPr fontId="12"/>
  </si>
  <si>
    <t>XDOR_BJXR_C150_NECP_M080411_00003.BC</t>
    <phoneticPr fontId="12"/>
  </si>
  <si>
    <t>XDOR_BJXR_C779_NECP_M080501_00003.BC</t>
    <phoneticPr fontId="12"/>
  </si>
  <si>
    <t>XDOR_BJXR_C788_NECP_M550105_00003.BC</t>
    <phoneticPr fontId="14"/>
  </si>
  <si>
    <t>XOR__BJXR_C001_NECP_M040101_00003.BC</t>
    <phoneticPr fontId="12"/>
  </si>
  <si>
    <t>XOR__BJXR_C101_NECP_M560101_00003.BC</t>
    <phoneticPr fontId="14"/>
  </si>
  <si>
    <t>XOR__BJXR_C251_NECP_M110601_00003.BC</t>
    <phoneticPr fontId="12"/>
  </si>
  <si>
    <t>main2-PWI_NECP_XOR_003_M11.cps</t>
    <phoneticPr fontId="12"/>
  </si>
  <si>
    <t>XOR_BJXR_C301_NECP_M120501_00003.BC</t>
    <phoneticPr fontId="12"/>
  </si>
  <si>
    <t>main2-MGF_NECP_LV_XOR_003_M12.cps</t>
    <phoneticPr fontId="12"/>
  </si>
  <si>
    <t>XOR__BJXR_C351_NECP_M130401_00003.BC</t>
    <phoneticPr fontId="12"/>
  </si>
  <si>
    <t>main2-MDM_NECP_LV_XOR_003_M13.cps</t>
    <phoneticPr fontId="22"/>
  </si>
  <si>
    <t>XOR__BJXR_C401_NECP_M140601_00003.BC</t>
    <phoneticPr fontId="12"/>
  </si>
  <si>
    <t>main2-MSASI_NECP_LV_XOR_003_M14.cps</t>
    <phoneticPr fontId="22"/>
  </si>
  <si>
    <t>main2-MDP_NECP_POWERON_XDOR_003_M55.cps</t>
    <phoneticPr fontId="14"/>
  </si>
  <si>
    <t>XDOR_BJXR_C206_NECP_M100502_00003.BC</t>
  </si>
  <si>
    <t>XDOR_BJXR_C209_NECP_M100505_00003.BC</t>
  </si>
  <si>
    <t>XDOR_BJXR_C212_NECP_M100602_00003.BC</t>
  </si>
  <si>
    <t>XDOR_BJXR_C215_NECP_M100605_00003.BC</t>
  </si>
  <si>
    <t>M57</t>
    <phoneticPr fontId="12"/>
  </si>
  <si>
    <t>PPWR_CHNG contingency</t>
  </si>
  <si>
    <t>XDOR_BJXR_C046_NECP_M579901_00001.BC</t>
  </si>
  <si>
    <t>XDOR_BJXR_C047_NECP_M579902_00001.BC</t>
  </si>
  <si>
    <t>XDOR_BJXR_C048_NECP_M579903_00001.BC</t>
  </si>
  <si>
    <t>XDOR_BJXR_C049_NECP_M579904_00001.BC</t>
  </si>
  <si>
    <t>XDOR_BJXR_C050_NECP_M579905_00001.BC</t>
  </si>
  <si>
    <t>XDOR_BJXR_C791_NECP_M579906_00001.BC</t>
  </si>
  <si>
    <t>XDOR_BJXR_C792_NECP_M579907_00001.BC</t>
  </si>
  <si>
    <t>main2-BUS_NECP_contingency_XDOR_PPWR_CHNG1(-5)_001.cps</t>
  </si>
  <si>
    <t>main2-BUS_NECP_contingency_XDOR_PPWR_CHNG1_001.cps</t>
  </si>
  <si>
    <t>main2-BUS_NECP_contingency_XDOR_PPWR_CHNG2_001.cps</t>
  </si>
  <si>
    <t>main2-BUS_NECP_contingency_XDOR_PPWR_CHNG3_001.cps</t>
  </si>
  <si>
    <t>main2-BUS_NECP_contingency_XDOR_PPWR_CHNG4_001.cps</t>
  </si>
  <si>
    <t>main2-BUS_NECP_contingency_XDOR_PPWR_CHNG5_001.cps</t>
  </si>
  <si>
    <t>MDP ERR LOG DUMP contingency</t>
  </si>
  <si>
    <t>XDOR_BJXR_C793_NECP_M589901_00001.BC</t>
  </si>
  <si>
    <t>XDOR_BJXR_C794_NECP_M589902_00001.BC</t>
  </si>
  <si>
    <t>XDOR_BJXR_C796_NECP_M589904_00001.BC</t>
  </si>
  <si>
    <t>dcsm-7740_20181109.cps</t>
    <phoneticPr fontId="22"/>
  </si>
  <si>
    <t>XDOR_BJXR_C204_NECP_M100401_00004.BC</t>
    <phoneticPr fontId="12"/>
  </si>
  <si>
    <t>XDOR_BJXR_C208_NECP_M100504_00004.BC</t>
    <phoneticPr fontId="12"/>
  </si>
  <si>
    <t>XDOR_BJXR_C211_NECP_M100601_00004.BC</t>
    <phoneticPr fontId="12"/>
  </si>
  <si>
    <t>XDOR_BJXR_C214_NECP_M100604_00004.BC</t>
    <phoneticPr fontId="12"/>
  </si>
  <si>
    <t>main2-WPT-S_NECP_LV_XDOR_004_M10.cps</t>
    <phoneticPr fontId="12"/>
  </si>
  <si>
    <t>cps file name</t>
    <phoneticPr fontId="14"/>
  </si>
  <si>
    <t>M58</t>
    <phoneticPr fontId="12"/>
  </si>
  <si>
    <t>M59</t>
    <phoneticPr fontId="12"/>
  </si>
  <si>
    <t>XDOR_BJXR_C795_NECP_M589903_00002.BC</t>
    <phoneticPr fontId="12"/>
  </si>
  <si>
    <t>XDOR_BJXR_C799_NECP_M599902_00001.BC</t>
  </si>
  <si>
    <t>XDOR_BJXR_C801_NECP_M599904_00001.BC</t>
  </si>
  <si>
    <t>XDOR_BJXR_C802_NECP_M599905_00001.BC</t>
  </si>
  <si>
    <t>XDOR_BJXR_C803_NECP_M599906_00001.BC</t>
  </si>
  <si>
    <t>MAST_STBY contingency</t>
  </si>
  <si>
    <t>XDOR_BJXR_C198_NECP_M099701_00001.BC</t>
  </si>
  <si>
    <t>XDOR_BJXR_C798_NECP_M599901_00002.BC</t>
    <phoneticPr fontId="12"/>
  </si>
  <si>
    <t>XDOR_BJXR_C800_NECP_M599903_00002.BC</t>
    <phoneticPr fontId="12"/>
  </si>
  <si>
    <t>dcsm-tcfs_tbl1_ram_chng_M59_002.cps</t>
    <phoneticPr fontId="12"/>
  </si>
  <si>
    <t>TCFS ROM REWRITE</t>
  </si>
  <si>
    <t>TLMmode変更 (TLMmode6）</t>
    <rPh sb="7" eb="9">
      <t>ヘンコウ</t>
    </rPh>
    <phoneticPr fontId="3"/>
  </si>
  <si>
    <t>BAT設定</t>
    <rPh sb="3" eb="5">
      <t>セッテイ</t>
    </rPh>
    <phoneticPr fontId="3"/>
  </si>
  <si>
    <t xml:space="preserve">DUTY（100％）変更 Lower/Upper2,6(ヒータCH9,11,17,19) </t>
    <rPh sb="10" eb="12">
      <t>ヘンコウ</t>
    </rPh>
    <phoneticPr fontId="3"/>
  </si>
  <si>
    <t xml:space="preserve">制御温度変更 Lower/Upper2,6(ヒータCH9,11,17,19)　＋5℃設定 </t>
    <rPh sb="0" eb="2">
      <t>セイギョ</t>
    </rPh>
    <rPh sb="2" eb="4">
      <t>オンド</t>
    </rPh>
    <rPh sb="4" eb="6">
      <t>ヘンコウ</t>
    </rPh>
    <rPh sb="42" eb="44">
      <t>セッテイ</t>
    </rPh>
    <phoneticPr fontId="3"/>
  </si>
  <si>
    <t xml:space="preserve">制御温度変更 Lower/Upper2,6(ヒータCH9,11,17,19)　＋10℃設定 </t>
    <rPh sb="0" eb="2">
      <t>セイギョ</t>
    </rPh>
    <rPh sb="2" eb="4">
      <t>オンド</t>
    </rPh>
    <rPh sb="4" eb="6">
      <t>ヘンコウ</t>
    </rPh>
    <rPh sb="43" eb="45">
      <t>セッテイ</t>
    </rPh>
    <phoneticPr fontId="3"/>
  </si>
  <si>
    <t xml:space="preserve">制御温度変更 Lower/Upper2,6(ヒータCH9,11,17,19)　＋15℃設定 </t>
    <rPh sb="0" eb="2">
      <t>セイギョ</t>
    </rPh>
    <rPh sb="2" eb="4">
      <t>オンド</t>
    </rPh>
    <rPh sb="4" eb="6">
      <t>ヘンコウ</t>
    </rPh>
    <rPh sb="43" eb="45">
      <t>セッテイ</t>
    </rPh>
    <phoneticPr fontId="3"/>
  </si>
  <si>
    <t>ONESHOT</t>
  </si>
  <si>
    <t xml:space="preserve">DUTY（100％）変更 Lower/Upper1,3,5,7(ヒータCH1-4,25-28) </t>
    <rPh sb="10" eb="12">
      <t>ヘンコウ</t>
    </rPh>
    <phoneticPr fontId="3"/>
  </si>
  <si>
    <t xml:space="preserve">制御温度変更 Lower/Upper1,3,5,7(ヒータCH1-4,25-28) ＋5℃設定 </t>
    <rPh sb="4" eb="6">
      <t>ヘンコウ</t>
    </rPh>
    <phoneticPr fontId="3"/>
  </si>
  <si>
    <t xml:space="preserve">制御温度変更 Lower/Upper1,3,5,7(ヒータCH1-4,25-28) ＋10℃設定 </t>
    <rPh sb="4" eb="6">
      <t>ヘンコウ</t>
    </rPh>
    <phoneticPr fontId="3"/>
  </si>
  <si>
    <t xml:space="preserve">制御温度変更 Lower/Upper1,3,5,7(ヒータCH1-4,25-28) ＋15℃設定 </t>
    <rPh sb="4" eb="6">
      <t>ヘンコウ</t>
    </rPh>
    <phoneticPr fontId="3"/>
  </si>
  <si>
    <t>ピークパワー100Ｗ設定</t>
    <rPh sb="10" eb="12">
      <t>セッテイ</t>
    </rPh>
    <phoneticPr fontId="3"/>
  </si>
  <si>
    <t>ピークパワー150Ｗ設定</t>
    <rPh sb="10" eb="12">
      <t>セッテイ</t>
    </rPh>
    <phoneticPr fontId="3"/>
  </si>
  <si>
    <t>ピークパワー200Ｗ設定</t>
    <rPh sb="10" eb="12">
      <t>セッテイ</t>
    </rPh>
    <phoneticPr fontId="3"/>
  </si>
  <si>
    <t>TBL_ROMの内容へ設定戻し</t>
    <rPh sb="8" eb="10">
      <t>ナイヨウ</t>
    </rPh>
    <rPh sb="11" eb="13">
      <t>セッテイ</t>
    </rPh>
    <rPh sb="13" eb="14">
      <t>モド</t>
    </rPh>
    <phoneticPr fontId="3"/>
  </si>
  <si>
    <t>dcsm-tcfs_tbl1_bat_set_XDOR_M59_001.cps</t>
  </si>
  <si>
    <t>main2-TCFS_TBL_WRITE_NECP_XDOR_M59_001.cps</t>
    <phoneticPr fontId="22"/>
  </si>
  <si>
    <t>dcsm-tcfs_tbl1_deck_dty_set-1(2)_XDOR_M59_001.cps,dcsm-tcfs_tbl1_deck_5(,10,15)degC-1(2)_XDOR_M59_001.cps.
dcsm-tcfs_tbl1_ram_rewrite_XDOR_M59_001.cps,
dcsm-tcfs_tbl1_bat_set_XDOR_M59_001.cps</t>
    <phoneticPr fontId="22"/>
  </si>
  <si>
    <t>dcsm-tcfs_tbl1_deck_dty_set-1_XDOR_M59_001.cps</t>
    <phoneticPr fontId="22"/>
  </si>
  <si>
    <t>dcsm-tcfs_tbl1_deck_5degC-1_XDOR_M59_001.cps</t>
    <phoneticPr fontId="22"/>
  </si>
  <si>
    <t>dcsm-tcfs_tbl1_deck_10degC-1_XDOR_M59_001.cps</t>
    <phoneticPr fontId="22"/>
  </si>
  <si>
    <t>dcsm-tcfs_tbl1_deck_5(,10,15)degC-1(2)_XDOR_M59_001.cps</t>
    <phoneticPr fontId="22"/>
  </si>
  <si>
    <t>dcsm-tcfs_tbl1_deck_dty_set-2_XDOR_M59_001.cps</t>
    <phoneticPr fontId="22"/>
  </si>
  <si>
    <t>dcsm-tcfs_tbl1_deck_5degC-2_XDOR_M59_001.cps</t>
    <phoneticPr fontId="22"/>
  </si>
  <si>
    <t>dcsm-tcfs_tbl1_deck_10degC-2_XDOR_M59_001.cps</t>
    <phoneticPr fontId="22"/>
  </si>
  <si>
    <t>dcsm-tcfs_tbl1_deck_15degC-2_XDOR_M59_001.cps</t>
    <phoneticPr fontId="22"/>
  </si>
  <si>
    <t>dcsm-tcfs_ppwr_100_XDOR_M59_001.cps</t>
    <phoneticPr fontId="22"/>
  </si>
  <si>
    <t>dcsm-tcfs_ppwr_150_XDOR_M59_001.cps</t>
    <phoneticPr fontId="22"/>
  </si>
  <si>
    <t>dcsm-tcfs_ppwr_200_XDOR_M59_001.cps</t>
    <phoneticPr fontId="22"/>
  </si>
  <si>
    <t>dcsm-tcfs_tbl1_ram_rewrite_XDOR_M59_001.cps</t>
    <phoneticPr fontId="22"/>
  </si>
  <si>
    <t>XDOR_BJXR_C804_NECP_M590101_00001.BC</t>
  </si>
  <si>
    <t>XDOR_BJXR_C805_NECP_M590102_00001.BC</t>
  </si>
  <si>
    <t>XDOR_BJXR_C806_NECP_M590201_00001.BC</t>
  </si>
  <si>
    <t>XDOR_BJXR_C807_NECP_M590202_00001.BC</t>
  </si>
  <si>
    <t>XDOR_BJXR_C808_NECP_M590203_00001.BC</t>
  </si>
  <si>
    <t>XDOR_BJXR_C809_NECP_M590204_00001.BC</t>
  </si>
  <si>
    <t>XDOR_BJXR_C810_NECP_M590205_00001.BC</t>
  </si>
  <si>
    <t>XDOR_BJXR_C811_NECP_M590206_00001.BC</t>
  </si>
  <si>
    <t>XDOR_BJXR_C812_NECP_M590207_00001.BC</t>
  </si>
  <si>
    <t>XDOR_BJXR_C813_NECP_M590208_00001.BC</t>
  </si>
  <si>
    <t>XDOR_BJXR_C814_NECP_M590209_00001.BC</t>
  </si>
  <si>
    <t>XDOR_BJXR_C815_NECP_M590210_00001.BC</t>
  </si>
  <si>
    <t>XDOR_BJXR_C816_NECP_M590211_00001.BC</t>
  </si>
  <si>
    <t>XDOR_BJXR_C817_NECP_M590212_00001.BC</t>
  </si>
  <si>
    <t>XDOR_BJXR_C818_NECP_M590213_00001.BC</t>
  </si>
  <si>
    <t>XDOR_BJXR_C819_NECP_M590214_00001.BC</t>
  </si>
  <si>
    <t>XDOR_BJXR_C820_NECP_M590215_00001.BC</t>
  </si>
  <si>
    <t>XDOR_BJXR_C821_NECP_M590216_00001.BC</t>
  </si>
  <si>
    <t>XDOR_BJXR_C822_NECP_M590217_00001.BC</t>
  </si>
  <si>
    <t>XDOR_BJXR_C823_NECP_M590218_00001.BC</t>
  </si>
  <si>
    <t>XDOR_BJXR_C824_NECP_M590219_00001.BC</t>
  </si>
  <si>
    <t>XDOR_BJXR_C825_NECP_M590220_00001.BC</t>
  </si>
  <si>
    <t>XDOR_BJXR_C826_NECP_M590221_00001.BC</t>
  </si>
  <si>
    <t>XDOR_BJXR_C827_NECP_M590222_00001.BC</t>
  </si>
  <si>
    <t>XDOR_BJXR_C828_NECP_M590223_00001.BC</t>
  </si>
  <si>
    <t>Relative</t>
    <phoneticPr fontId="12"/>
  </si>
  <si>
    <t>TC by TC, relative</t>
    <phoneticPr fontId="12"/>
  </si>
  <si>
    <t>Relative</t>
    <phoneticPr fontId="12"/>
  </si>
  <si>
    <t>Relative</t>
    <phoneticPr fontId="14"/>
  </si>
  <si>
    <t>TC by TC</t>
    <phoneticPr fontId="14"/>
  </si>
  <si>
    <t>TC by TC</t>
    <phoneticPr fontId="12"/>
  </si>
  <si>
    <t>Macro ENA contingency</t>
    <phoneticPr fontId="12"/>
  </si>
  <si>
    <t>TCFS ROM REWRITE</t>
    <phoneticPr fontId="12"/>
  </si>
  <si>
    <t>TLM MODE change (TLMmode6)</t>
    <phoneticPr fontId="3"/>
  </si>
  <si>
    <t>BAT heater setting</t>
    <phoneticPr fontId="3"/>
  </si>
  <si>
    <t xml:space="preserve">DUTY100%
Lower/Upper2,6(HTR ch. 9,11,17,19) </t>
    <phoneticPr fontId="3"/>
  </si>
  <si>
    <t xml:space="preserve">HTR setting change: Lower/Upper2,6(HTR ch. 9,11,17,19) +5℃ </t>
    <phoneticPr fontId="3"/>
  </si>
  <si>
    <t>HTR setting change: Lower/Upper2,6(HTR ch. 9,11,17,19) ＋10℃</t>
    <phoneticPr fontId="3"/>
  </si>
  <si>
    <t>HTR setting change: Lower/Upper2,6(HTR ch. 9,11,17,19) ＋15℃</t>
    <phoneticPr fontId="3"/>
  </si>
  <si>
    <t>ONESHOT TLM</t>
    <phoneticPr fontId="12"/>
  </si>
  <si>
    <t xml:space="preserve">DUTY100% 
Lower/Upper1,3,5,7(HTR ch. 1-4,25-28) </t>
    <phoneticPr fontId="3"/>
  </si>
  <si>
    <t>HTR setting change: Lower/Upper1,3,5,7(HTR ch. CH1-4,25-28) +10℃</t>
    <phoneticPr fontId="3"/>
  </si>
  <si>
    <t>HTR setting change: Lower/Upper1,3,5,7(HTR ch. CH1-4,25-28) +5℃</t>
    <phoneticPr fontId="3"/>
  </si>
  <si>
    <t>HTR setting change: Lower/Upper1,3,5,7(HTR ch. CH1-4,25-28) +15℃</t>
    <phoneticPr fontId="3"/>
  </si>
  <si>
    <t>Set Peak Power 100Ｗ</t>
    <phoneticPr fontId="3"/>
  </si>
  <si>
    <t>Set Peak Power 150Ｗ</t>
    <phoneticPr fontId="3"/>
  </si>
  <si>
    <t>Set Peak Power 200Ｗ</t>
    <phoneticPr fontId="3"/>
  </si>
  <si>
    <t>Reset Heater tables to default value(TBL_ROM)</t>
    <phoneticPr fontId="3"/>
  </si>
  <si>
    <t>TCSF Setting Change</t>
    <phoneticPr fontId="3"/>
  </si>
  <si>
    <t>used in 1st commisioning slot</t>
    <phoneticPr fontId="12"/>
  </si>
  <si>
    <t>XDOR_BJXR_C797_NECP_M089801_00003.BC</t>
    <phoneticPr fontId="12"/>
  </si>
  <si>
    <t>main2-MDP_NECP_ERR_LOG_DUMP_contingency_003_M08.cps</t>
    <phoneticPr fontId="12"/>
  </si>
  <si>
    <t>M06</t>
    <phoneticPr fontId="12"/>
  </si>
  <si>
    <t>BAT Check</t>
    <phoneticPr fontId="12"/>
  </si>
  <si>
    <t>MONI_ON~BUS_SETUP</t>
    <phoneticPr fontId="14"/>
  </si>
  <si>
    <t>MONI_OFF～MMO_OFF</t>
    <phoneticPr fontId="14"/>
  </si>
  <si>
    <t>MONI_ON~LR_Charge_BAT_EXT</t>
    <phoneticPr fontId="14"/>
  </si>
  <si>
    <t>XOR__BJXR_C002_BATC_M060101_00001.BC</t>
  </si>
  <si>
    <t>XOR__BJXR_C003_BATC_M060102_00001.BC</t>
    <phoneticPr fontId="14"/>
  </si>
  <si>
    <t>XOR__BJXR_C004_BATC_M060201_00001.BC</t>
    <phoneticPr fontId="14"/>
  </si>
  <si>
    <t>XOR__BJXR_C005_BATC_M060202_00001.BC</t>
    <phoneticPr fontId="14"/>
  </si>
  <si>
    <t>main2-BAT_CHK_PART1-1_MONI_ON_TO_BUS_SETUP_XOR_001_M06.cps</t>
  </si>
  <si>
    <t>main2-BAT_CHK_PART1-2_MONI_OFF_TO_MMO_OFF_XOR_001_M06.cps</t>
  </si>
  <si>
    <t>main2-BAT_CHK_PART2-1_MONI_ON_TO_LR_Charge_BAT_EXT_XOR_001_M06.cps</t>
  </si>
  <si>
    <t>main2-BAT_CHK_PART2-2_MONI_OFF_TO_MMO_OFF_XOR_001_M06.cps</t>
  </si>
  <si>
    <t>MPPE MSA delta commissioning (LV)</t>
    <phoneticPr fontId="12"/>
  </si>
  <si>
    <t>DAY4</t>
    <phoneticPr fontId="12"/>
  </si>
  <si>
    <t>2019/07/04-05</t>
    <phoneticPr fontId="12"/>
  </si>
  <si>
    <t>Delta Commissioning slot #1</t>
    <phoneticPr fontId="12"/>
  </si>
  <si>
    <t>Delta Commissioning slot #2</t>
    <phoneticPr fontId="12"/>
  </si>
  <si>
    <t>DAY10</t>
    <phoneticPr fontId="12"/>
  </si>
  <si>
    <t>MDP upload</t>
    <phoneticPr fontId="12"/>
  </si>
  <si>
    <t>FNC test after MDP upload</t>
    <phoneticPr fontId="12"/>
  </si>
  <si>
    <t>DAY6</t>
    <phoneticPr fontId="12"/>
  </si>
  <si>
    <t>DAY7</t>
    <phoneticPr fontId="12"/>
  </si>
  <si>
    <t>Change heater settings for MAST latch release</t>
    <phoneticPr fontId="12"/>
  </si>
  <si>
    <t>DAY4-5</t>
    <phoneticPr fontId="12"/>
  </si>
  <si>
    <t>DAY2-4</t>
    <phoneticPr fontId="12"/>
  </si>
  <si>
    <t>2019/06/25-27</t>
    <phoneticPr fontId="12"/>
  </si>
  <si>
    <t>2019/06/27-28</t>
    <phoneticPr fontId="12"/>
  </si>
  <si>
    <t>2019/07/03-04</t>
    <phoneticPr fontId="12"/>
  </si>
  <si>
    <t>Cruise CheckOut</t>
    <phoneticPr fontId="12"/>
  </si>
  <si>
    <t>main2-ENA_NECP_contingency2_normal_002_M19.cps</t>
    <phoneticPr fontId="12"/>
  </si>
  <si>
    <t>M80</t>
    <phoneticPr fontId="12"/>
  </si>
  <si>
    <t>DOY</t>
    <phoneticPr fontId="14"/>
  </si>
  <si>
    <t>M80</t>
    <phoneticPr fontId="14"/>
  </si>
  <si>
    <t>Cruise CheckOut</t>
    <phoneticPr fontId="14"/>
  </si>
  <si>
    <t>Cruise CheckOut</t>
  </si>
  <si>
    <t>main2-MGF_CRCO_XDOR_001_M12.cps</t>
    <phoneticPr fontId="12"/>
  </si>
  <si>
    <t>XDOR_BJXR_C306_CRCO_M128001_00001.BC</t>
    <phoneticPr fontId="12"/>
  </si>
  <si>
    <t>main2-CRCO_PART1_XOR_001_M80.cps
main2-CRCO_PART2_XOR_001_M80.cps</t>
    <phoneticPr fontId="14"/>
  </si>
  <si>
    <t>Cruise CheckOut xdor</t>
    <phoneticPr fontId="14"/>
  </si>
  <si>
    <t>Cruise CheckOut xor</t>
    <phoneticPr fontId="14"/>
  </si>
  <si>
    <t>main2-CRCO_PART1_XDOR_001_M80.cps
main2-CRCO_PART2_XDOR_001_M80.cps</t>
    <phoneticPr fontId="14"/>
  </si>
  <si>
    <t>XDOR_BJXR_C832_CRCO_M800301_00001.BC</t>
    <phoneticPr fontId="14"/>
  </si>
  <si>
    <t>Cruise CheckOut PWI</t>
    <phoneticPr fontId="14"/>
  </si>
  <si>
    <t>main2-CRCO_PWI_XDOR_001_M80.cps</t>
  </si>
  <si>
    <t>XOR__BJXR_C800_CRCO_M800101_00003.BC</t>
    <phoneticPr fontId="14"/>
  </si>
  <si>
    <t>XDOR_BJXR_C831_CRCO_M800201_00002.BC</t>
    <phoneticPr fontId="14"/>
  </si>
  <si>
    <t>Power OFF</t>
    <phoneticPr fontId="12"/>
  </si>
  <si>
    <t>contingency HV #1</t>
    <phoneticPr fontId="12"/>
  </si>
  <si>
    <t>OBSERVATION MODE SET #1</t>
    <phoneticPr fontId="12"/>
  </si>
  <si>
    <t>OBSERVATION MODE SET #2</t>
    <phoneticPr fontId="12"/>
  </si>
  <si>
    <t>OBSERVATION MODE SET #3</t>
    <phoneticPr fontId="12"/>
  </si>
  <si>
    <t>OBSERVATION MODE SET #4</t>
    <phoneticPr fontId="12"/>
  </si>
  <si>
    <t>本手順実行前に「Power ON」、実行後に「Power OFF」を行うこと</t>
    <rPh sb="0" eb="1">
      <t>ホン</t>
    </rPh>
    <rPh sb="1" eb="3">
      <t>テジュン</t>
    </rPh>
    <rPh sb="3" eb="5">
      <t>ジッコウ</t>
    </rPh>
    <rPh sb="5" eb="6">
      <t>マエ</t>
    </rPh>
    <rPh sb="18" eb="20">
      <t>ジッコウ</t>
    </rPh>
    <rPh sb="20" eb="21">
      <t>ゴ</t>
    </rPh>
    <rPh sb="34" eb="35">
      <t>オコナ</t>
    </rPh>
    <phoneticPr fontId="12"/>
  </si>
  <si>
    <t>XDOR_BJXR_C698_NECP_M199701_00001.BC</t>
  </si>
  <si>
    <t>XDOR_BJXR_C659_NECP_M190501_00001.BC</t>
  </si>
  <si>
    <t>XDOR_BJXR_C661_NECP_M190601_00001.BC</t>
  </si>
  <si>
    <t>XDOR_BJXR_C662_NECP_M190602_00001.BC</t>
  </si>
  <si>
    <t>XDOR_BJXR_C663_NECP_M190603_00001.BC</t>
  </si>
  <si>
    <t>XDOR_BJXR_C664_NECP_M190604_00001.BC</t>
  </si>
  <si>
    <t>XDOR_BJXR_C665_NECP_M190605_00001.BC</t>
  </si>
  <si>
    <t>XDOR_BJXR_C666_NECP_M190606_00001.BC</t>
  </si>
  <si>
    <t>XDOR_BJXR_C667_NECP_M190607_00001.BC</t>
  </si>
  <si>
    <t>XDOR_BJXR_C668_NECP_M190608_00001.BC</t>
  </si>
  <si>
    <t>XDOR_BJXR_C669_NECP_M190609_00001.BC</t>
  </si>
  <si>
    <t>XDOR_BJXR_C670_NECP_M190610_00001.BC</t>
  </si>
  <si>
    <t>XDOR_BJXR_C671_NECP_M190611_00001.BC</t>
  </si>
  <si>
    <t>XDOR_BJXR_C672_NECP_M190612_00001.BC</t>
  </si>
  <si>
    <t>XDOR_BJXR_C673_NECP_M190613_00001.BC</t>
  </si>
  <si>
    <t>main2-ENA_NECP_HV_SON_XDOR_001_M19.cps</t>
  </si>
  <si>
    <t>initial set</t>
    <phoneticPr fontId="12"/>
  </si>
  <si>
    <t>HV CHECK</t>
    <phoneticPr fontId="12"/>
  </si>
  <si>
    <t>XDOR_BJXR_C715_NECP_M200901_00001.BC</t>
    <phoneticPr fontId="12"/>
  </si>
  <si>
    <t>XDOR_BJXR_C716_NECP_M201001_00001.BC</t>
    <phoneticPr fontId="12"/>
  </si>
  <si>
    <t>XDOR_BJXR_C717_NECP_M201101_00001.BC</t>
    <phoneticPr fontId="12"/>
  </si>
  <si>
    <t>XDOR_BJXR_C718_NECP_M201201_00001.BC</t>
    <phoneticPr fontId="12"/>
  </si>
  <si>
    <t>contingency HEP-e HV OFF</t>
    <phoneticPr fontId="12"/>
  </si>
  <si>
    <t>XDOR_BJXR_C749_NECP_M209801_00002.BC</t>
    <phoneticPr fontId="12"/>
  </si>
  <si>
    <t>contingency HEP-i HV OFF</t>
    <phoneticPr fontId="12"/>
  </si>
  <si>
    <t>Setup</t>
    <phoneticPr fontId="12"/>
  </si>
  <si>
    <t>HEP-ion SSD HV CHECK</t>
    <phoneticPr fontId="12"/>
  </si>
  <si>
    <t>HEP-ion MCP HV CHECK</t>
    <phoneticPr fontId="12"/>
  </si>
  <si>
    <t>XDOR_BJXR_C719_NECP_M201301_00001.BC</t>
    <phoneticPr fontId="12"/>
  </si>
  <si>
    <t>XDOR_BJXR_C720_NECP_M201401_00001.BC</t>
    <phoneticPr fontId="12"/>
  </si>
  <si>
    <t>XDOR_BJXR_C721_NECP_M201501_00001.BC</t>
    <phoneticPr fontId="12"/>
  </si>
  <si>
    <t>XDOR_BJXR_C722_NECP_M201601_00001.BC</t>
    <phoneticPr fontId="12"/>
  </si>
  <si>
    <t>XDOR_BJXR_C723_NECP_M201701_00001.BC</t>
    <phoneticPr fontId="12"/>
  </si>
  <si>
    <t>MSA Delta commissioning (LV)</t>
    <phoneticPr fontId="12"/>
  </si>
  <si>
    <t>main2-MSA_NECP_LV_Delta_C_XDOR_M18.cps</t>
    <phoneticPr fontId="12"/>
  </si>
  <si>
    <t>XDOR_BJXR_C605_NECP_M183001_00001.BC</t>
    <phoneticPr fontId="12"/>
  </si>
  <si>
    <t>Initial setup-&gt;Cal Check</t>
    <phoneticPr fontId="12"/>
  </si>
  <si>
    <t>XDOR_BJXR_C606_NECP_M183101_00001.BC</t>
    <phoneticPr fontId="12"/>
  </si>
  <si>
    <t xml:space="preserve"> </t>
    <phoneticPr fontId="12"/>
  </si>
  <si>
    <t>Mission data check with AMP Discriminator</t>
    <phoneticPr fontId="12"/>
  </si>
  <si>
    <t>M18</t>
    <phoneticPr fontId="12"/>
  </si>
  <si>
    <t>SAFETY OFF
SAFETY OFF HV check</t>
    <phoneticPr fontId="12"/>
  </si>
  <si>
    <t>main2-MIA_NECP_HV_S_RC_XDOR_001_M17.cps</t>
    <phoneticPr fontId="12"/>
  </si>
  <si>
    <t>main2-MSA_NECP_LV_Delta_C_XDOR_M18.cps</t>
    <phoneticPr fontId="22"/>
  </si>
  <si>
    <t>main2-HEPE_NECP_HV_CHK_XDOR_001_M20.cps</t>
    <phoneticPr fontId="12"/>
  </si>
  <si>
    <t>main2-HEPI_NECP_HV_ONSTART_XDOR_001_M20.cps</t>
    <phoneticPr fontId="12"/>
  </si>
  <si>
    <t>main2-HEPI_NECP_HV_SSD_CHK_XDOR_001_M20.cps</t>
    <phoneticPr fontId="12"/>
  </si>
  <si>
    <t>main2-HEPI_NECP_HV_MCP_CHK_XDOR_001_M20.cps</t>
    <phoneticPr fontId="12"/>
  </si>
  <si>
    <t>main2-HEPE_NECP_contingency_HV_XDOR_001_M20.cps</t>
    <phoneticPr fontId="12"/>
  </si>
  <si>
    <t>main2-HEPI_NECP_contingency_HV_XDOR_001_M20.cps</t>
    <phoneticPr fontId="12"/>
  </si>
  <si>
    <t>TBD</t>
    <phoneticPr fontId="12"/>
  </si>
  <si>
    <t xml:space="preserve"> </t>
    <phoneticPr fontId="12"/>
  </si>
  <si>
    <t>XDOR_BJXR_C460_NECP_M150801_00001.BC</t>
    <phoneticPr fontId="12"/>
  </si>
  <si>
    <t>XDOR_BJXR_C510_NECP_M160801_00001.BC</t>
    <phoneticPr fontId="12"/>
  </si>
  <si>
    <t xml:space="preserve"> </t>
    <phoneticPr fontId="12"/>
  </si>
  <si>
    <t>VHV3 Check</t>
    <phoneticPr fontId="12"/>
  </si>
  <si>
    <t>switch OFF MSA  HV from 6kV</t>
    <phoneticPr fontId="12"/>
  </si>
  <si>
    <t>Poweroff</t>
    <phoneticPr fontId="12"/>
  </si>
  <si>
    <t xml:space="preserve">SAFETY ON HV check </t>
    <phoneticPr fontId="12"/>
  </si>
  <si>
    <t>SAFETY "OFF" HV check</t>
    <phoneticPr fontId="12"/>
  </si>
  <si>
    <t>Set VHV1 and VHV2 (from 6 to 8 kV)</t>
    <phoneticPr fontId="12"/>
  </si>
  <si>
    <t>VHV3 sweep on</t>
    <phoneticPr fontId="12"/>
  </si>
  <si>
    <t>switch OFF MSA  HV from 8kV</t>
    <phoneticPr fontId="12"/>
  </si>
  <si>
    <t>main2-MEA2_NECP_HV_RC_XDOR_001_M16.cps</t>
    <phoneticPr fontId="12"/>
  </si>
  <si>
    <t>DAY9-10</t>
    <phoneticPr fontId="12"/>
  </si>
  <si>
    <t>4-5</t>
  </si>
  <si>
    <t>4-5</t>
    <phoneticPr fontId="12"/>
  </si>
  <si>
    <t>main2-MSA_NECP_HV_CO_D2_XDOR_001_M18.cps</t>
    <phoneticPr fontId="12"/>
  </si>
  <si>
    <t>M60</t>
    <phoneticPr fontId="12"/>
  </si>
  <si>
    <t xml:space="preserve"> BUS MONI ON</t>
    <phoneticPr fontId="12"/>
  </si>
  <si>
    <t>M61</t>
    <phoneticPr fontId="12"/>
  </si>
  <si>
    <t>BUS MONI OFF</t>
  </si>
  <si>
    <t>BUS MONI OFF</t>
    <phoneticPr fontId="14"/>
  </si>
  <si>
    <t>XDOR_BJXR_C051_NECP_M600101_00001.BC</t>
  </si>
  <si>
    <t>XDOR_BJXR_C052_NECP_M610101_00001.BC</t>
  </si>
  <si>
    <t>XDOR_BJXR_C674_NECP_M190614_00001.BC</t>
  </si>
  <si>
    <t>XDOR_BJXR_C675_NECP_M190615_00001.BC</t>
  </si>
  <si>
    <t>XDOR_BJXR_C676_NECP_M190616_00001.BC</t>
  </si>
  <si>
    <t>XDOR_BJXR_C677_NECP_M190617_00001.BC</t>
  </si>
  <si>
    <t>XDOR_BJXR_C678_NECP_M190618_00001.BC</t>
  </si>
  <si>
    <t>XDOR_BJXR_C679_NECP_M190619_00001.BC</t>
  </si>
  <si>
    <t>XDOR_BJXR_C680_NECP_M190620_00001.BC</t>
  </si>
  <si>
    <t>XDOR_BJXR_C681_NECP_M190621_00001.BC</t>
  </si>
  <si>
    <t>XDOR_BJXR_C682_NECP_M190622_00001.BC</t>
  </si>
  <si>
    <t>XDOR_BJXR_C683_NECP_M190623_00001.BC</t>
  </si>
  <si>
    <t>XDOR_BJXR_C684_NECP_M190624_00001.BC</t>
  </si>
  <si>
    <t>XDOR_BJXR_C685_NECP_M190625_00001.BC</t>
  </si>
  <si>
    <t>XDOR_BJXR_C686_NECP_M190626_00001.BC</t>
  </si>
  <si>
    <t>XDOR_BJXR_C687_NECP_M190627_00001.BC</t>
  </si>
  <si>
    <t>XDOR_BJXR_C688_NECP_M190628_00001.BC</t>
  </si>
  <si>
    <t>XDOR_BJXR_C690_NECP_M190702_00001.BC</t>
  </si>
  <si>
    <t>XDOR_BJXR_C691_NECP_M190703_00001.BC</t>
  </si>
  <si>
    <t>XDOR_BJXR_C693_NECP_M190704_00001.BC</t>
  </si>
  <si>
    <t>XDOR_BJXR_C694_NECP_M190705_00001.BC</t>
  </si>
  <si>
    <t>XDOR_BJXR_C695_NECP_M190706_00001.BC</t>
  </si>
  <si>
    <t>XDOR_BJXR_C696_NECP_M190707_00001.BC</t>
  </si>
  <si>
    <t>XDOR_BJXR_C697_NECP_M190708_00001.BC</t>
  </si>
  <si>
    <t>XDOR_BJXR_C833_NECP_M190709_00001.BC</t>
  </si>
  <si>
    <t>XDOR_BJXR_C834_NECP_M190710_00001.BC</t>
  </si>
  <si>
    <t>XDOR_BJXR_C835_NECP_M190711_00001.BC</t>
  </si>
  <si>
    <t>XDOR_BJXR_C836_NECP_M190712_00001.BC</t>
  </si>
  <si>
    <t>XDOR_BJXR_C837_NECP_M190713_00001.BC</t>
  </si>
  <si>
    <t>XDOR_BJXR_C838_NECP_M190714_00001.BC</t>
  </si>
  <si>
    <t>XDOR_BJXR_C839_NECP_M190715_00001.BC</t>
  </si>
  <si>
    <t>XDOR_BJXR_C840_NECP_M190716_00001.BC</t>
  </si>
  <si>
    <t>XDOR_BJXR_C841_NECP_M190717_00001.BC</t>
  </si>
  <si>
    <t>XDOR_BJXR_C842_NECP_M190718_00001.BC</t>
  </si>
  <si>
    <t>XDOR_BJXR_C843_NECP_M190719_00001.BC</t>
  </si>
  <si>
    <t>XDOR_BJXR_C844_NECP_M190720_00001.BC</t>
  </si>
  <si>
    <t>XDOR_BJXR_C845_NECP_M190721_00001.BC</t>
  </si>
  <si>
    <t>XDOR_BJXR_C848_NECP_M190724_00001.BC</t>
  </si>
  <si>
    <t>XDOR_BJXR_C849_NECP_M190725_00001.BC</t>
  </si>
  <si>
    <t>XDOR_BJXR_C850_NECP_M190726_00001.BC</t>
  </si>
  <si>
    <t>XDOR_BJXR_C851_NECP_M190727_00001.BC</t>
  </si>
  <si>
    <t>XDOR_BJXR_C855_NECP_M190728_00001.BC</t>
  </si>
  <si>
    <t>XDOR_BJXR_C856_NECP_M190729_00001.BC</t>
  </si>
  <si>
    <t>XDOR_BJXR_C858_NECP_M190802_00001.BC</t>
  </si>
  <si>
    <t>XDOR_BJXR_C859_NECP_M190803_00001.BC</t>
  </si>
  <si>
    <t>XDOR_BJXR_C860_NECP_M190804_00001.BC</t>
  </si>
  <si>
    <t>XDOR_BJXR_C864_NECP_M190808_00001.BC</t>
  </si>
  <si>
    <t>XDOR_BJXR_C867_NECP_M190902_00001.BC</t>
  </si>
  <si>
    <t>XDOR_BJXR_C868_NECP_M190903_00001.BC</t>
  </si>
  <si>
    <t>XDOR_BJXR_C869_NECP_M190904_00001.BC</t>
  </si>
  <si>
    <t>XDOR_BJXR_C572_NECP_M170801_00001.BC</t>
  </si>
  <si>
    <t>XDOR_BJXR_C573_NECP_M170901_00001.BC</t>
  </si>
  <si>
    <t>XDOR_BJXR_C574_NECP_M171001_00001.BC</t>
  </si>
  <si>
    <t>XDOR_BJXR_C575_NECP_M171002_00001.BC</t>
  </si>
  <si>
    <t>XDOR_BJXR_C576_NECP_M171003_00001.BC</t>
  </si>
  <si>
    <t>XDOR_BJXR_C577_NECP_M171004_00001.BC</t>
  </si>
  <si>
    <t>XDOR_BJXR_C578_NECP_M171005_00001.BC</t>
  </si>
  <si>
    <t>XDOR_BJXR_C579_NECP_M171006_00001.BC</t>
  </si>
  <si>
    <t>XDOR_BJXR_C580_NECP_M171007_00001.BC</t>
  </si>
  <si>
    <t>XDOR_BJXR_C581_NECP_M171008_00001.BC</t>
  </si>
  <si>
    <t>XDOR_BJXR_C583_NECP_M171010_00001.BC</t>
  </si>
  <si>
    <t>XDOR_BJXR_C584_NECP_M171011_00001.BC</t>
  </si>
  <si>
    <t>XDOR_BJXR_C585_NECP_M171012_00001.BC</t>
  </si>
  <si>
    <t>XDOR_BJXR_C586_NECP_M171013_00001.BC</t>
  </si>
  <si>
    <t>XDOR_BJXR_C587_NECP_M171014_00001.BC</t>
  </si>
  <si>
    <t>XDOR_BJXR_C588_NECP_M171015_00001.BC</t>
  </si>
  <si>
    <t>XDOR_BJXR_C589_NECP_M171016_00001.BC</t>
  </si>
  <si>
    <t>XDOR_BJXR_C590_NECP_M171101_00001.BC</t>
  </si>
  <si>
    <t>XDOR_BJXR_C591_NECP_M171102_00001.BC</t>
  </si>
  <si>
    <t>XDOR_BJXR_C592_NECP_M171103_00001.BC</t>
  </si>
  <si>
    <t>XDOR_BJXR_C593_NECP_M171104_00001.BC</t>
  </si>
  <si>
    <t>XDOR_BJXR_C594_NECP_M171105_00001.BC</t>
  </si>
  <si>
    <t>XDOR_BJXR_C595_NECP_M171106_00001.BC</t>
  </si>
  <si>
    <t>XDOR_BJXR_C596_NECP_M171201_00001.BC</t>
  </si>
  <si>
    <t>XDOR_BJXR_C597_NECP_M171202_00001.BC</t>
  </si>
  <si>
    <t>XDOR_BJXR_C598_NECP_M171203_00001.BC</t>
  </si>
  <si>
    <t>XDOR_BJXR_C599_NECP_M171204_00001.BC</t>
  </si>
  <si>
    <t>XDOR_BJXR_C900_NECP_M171205_00001.BC</t>
  </si>
  <si>
    <t>XDOR_BJXR_C901_NECP_M171206_00001.BC</t>
  </si>
  <si>
    <t>XDOR_BJXR_C902_NECP_M171207_00001.BC</t>
  </si>
  <si>
    <t>XDOR_BJXR_C903_NECP_M171208_00001.BC</t>
  </si>
  <si>
    <t>XDOR_BJXR_C904_NECP_M171209_00001.BC</t>
  </si>
  <si>
    <t>XDOR_BJXR_C905_NECP_M171210_00001.BC</t>
  </si>
  <si>
    <t>XDOR_BJXR_C906_NECP_M171211_00001.BC</t>
  </si>
  <si>
    <t>XDOR_BJXR_C907_NECP_M171212_00001.BC</t>
  </si>
  <si>
    <t>XDOR_BJXR_C908_NECP_M171213_00001.BC</t>
  </si>
  <si>
    <t>XDOR_BJXR_C909_NECP_M171214_00001.BC</t>
  </si>
  <si>
    <t>XDOR_BJXR_C910_NECP_M171215_00001.BC</t>
  </si>
  <si>
    <t>XDOR_BJXR_C911_NECP_M171216_00001.BC</t>
  </si>
  <si>
    <t>XDOR_BJXR_C912_NECP_M171217_00001.BC</t>
  </si>
  <si>
    <t>XDOR_BJXR_C913_NECP_M171218_00001.BC</t>
  </si>
  <si>
    <t>XDOR_BJXR_C914_NECP_M171219_00001.BC</t>
  </si>
  <si>
    <t>XDOR_BJXR_C915_NECP_M171220_00001.BC</t>
  </si>
  <si>
    <t>XDOR_BJXR_C916_NECP_M171221_00001.BC</t>
  </si>
  <si>
    <t>XDOR_BJXR_C917_NECP_M171222_00001.BC</t>
  </si>
  <si>
    <t>XDOR_BJXR_C918_NECP_M171223_00001.BC</t>
  </si>
  <si>
    <t>XDOR_BJXR_C919_NECP_M171224_00001.BC</t>
  </si>
  <si>
    <t>XDOR_BJXR_C920_NECP_M171225_00001.BC</t>
  </si>
  <si>
    <t>XDOR_BJXR_C921_NECP_M171226_00001.BC</t>
  </si>
  <si>
    <t>XDOR_BJXR_C922_NECP_M171227_00001.BC</t>
  </si>
  <si>
    <t>XDOR_BJXR_C923_NECP_M171228_00001.BC</t>
  </si>
  <si>
    <t>XDOR_BJXR_C924_NECP_M171229_00001.BC</t>
  </si>
  <si>
    <t>XDOR_BJXR_C925_NECP_M171230_00001.BC</t>
  </si>
  <si>
    <t>XDOR_BJXR_C926_NECP_M171231_00001.BC</t>
  </si>
  <si>
    <t>XDOR_BJXR_C927_NECP_M171232_00001.BC</t>
  </si>
  <si>
    <t>XDOR_BJXR_C928_NECP_M171233_00001.BC</t>
  </si>
  <si>
    <t>XDOR_BJXR_C929_NECP_M171234_00001.BC</t>
  </si>
  <si>
    <t>XDOR_BJXR_C930_NECP_M171235_00001.BC</t>
  </si>
  <si>
    <t>XDOR_BJXR_C931_NECP_M171236_00001.BC</t>
  </si>
  <si>
    <t>XDOR_BJXR_C932_NECP_M171237_00001.BC</t>
  </si>
  <si>
    <t>XDOR_BJXR_C933_NECP_M171238_00001.BC</t>
  </si>
  <si>
    <t>XDOR_BJXR_C934_NECP_M171239_00001.BC</t>
  </si>
  <si>
    <t>XDOR_BJXR_C935_NECP_M171240_00001.BC</t>
  </si>
  <si>
    <t>XDOR_BJXR_C936_NECP_M171241_00001.BC</t>
  </si>
  <si>
    <t>XDOR_BJXR_C937_NECP_M171301_00001.BC</t>
  </si>
  <si>
    <t>SVG HV LEVEL UP</t>
    <phoneticPr fontId="12"/>
  </si>
  <si>
    <t>HV SCAN  check with macro commands</t>
    <phoneticPr fontId="12"/>
  </si>
  <si>
    <t>XDOR_BJXR_C582_NECP_M171009_00001.BC</t>
    <phoneticPr fontId="12"/>
  </si>
  <si>
    <t>contingency_HV_OFF</t>
    <phoneticPr fontId="12"/>
  </si>
  <si>
    <t>contingency_OFF</t>
    <phoneticPr fontId="12"/>
  </si>
  <si>
    <t>main2-MIA_NECP_HV_contingency_OFF_XDOR_001_M17.cps</t>
    <phoneticPr fontId="12"/>
  </si>
  <si>
    <t>main2-MIA_NECP_HV_contingency_HV_OFF_XDOR_001_M17.cps</t>
    <phoneticPr fontId="22"/>
  </si>
  <si>
    <t>XDOR_BJXR_C461_NECP_M150802_00001.BC</t>
    <phoneticPr fontId="12"/>
  </si>
  <si>
    <t xml:space="preserve">XDOR_BJXR_C462_NECP_M150803_00001.BC </t>
    <phoneticPr fontId="12"/>
  </si>
  <si>
    <t>XDOR_BJXR_C463_NECP_M150804_00001.BC</t>
    <phoneticPr fontId="12"/>
  </si>
  <si>
    <t>XDOR_BJXR_C464_NECP_M150805_00001.BC</t>
    <phoneticPr fontId="12"/>
  </si>
  <si>
    <t>XDOR_BJXR_C465_NECP_M150806_00001.BC</t>
    <phoneticPr fontId="12"/>
  </si>
  <si>
    <t xml:space="preserve">XDOR_BJXR_C466_NECP_M150807_00001.BC </t>
    <phoneticPr fontId="12"/>
  </si>
  <si>
    <t xml:space="preserve">XDOR_BJXR_C467_NECP_M150901_00001.BC </t>
    <phoneticPr fontId="12"/>
  </si>
  <si>
    <t>XDOR_BJXR_C468_NECP_M151001_00001.BC</t>
    <phoneticPr fontId="12"/>
  </si>
  <si>
    <t>XDOR_BJXR_C469_NECP_M151101_00001.BC</t>
    <phoneticPr fontId="12"/>
  </si>
  <si>
    <t>XDOR_BJXR_C470_NECP_M151201_00001.BC</t>
    <phoneticPr fontId="12"/>
  </si>
  <si>
    <t xml:space="preserve">XDOR_BJXR_C471_NECP_M151301_00001.BC </t>
    <phoneticPr fontId="12"/>
  </si>
  <si>
    <t>XDOR_BJXR_C472_NECP_M151401_00001.BC</t>
    <phoneticPr fontId="12"/>
  </si>
  <si>
    <t>XDOR_BJXR_C513_NECP_M160804_00001.BC</t>
  </si>
  <si>
    <t>XDOR_BJXR_C514_NECP_M160805_00001.BC</t>
  </si>
  <si>
    <t>XDOR_BJXR_C515_NECP_M160806_00001.BC</t>
  </si>
  <si>
    <t>XDOR_BJXR_C516_NECP_M160807_00001.BC</t>
  </si>
  <si>
    <t>XDOR_BJXR_C517_NECP_M160901_00001.BC</t>
  </si>
  <si>
    <t>XDOR_BJXR_C519_NECP_M161101_00001.BC</t>
  </si>
  <si>
    <t>XDOR_BJXR_C520_NECP_M161201_00001.BC</t>
  </si>
  <si>
    <t>XDOR_BJXR_C522_NECP_M161401_00001.BC</t>
  </si>
  <si>
    <t>XDOR_BJXR_C607_NECP_M180401_00001.BC</t>
  </si>
  <si>
    <t>XDOR_BJXR_C608_NECP_M180402_00001.BC</t>
  </si>
  <si>
    <t>XDOR_BJXR_C609_NECP_M180403_00001.BC</t>
  </si>
  <si>
    <t>XDOR_BJXR_C610_NECP_M180404_00001.BC</t>
  </si>
  <si>
    <t>XDOR_BJXR_C611_NECP_M180501_00001.BC</t>
  </si>
  <si>
    <t>XDOR_BJXR_C627_NECP_M181201_00001.BC</t>
  </si>
  <si>
    <t>XDOR_BJXR_C630_NECP_M181301_00001.BC</t>
  </si>
  <si>
    <t>XDOR_BJXR_C613_NECP_M180601_00001.BC</t>
  </si>
  <si>
    <t>XDOR_BJXR_C614_NECP_M180602_00001.BC</t>
  </si>
  <si>
    <t>XDOR_BJXR_C615_NECP_M180603_00001.BC</t>
  </si>
  <si>
    <t>XDOR_BJXR_C616_NECP_M180701_00001.BC</t>
  </si>
  <si>
    <t>XDOR_BJXR_C617_NECP_M180801_00001.BC</t>
  </si>
  <si>
    <t>XDOR_BJXR_C618_NECP_M180901_00001.BC</t>
  </si>
  <si>
    <t>XDOR_BJXR_C619_NECP_M180902_00001.BC</t>
  </si>
  <si>
    <t>XDOR_BJXR_C620_NECP_M180903_00001.BC</t>
  </si>
  <si>
    <t>XDOR_BJXR_C628_NECP_M181202_00001.BC</t>
  </si>
  <si>
    <t>XDOR_BJXR_C629_NECP_M181203_00001.BC</t>
  </si>
  <si>
    <t>XDOR_BJXR_C622_NECP_M181001_00001.BC</t>
  </si>
  <si>
    <t>XDOR_BJXR_C623_NECP_M181002_00001.BC</t>
  </si>
  <si>
    <t>XDOR_BJXR_C624_NECP_M181003_00001.BC</t>
  </si>
  <si>
    <t>XDOR_BJXR_C625_NECP_M181004_00001.BC</t>
  </si>
  <si>
    <t>XDOR_BJXR_C626_NECP_M181101_00001.BC</t>
  </si>
  <si>
    <t>main2-MSA_NECP_HV_CO_D2_XDOR_001_M18.cps</t>
    <phoneticPr fontId="12"/>
  </si>
  <si>
    <t>XDOR_BJXR_C612_NECP_M180502_00001.BC</t>
    <phoneticPr fontId="12"/>
  </si>
  <si>
    <t>XDOR_BJXR_C621_NECP_M180904_00001.BC</t>
    <phoneticPr fontId="12"/>
  </si>
  <si>
    <t>XDOR_BJXR_C746_NECP_M209601_00001.BC</t>
    <phoneticPr fontId="12"/>
  </si>
  <si>
    <t>XDOR_BJXR_C747_NECP_M209701_00001.BC</t>
    <phoneticPr fontId="12"/>
  </si>
  <si>
    <t>XDOR_BJXR_C748_NECP_M209702_00001.BC</t>
    <phoneticPr fontId="12"/>
  </si>
  <si>
    <t>XOR__BJXR_C701_NECP_M209703_00001.BC</t>
    <phoneticPr fontId="12"/>
  </si>
  <si>
    <t>SWITCH ON MCP, SET GEOMETRIC FACTOR , SWITCH OFF MCP&amp; SWITCH OFF SCAN</t>
    <phoneticPr fontId="12"/>
  </si>
  <si>
    <t>SWITCH ON MCP, SWITCH ON SCAN</t>
    <phoneticPr fontId="12"/>
  </si>
  <si>
    <t>TEST MODE ON, TEST MODE OFF</t>
    <phoneticPr fontId="12"/>
  </si>
  <si>
    <t>SWITCH ON MCP,SWITCH ON SCAN</t>
    <phoneticPr fontId="12"/>
  </si>
  <si>
    <t>TEST MODE ON. TEST MODE OFF</t>
    <phoneticPr fontId="12"/>
  </si>
  <si>
    <t>SWITCH ON MCP, SET GEOMETRIC FACTOR , SWITCH OFF MCP, SWITCH OFF SCAN</t>
    <phoneticPr fontId="12"/>
  </si>
  <si>
    <t>M60</t>
    <phoneticPr fontId="12"/>
  </si>
  <si>
    <t>M61</t>
    <phoneticPr fontId="12"/>
  </si>
  <si>
    <t>DAY8-9</t>
    <phoneticPr fontId="12"/>
  </si>
  <si>
    <t>XDOR_BJXR_C938_NECP_M179701_00002.BC</t>
    <phoneticPr fontId="12"/>
  </si>
  <si>
    <t>XDOR_BJXR_C939_NECP_M179801_00002.BC</t>
    <phoneticPr fontId="12"/>
  </si>
  <si>
    <t>main2-MEA1_NECP_HV_RC_XDOR_001_M15.cps</t>
    <phoneticPr fontId="12"/>
  </si>
  <si>
    <t>Power ON Sequential</t>
  </si>
  <si>
    <t>main2-MDP_NECP_POWERON_SEQUENTIAL_XDOR_001_M55.cps</t>
  </si>
  <si>
    <t>main2-MDP_ON_CRCO_XOR_001_M55.cps</t>
  </si>
  <si>
    <t>HV Power ON</t>
    <phoneticPr fontId="14"/>
  </si>
  <si>
    <t>XDOR_BJXR_C829_NECP_M550201_00001.BC</t>
  </si>
  <si>
    <t>XDOR_BJXR_C830_NECP_M550202_00002.BC</t>
  </si>
  <si>
    <t>XOR__BJXR_C102_CRCO_M558001_00001.BC</t>
  </si>
  <si>
    <t>main2-MDP_NECP_HV_ON_XDOR_001_M55.cps</t>
  </si>
  <si>
    <t>HV Power OFF</t>
    <phoneticPr fontId="14"/>
  </si>
  <si>
    <t>XDOR_BJXR_C854_NECP_M560201_00001.BC</t>
    <phoneticPr fontId="14"/>
  </si>
  <si>
    <t>XDOR_BJXR_C853_NECP_M550301_00001.BC</t>
    <phoneticPr fontId="14"/>
  </si>
  <si>
    <t>PARM CHG</t>
    <phoneticPr fontId="12"/>
  </si>
  <si>
    <t>XDOR_BJXR_C632_NECP_M183201_00001.BC</t>
    <phoneticPr fontId="12"/>
  </si>
  <si>
    <t>main2-MSA_NECP_LV_PARM_CHG_XDOR_M18.cps</t>
    <phoneticPr fontId="12"/>
  </si>
  <si>
    <t>XDOR_BJXR_C633_NECP_M183301_00001.BC</t>
  </si>
  <si>
    <t>main2-MSA_NECP_LV_PARM_CHG2_XDOR_001_M18.cps</t>
  </si>
  <si>
    <t>PARM CHG2</t>
    <phoneticPr fontId="12"/>
  </si>
  <si>
    <t>XDOR_BJXR_C132_NECP_M080319_00002.BC</t>
    <phoneticPr fontId="12"/>
  </si>
  <si>
    <t>XDOR_BJXR_C879_NECP_M089701_00001.BC</t>
  </si>
  <si>
    <t>OFF→ON</t>
    <phoneticPr fontId="14"/>
  </si>
  <si>
    <t>XDOR_BJXR_C880_NECP_M560301_00001.BC</t>
  </si>
  <si>
    <t>main2-MDP_NECP_OFF_ON_XDOR_001_M56.cps</t>
  </si>
  <si>
    <t>CNTmode</t>
    <phoneticPr fontId="12"/>
  </si>
  <si>
    <t>XDOR_BJXR_C881_NECP_M191101_00001.BC</t>
    <phoneticPr fontId="12"/>
  </si>
  <si>
    <t>main2-ENA_NECP_HV_CNTmode_XDOR_001_M19.cps</t>
    <phoneticPr fontId="12"/>
  </si>
  <si>
    <t>XDOR_BJXR_C689_NECP_M190701_00002.BC</t>
  </si>
  <si>
    <t>XDOR_BJXR_C846_NECP_M190722_00002.BC</t>
  </si>
  <si>
    <t>XDOR_BJXR_C847_NECP_M190723_00002.BC</t>
  </si>
  <si>
    <t>XDOR_BJXR_C857_NECP_M190801_00002.BC</t>
  </si>
  <si>
    <t>XDOR_BJXR_C866_NECP_M190901_00002.BC</t>
  </si>
  <si>
    <t>XDOR_BJXR_C870_NECP_M190905_00002.BC</t>
  </si>
  <si>
    <t>XDOR_BJXR_C871_NECP_M190906_00002.BC</t>
  </si>
  <si>
    <t>XDOR_BJXR_C872_NECP_M190907_00002.BC</t>
  </si>
  <si>
    <t>XDOR_BJXR_C873_NECP_M190908_00002.BC</t>
  </si>
  <si>
    <t>XDOR_BJXR_C874_NECP_M190909_00002.BC</t>
  </si>
  <si>
    <t>XDOR_BJXR_C875_NECP_M190910_00002.BC</t>
  </si>
  <si>
    <t>XDOR_BJXR_C877_NECP_M190912_00002.BC</t>
  </si>
  <si>
    <t>XDOR_BJXR_C521_NECP_M161301_00002.BC</t>
    <phoneticPr fontId="12"/>
  </si>
  <si>
    <t>XDOR_BJXR_C511_NECP_M160802_00002.BC</t>
    <phoneticPr fontId="12"/>
  </si>
  <si>
    <t>XDOR_BJXR_C518_NECP_M161001_00002.BC</t>
    <phoneticPr fontId="12"/>
  </si>
  <si>
    <t>XDOR_BJXR_C512_NECP_M160803_00002.BC</t>
    <phoneticPr fontId="12"/>
  </si>
  <si>
    <t>ERR_LOG_DUMP</t>
    <phoneticPr fontId="12"/>
  </si>
  <si>
    <t>main2-MDP_HV_ERR_LOG_DUMP_64_contingency_001_M08.cps</t>
  </si>
  <si>
    <t>64</t>
    <phoneticPr fontId="12"/>
  </si>
  <si>
    <t>XOR__BJXR_C881_NECP_M089702_00005.BC</t>
    <phoneticPr fontId="12"/>
  </si>
  <si>
    <t>XDOR_BJXR_C881_NECP_M089702_00003.BC</t>
    <phoneticPr fontId="12"/>
  </si>
  <si>
    <t>main2-wait_MDP_XOR_HV_ERR_LOG_DUMP_64_contingency_001_M08.cps</t>
    <phoneticPr fontId="12"/>
  </si>
  <si>
    <t>PWI Function check Sensor CAL</t>
    <phoneticPr fontId="12"/>
  </si>
  <si>
    <t>PWI Function check. EFD Bias Sweep</t>
    <phoneticPr fontId="12"/>
  </si>
  <si>
    <t>AM2P Wire mode</t>
  </si>
  <si>
    <t>OFA operation in different sampling frequencies</t>
  </si>
  <si>
    <t>SORBET Function test</t>
  </si>
  <si>
    <t>PWI shutdown</t>
  </si>
  <si>
    <t>Start up of the PME
Turn on the PWI except the MEFISTO
Setting of the nominal observation mode
Turn on the MEFISTO
Initialization of the MEFISTO (Turning on the HV)</t>
    <phoneticPr fontId="12"/>
  </si>
  <si>
    <t>FNC Test</t>
  </si>
  <si>
    <t>M71</t>
    <phoneticPr fontId="12"/>
  </si>
  <si>
    <t>MDM</t>
    <phoneticPr fontId="14"/>
  </si>
  <si>
    <t>MIA Check</t>
  </si>
  <si>
    <t>MIA Power ON</t>
    <phoneticPr fontId="14"/>
  </si>
  <si>
    <t>XDOR_BJXR_C416_NECP_M141302_00001.BC</t>
  </si>
  <si>
    <t>XDOR_BJXR_C417_NECP_M141401_00001.BC</t>
  </si>
  <si>
    <t>XDOR_BJXR_C418_NECP_M141501_00001.BC</t>
  </si>
  <si>
    <t>XDOR_BJXR_C419_NECP_M141502_00001.BC</t>
  </si>
  <si>
    <t>XDOR_BJXR_C420_NECP_M141601_00001.BC</t>
  </si>
  <si>
    <t>HV increase (P6K): 0 ---&gt; 4kV</t>
  </si>
  <si>
    <t>XDOR_BJXR_C421_NECP_M141701_00001.BC</t>
  </si>
  <si>
    <t>Test observation before HV increase</t>
  </si>
  <si>
    <t>XDOR_BJXR_C422_NECP_M141702_00001.BC</t>
  </si>
  <si>
    <t>XDOR_BJXR_C424_NECP_M141801_00001.BC</t>
  </si>
  <si>
    <t>HV ON</t>
  </si>
  <si>
    <t>HV increase (P6K): 0 -&gt; 2kV -&gt; 4kV ---&gt; 5.6kV</t>
  </si>
  <si>
    <t>XDOR_BJXR_C425_NECP_M141901_00001.BC</t>
  </si>
  <si>
    <t>HV increase (N4K): 0 ---&gt; 1.38kV</t>
  </si>
  <si>
    <t>XDOR_BJXR_C427_NECP_M142002_00001.BC</t>
  </si>
  <si>
    <t>XDOR_BJXR_C428_NECP_M142003_00001.BC</t>
  </si>
  <si>
    <t>XDOR_BJXR_C429_NECP_M142004_00001.BC</t>
  </si>
  <si>
    <t>XDOR_BJXR_C430_NECP_M142101_00001.BC</t>
  </si>
  <si>
    <t>Mission data check with HV OFF</t>
  </si>
  <si>
    <t>XDOR_BJXR_C431_NECP_M142102_00001.BC</t>
  </si>
  <si>
    <t>Test observation (CAL mode, HV OFF)</t>
    <phoneticPr fontId="12"/>
  </si>
  <si>
    <t>XDOR_BJXR_C432_NECP_M142201_00001.BC</t>
  </si>
  <si>
    <t xml:space="preserve">HV increase (N4K): 0 -&gt; 1kV -&gt; 1.38kV </t>
    <phoneticPr fontId="12"/>
  </si>
  <si>
    <t>HV increase (P6K): 0 -&gt; 5.6kV</t>
  </si>
  <si>
    <t>XDOR_BJXR_C434_NECP_M142401_00001.BC</t>
  </si>
  <si>
    <t>HV increase (N4K): 0 -&gt; 1.38kV</t>
  </si>
  <si>
    <t>XDOR_BJXR_C435_NECP_M142501_00001.BC</t>
  </si>
  <si>
    <t>Mission data check with HV ON (CAL mode)</t>
  </si>
  <si>
    <t>XDOR_BJXR_C436_NECP_M142502_00001.BC</t>
  </si>
  <si>
    <t>Set up for next observation</t>
  </si>
  <si>
    <t>XDOR_BJXR_C437_NECP_M142601_00001.BC</t>
  </si>
  <si>
    <t>OBSERVATION SEQUENCE (with SHORT MACRO)</t>
  </si>
  <si>
    <t>XDOR_BJXR_C438_NECP_M142602_00001.BC</t>
  </si>
  <si>
    <t>HV increase by short macro command</t>
    <phoneticPr fontId="12"/>
  </si>
  <si>
    <t>XDOR_BJXR_C439_NECP_M142603_00001.BC</t>
  </si>
  <si>
    <t>XDOR_BJXR_C440_NECP_M142701_00001.BC</t>
  </si>
  <si>
    <t>OBSERVATION SEQUENCE #2 (with SHORT MACRO)</t>
  </si>
  <si>
    <t>Observation sequence</t>
  </si>
  <si>
    <t>XDOR_BJXR_C441_NECP_M142702_00001.BC</t>
  </si>
  <si>
    <t>XDOR_BJXR_C442_NECP_M142801_00001.BC</t>
  </si>
  <si>
    <t>XDOR_BJXR_C443_NECP_M142802_00001.BC</t>
  </si>
  <si>
    <t>XDOR_BJXR_C444_NECP_M142901_00001.BC</t>
  </si>
  <si>
    <t>SET MD2U Normal mode</t>
  </si>
  <si>
    <t>XDOR_BJXR_C220_NECP_M101001_00001.BC</t>
  </si>
  <si>
    <t>PME_ON</t>
  </si>
  <si>
    <t>MWE ON</t>
    <phoneticPr fontId="12"/>
  </si>
  <si>
    <t>XDOR_BJXR_C221_NECP_M101101_00001.BC</t>
  </si>
  <si>
    <t>LV #2</t>
    <phoneticPr fontId="12"/>
  </si>
  <si>
    <t>XDOR_BJXR_C229_NECP_M101401_00001.BC</t>
  </si>
  <si>
    <t>PME OFF</t>
    <phoneticPr fontId="12"/>
  </si>
  <si>
    <t>total</t>
    <phoneticPr fontId="12"/>
  </si>
  <si>
    <t>MDP upload</t>
    <phoneticPr fontId="14"/>
  </si>
  <si>
    <t>XDOR_BJXR_C053_NECP_M050101_00001.BC</t>
  </si>
  <si>
    <t>XDOR_BJXR_C054_NECP_M050102_00001.BC</t>
  </si>
  <si>
    <t>Start OBCP:Cruise Active Mode(MMO  Operational Heater Control Start)</t>
    <phoneticPr fontId="12"/>
  </si>
  <si>
    <t xml:space="preserve">TWTA-A Turn_ON </t>
    <phoneticPr fontId="12"/>
  </si>
  <si>
    <t>DR STATUS CHECK/ERR_CLR/Mode Change</t>
    <phoneticPr fontId="12"/>
  </si>
  <si>
    <t>TWTA-B Turn_ON</t>
    <phoneticPr fontId="12"/>
  </si>
  <si>
    <t>M70</t>
    <phoneticPr fontId="12"/>
  </si>
  <si>
    <t>M71</t>
    <phoneticPr fontId="12"/>
  </si>
  <si>
    <t>HEP</t>
    <phoneticPr fontId="14"/>
  </si>
  <si>
    <t>MEA1</t>
    <phoneticPr fontId="14"/>
  </si>
  <si>
    <t>MEA2</t>
    <phoneticPr fontId="14"/>
  </si>
  <si>
    <t>PWI</t>
    <phoneticPr fontId="14"/>
  </si>
  <si>
    <t>MIA</t>
    <phoneticPr fontId="14"/>
  </si>
  <si>
    <t>main2-MIA_FNC_MDP_XDOR_001_M71.cps</t>
  </si>
  <si>
    <t>XDOR_BJXR_C259_NECP_M710101_00001.BC</t>
  </si>
  <si>
    <t>XDOR_BJXR_C260_NECP_M710201_00001.BC</t>
  </si>
  <si>
    <t>XDOR_BJXR_C261_NECP_M710301_00001.BC</t>
  </si>
  <si>
    <t>XDOR_BJXR_C262_NECP_M710302_00001.BC</t>
  </si>
  <si>
    <t>XDOR_BJXR_C263_NECP_M710303_00001.BC</t>
  </si>
  <si>
    <t>XDOR_BJXR_C264_NECP_M710401_00001.BC</t>
  </si>
  <si>
    <t>XDOR_BJXR_C265_NECP_M710501_00001.BC</t>
  </si>
  <si>
    <t>XDOR_BJXR_C266_NECP_M710601_00001.BC</t>
  </si>
  <si>
    <t>XDOR_BJXR_C267_NECP_M710701_00001.BC</t>
  </si>
  <si>
    <t>XDOR_BJXR_C882_NECP_M711101_00001.BC</t>
  </si>
  <si>
    <t>XDOR_BJXR_C884_NECP_M711102_00001.BC</t>
  </si>
  <si>
    <t>XDOR_BJXR_C885_NECP_M711103_00001.BC</t>
  </si>
  <si>
    <t>XDOR_BJXR_C886_NECP_M711104_00001.BC</t>
  </si>
  <si>
    <t>XDOR_BJXR_C724_NECP_M710801_00001.BC</t>
  </si>
  <si>
    <t>XDOR_BJXR_C473_NECP_M710901_00001.BC</t>
  </si>
  <si>
    <t>XDOR_BJXR_C523_NECP_M711001_00001.BC</t>
  </si>
  <si>
    <t>M70</t>
    <phoneticPr fontId="14"/>
  </si>
  <si>
    <t>XDOR_BJXR_C268_NECP_M110701_00001.BC</t>
  </si>
  <si>
    <t>XDOR_BJXR_C271_NECP_M110901_00001.BC</t>
  </si>
  <si>
    <t>XDOR_BJXR_C272_NECP_M110902_00001.BC</t>
  </si>
  <si>
    <t>Start up of the PME</t>
  </si>
  <si>
    <t>Turn on the PWI except the MEFISTO</t>
  </si>
  <si>
    <t>main2-CRCO_MDM_XOR_001_M80.cps</t>
    <phoneticPr fontId="14"/>
  </si>
  <si>
    <t>XDOR_BJXR_C725_NECP_M710802_00001.BC</t>
  </si>
  <si>
    <t>XDOR_BJXR_C726_NECP_M710803_00001.BC</t>
  </si>
  <si>
    <t>XDOR_BJXR_C055_NECP_M050201_00001.BC</t>
  </si>
  <si>
    <t>XDOR_BJXR_C056_NECP_M050301_00001.BC</t>
  </si>
  <si>
    <t>XDOR_BJXR_C057_NECP_M050401_00001.BC</t>
  </si>
  <si>
    <t>XDOR_BJXR_C058_NECP_M050501_00001.BC</t>
  </si>
  <si>
    <t>XDOR_BJXR_C059_NECP_M050601_00001.BC</t>
  </si>
  <si>
    <t>XDOR_BJXR_C060_NECP_M050602_00001.BC</t>
  </si>
  <si>
    <t>XDOR_BJXR_C061_NECP_M050701_00001.BC</t>
  </si>
  <si>
    <t>XDOR_BJXR_C062_NECP_M050801_00001.BC</t>
  </si>
  <si>
    <t>XDOR_BJXR_C064_NECP_M050901_00001.BC</t>
  </si>
  <si>
    <t>XDOR_BJXR_C063_NECP_M050802_00001.BC</t>
  </si>
  <si>
    <t>XDOR_BJXR_C065_NECP_M051001_00001.BC</t>
  </si>
  <si>
    <t>XDOR_BJXR_C066_NECP_M051002_00001.BC</t>
  </si>
  <si>
    <t>BAT CEL Monitor</t>
  </si>
  <si>
    <t>XSW Check</t>
    <phoneticPr fontId="12"/>
  </si>
  <si>
    <t>TWTA-A Check</t>
    <phoneticPr fontId="12"/>
  </si>
  <si>
    <t>DMC Check#1</t>
    <phoneticPr fontId="12"/>
  </si>
  <si>
    <t>main2-HEP_FNC_CHK_XDOR_001_M71.cps</t>
  </si>
  <si>
    <t>XDOR_BJXR_C888_NECP_M700201_00001.BC</t>
  </si>
  <si>
    <t>XDOR_BJXR_C890_NECP_M700203_00001.BC</t>
  </si>
  <si>
    <t>LOAD cmd</t>
    <phoneticPr fontId="14"/>
  </si>
  <si>
    <t>main2-BUS_HV_CHK_XDOR_001_M05.cps</t>
  </si>
  <si>
    <t>XDOR_BJXR_C474_NECP_M710902_00001.BC</t>
  </si>
  <si>
    <t>XDOR_BJXR_C475_NECP_M710903_00001.BC</t>
  </si>
  <si>
    <t>XDOR_BJXR_C476_NECP_M710904_00001.BC</t>
  </si>
  <si>
    <t>XDOR_BJXR_C477_NECP_M710905_00001.BC</t>
  </si>
  <si>
    <t>main2-MEA1_FNC_XDOR_001_M71.cps</t>
  </si>
  <si>
    <t>XDOR_BJXR_C524_NECP_M711002_00001.BC</t>
  </si>
  <si>
    <t>XDOR_BJXR_C525_NECP_M711003_00001.BC</t>
  </si>
  <si>
    <t>XDOR_BJXR_C526_NECP_M711004_00001.BC</t>
  </si>
  <si>
    <t>XDOR_BJXR_C527_NECP_M711005_00001.BC</t>
  </si>
  <si>
    <t>main2-MEA2_FNC_XDOR_001_M71.cps</t>
  </si>
  <si>
    <t>XDOR_BJXR_C423_NECP_M141703_00001.BC</t>
  </si>
  <si>
    <t>XDOR_BJXR_C426_NECP_M142001_00001.BC</t>
  </si>
  <si>
    <t>XDOR_BJXR_C433_NECP_M142301_00001.BC</t>
  </si>
  <si>
    <t>main2-MSASI_NECP_contingency_003_M14.cps</t>
  </si>
  <si>
    <t>XDOR_BJXR_C448_NECP_M149901_00003.BC</t>
  </si>
  <si>
    <t>-</t>
    <phoneticPr fontId="12"/>
  </si>
  <si>
    <t>main2-PWI_FNC_CHK_XDOR_001_M71.cps</t>
    <phoneticPr fontId="14"/>
  </si>
  <si>
    <t>XDOR_BJXR_C222_NECP_M101201_00001.BC</t>
  </si>
  <si>
    <t>XDOR_BJXR_C223_NECP_M101301_00001.BC</t>
  </si>
  <si>
    <t>XDOR_BJXR_C224_NECP_M101302_00001.BC</t>
  </si>
  <si>
    <t>XDOR_BJXR_C225_NECP_M101303_00001.BC</t>
  </si>
  <si>
    <t>XDOR_BJXR_C226_NECP_M101304_00001.BC</t>
  </si>
  <si>
    <t>XDOR_BJXR_C227_NECP_M101305_00001.BC</t>
  </si>
  <si>
    <t>XDOR_BJXR_C228_NECP_M101306_00001.BC</t>
  </si>
  <si>
    <t>XDOR_BJXR_C230_NECP_M101402_00001.BC</t>
  </si>
  <si>
    <t>XDOR_BJXR_C231_NECP_M101501_00001.BC</t>
  </si>
  <si>
    <t>XDOR_BJXR_C310_NECP_M091001_00001.BC</t>
  </si>
  <si>
    <t>XDOR_BJXR_C311_NECP_M091101_00001.BC</t>
  </si>
  <si>
    <t>XDOR_BJXR_C312_NECP_M091201_00001.BC</t>
  </si>
  <si>
    <t>XDOR_BJXR_C313_NECP_M091301_00001.BC</t>
  </si>
  <si>
    <t>XDOR_BJXR_C314_NECP_M091302_00001.BC</t>
  </si>
  <si>
    <t>XDOR_BJXR_C315_NECP_M091303_00001.BC</t>
  </si>
  <si>
    <t>XDOR_BJXR_C316_NECP_M091304_00001.BC</t>
  </si>
  <si>
    <t>XDOR_BJXR_C319_NECP_M091307_00001.BC</t>
  </si>
  <si>
    <t>XDOR_BJXR_C320_NECP_M091308_00001.BC</t>
  </si>
  <si>
    <t>XDOR_BJXR_C321_NECP_M091309_00001.BC</t>
  </si>
  <si>
    <t>XDOR_BJXR_C322_NECP_M091401_00001.BC</t>
  </si>
  <si>
    <t>XDOR_BJXR_C323_NECP_M091402_00001.BC</t>
  </si>
  <si>
    <t>XDOR_BJXR_C324_NECP_M091403_00001.BC</t>
  </si>
  <si>
    <t>XDOR_BJXR_C327_NECP_M091406_00001.BC</t>
  </si>
  <si>
    <t>XDOR_BJXR_C328_NECP_M091407_00001.BC</t>
  </si>
  <si>
    <t>XDOR_BJXR_C329_NECP_M091408_00001.BC</t>
  </si>
  <si>
    <t>XDOR_BJXR_C330_NECP_M091501_00001.BC</t>
  </si>
  <si>
    <t>XDOR_BJXR_C331_NECP_M091502_00001.BC</t>
  </si>
  <si>
    <t>XDOR_BJXR_C332_NECP_M091601_00001.BC</t>
  </si>
  <si>
    <t>TC .by TC</t>
    <phoneticPr fontId="12"/>
  </si>
  <si>
    <t>M60</t>
    <phoneticPr fontId="12"/>
  </si>
  <si>
    <t>main2-MSASI_HV_XDOR_001_M14.cps</t>
    <phoneticPr fontId="12"/>
  </si>
  <si>
    <t>2019/8/2-2019/8/5</t>
    <phoneticPr fontId="12"/>
  </si>
  <si>
    <t>M61</t>
    <phoneticPr fontId="12"/>
  </si>
  <si>
    <t>PWI,MEA,MIA, HEP, function checks are included</t>
    <phoneticPr fontId="12"/>
  </si>
  <si>
    <t>M80</t>
    <phoneticPr fontId="12"/>
  </si>
  <si>
    <t>COM-TWTA commissioning</t>
    <phoneticPr fontId="12"/>
  </si>
  <si>
    <t>MDM commissioning</t>
    <phoneticPr fontId="12"/>
  </si>
  <si>
    <t>M09</t>
    <phoneticPr fontId="12"/>
  </si>
  <si>
    <t>MTL</t>
    <phoneticPr fontId="12"/>
  </si>
  <si>
    <t>temperature check MAST</t>
    <phoneticPr fontId="12"/>
  </si>
  <si>
    <t>MDP Power ON</t>
    <phoneticPr fontId="14"/>
  </si>
  <si>
    <t>MDP Program Upload</t>
    <phoneticPr fontId="14"/>
  </si>
  <si>
    <t>MDP Power OFF</t>
    <phoneticPr fontId="14"/>
  </si>
  <si>
    <t>For monitoring latch release</t>
    <phoneticPr fontId="12"/>
  </si>
  <si>
    <t>Set release commands</t>
    <phoneticPr fontId="12"/>
  </si>
  <si>
    <t>WPT-S2 HRM Release (3rd attempt)</t>
    <phoneticPr fontId="12"/>
  </si>
  <si>
    <t>WPT-S1 HRM Release(3rd attempt)</t>
    <phoneticPr fontId="12"/>
  </si>
  <si>
    <t>XOR__BJXR_C801_CRCO_M800401_00001.BC
XDOR_BJXR_C883_NECP_M800401_00001.BC</t>
    <phoneticPr fontId="14"/>
  </si>
  <si>
    <t>Macro change</t>
    <phoneticPr fontId="12"/>
  </si>
  <si>
    <t>DAY3</t>
    <phoneticPr fontId="12"/>
  </si>
  <si>
    <t>2019/7/30-2019/8/1</t>
    <phoneticPr fontId="12"/>
  </si>
  <si>
    <t>M11</t>
    <phoneticPr fontId="12"/>
  </si>
  <si>
    <t>PWI</t>
    <phoneticPr fontId="12"/>
  </si>
  <si>
    <t>DAY6</t>
    <phoneticPr fontId="12"/>
  </si>
  <si>
    <t>XDOR_BJXR_C273_NECP_M110703_00001.BC</t>
  </si>
  <si>
    <t>XDOR_BJXR_C274_NECP_M110704_00001.BC</t>
  </si>
  <si>
    <t>Observation setting for MAST  latch release</t>
    <phoneticPr fontId="12"/>
  </si>
  <si>
    <t>Observation setting for WPT-S  latch release</t>
    <phoneticPr fontId="12"/>
  </si>
  <si>
    <t>dcsm-tcfs_tbl1_deck_15degC-1_XDOR_M59_001.cps</t>
    <phoneticPr fontId="12"/>
  </si>
  <si>
    <t>main2-BUS_NECP_HV_MONI_OFF_XDOR_001_M61.cps</t>
    <phoneticPr fontId="14"/>
  </si>
  <si>
    <t>main2-MAST_NECP_STBY_XDOR_contingency_M09_001.cps</t>
  </si>
  <si>
    <t>main2-PWI_HRM_RELEASE_XDOR_003_M11.cps</t>
    <phoneticPr fontId="12"/>
  </si>
  <si>
    <t>XDOR_BJXR_C269_NECP_M110702_00002.BC</t>
    <phoneticPr fontId="12"/>
  </si>
  <si>
    <t>XDOR_BJXR_C270_NECP_M110801_00002.BC</t>
    <phoneticPr fontId="12"/>
  </si>
  <si>
    <t>TC by TC</t>
    <phoneticPr fontId="12"/>
  </si>
  <si>
    <t>main2-MAST_NECP_LV_XDOR_008_M09.cps</t>
    <phoneticPr fontId="12"/>
  </si>
  <si>
    <t>MC_DIS</t>
  </si>
  <si>
    <t>XDOR_BJXR_C067_NECP_M580101_00001.BC</t>
  </si>
  <si>
    <t>main2-MC_LOAD_DUMP_XDOR_001_M58.cps</t>
  </si>
  <si>
    <t>XDOR_BJXR_C068_NECP_M580201_00001.BC</t>
  </si>
  <si>
    <t>MC-S/L Table Load/Dump</t>
  </si>
  <si>
    <t>XDOR_BJXR_C069_NECP_M580301_00001.BC</t>
  </si>
  <si>
    <t>1
(10)</t>
    <phoneticPr fontId="12"/>
  </si>
  <si>
    <t>LOAD cmd</t>
    <phoneticPr fontId="12"/>
  </si>
  <si>
    <t>XDOR_BJXR_C070_NECP_M580302_00001.BC</t>
  </si>
  <si>
    <t>MC_ENA</t>
  </si>
  <si>
    <t>XDOR_BJXR_C071_NECP_M580401_00001.BC</t>
  </si>
  <si>
    <t>XDOR_BJXR_C072_NECP_M580402_00001.BC</t>
  </si>
  <si>
    <t>HV ON</t>
    <phoneticPr fontId="12"/>
  </si>
  <si>
    <t>CAL_ALL</t>
    <phoneticPr fontId="12"/>
  </si>
  <si>
    <t>HV_OFF</t>
    <phoneticPr fontId="12"/>
  </si>
  <si>
    <t>XDOR_BJXR_C735_NECP_M202001_00001.BC</t>
  </si>
  <si>
    <t>XDOR_BJXR_C727_NECP_M201801_00001.BC</t>
  </si>
  <si>
    <t>XDOR_BJXR_C728_NECP_M201901_00001.BC</t>
  </si>
  <si>
    <t>XDOR_BJXR_C729_NECP_M201902_00001.BC</t>
  </si>
  <si>
    <t>XDOR_BJXR_C730_NECP_M201903_00001.BC</t>
  </si>
  <si>
    <t>XDOR_BJXR_C731_NECP_M201904_00001.BC</t>
  </si>
  <si>
    <t>XDOR_BJXR_C732_NECP_M201905_00001.BC</t>
  </si>
  <si>
    <t>XDOR_BJXR_C733_NECP_M201906_00001.BC</t>
  </si>
  <si>
    <t>XDOR_BJXR_C734_NECP_M201907_00001.BC</t>
  </si>
  <si>
    <t>main2-HEPE_HV_ON_XDOR_001_M20.cps</t>
  </si>
  <si>
    <t>main2-HEPE_CAL_ALL_XDOR_001_M20.cps</t>
  </si>
  <si>
    <t>main2-HEPE_HV_OFF_XDOR_001_M20.cps</t>
  </si>
  <si>
    <t>XDOR_BJXR_C692_NECP_M190730_00002.BC</t>
  </si>
  <si>
    <t>XDOR_BJXR_C660_NECP_M190502_00002.BC</t>
    <phoneticPr fontId="12"/>
  </si>
  <si>
    <t>XDOR_BJXR_C862_NECP_M190806_00002.BC</t>
  </si>
  <si>
    <t>XDOR_BJXR_C863_NECP_M190807_00002.BC</t>
  </si>
  <si>
    <t>XDOR_BJXR_C865_NECP_M190809_00002.BC</t>
  </si>
  <si>
    <t>main2-ENA_NECP_HV_SOF2_XDOR_003_M19.cps</t>
    <phoneticPr fontId="12"/>
  </si>
  <si>
    <t>main2-ENA_NECP_HV_SOF3_XDOR_003_M19.cps</t>
    <phoneticPr fontId="12"/>
  </si>
  <si>
    <t>main2-ENA_NECP_HV_SOF1_XDOR_003_M19.cps</t>
    <phoneticPr fontId="12"/>
  </si>
  <si>
    <t>再作成</t>
    <rPh sb="0" eb="3">
      <t>サイサクセイ</t>
    </rPh>
    <phoneticPr fontId="12"/>
  </si>
  <si>
    <t>XDOR_BJXR_C876_NECP_M190911_00003.BC</t>
  </si>
  <si>
    <t>XDOR_BJXR_C878_NECP_M190913_00002.BC</t>
  </si>
  <si>
    <t>XDOR_BJXR_C852_NECP_M191001_00002.BC</t>
    <phoneticPr fontId="12"/>
  </si>
  <si>
    <t>XDOR_BJXR_C861_NECP_M190805_00002.BC</t>
    <phoneticPr fontId="12"/>
  </si>
  <si>
    <t>EXP_TIME_contingency</t>
  </si>
  <si>
    <t>XDOR_BJXR_C940_NECP_M149801_00001.BC</t>
  </si>
  <si>
    <t>XDOR_BJXR_C941_NECP_M149802_00001.BC</t>
  </si>
  <si>
    <t>XDOR_BJXR_C942_NECP_M149803_00001.BC</t>
  </si>
  <si>
    <t>XDOR_BJXR_C943_NECP_M149804_00001.BC</t>
  </si>
  <si>
    <t>XDOR_BJXR_C944_NECP_M149805_00001.BC</t>
  </si>
  <si>
    <t>XDOR_BJXR_C945_NECP_M149806_00001.BC</t>
  </si>
  <si>
    <t>XDOR_BJXR_C946_NECP_M149807_00001.BC</t>
  </si>
  <si>
    <t>main2-MSASI_EXP_TIME_contingency_001_M14.cps</t>
    <phoneticPr fontId="12"/>
  </si>
  <si>
    <t>XDOR_BJXR_C887_NECP_M700101_00002.BC</t>
    <phoneticPr fontId="14"/>
  </si>
  <si>
    <t>XDOR_BJXR_C892_NECP_M700205_00002.BC</t>
    <phoneticPr fontId="14"/>
  </si>
  <si>
    <t>XDOR_BJXR_C893_NECP_M700301_00002.BC</t>
    <phoneticPr fontId="14"/>
  </si>
  <si>
    <t>Check</t>
    <phoneticPr fontId="12"/>
  </si>
  <si>
    <t>XDORname</t>
    <phoneticPr fontId="12"/>
  </si>
  <si>
    <t>C number</t>
    <phoneticPr fontId="12"/>
  </si>
  <si>
    <t>commandHistry</t>
    <phoneticPr fontId="12"/>
  </si>
  <si>
    <t>cps file name</t>
    <phoneticPr fontId="12"/>
  </si>
  <si>
    <t>path number</t>
    <phoneticPr fontId="12"/>
  </si>
  <si>
    <t>comment</t>
    <phoneticPr fontId="12"/>
  </si>
  <si>
    <t>c</t>
    <phoneticPr fontId="12"/>
  </si>
  <si>
    <t xml:space="preserve"> </t>
    <phoneticPr fontId="12"/>
  </si>
  <si>
    <t>c</t>
    <phoneticPr fontId="14"/>
  </si>
  <si>
    <t>main2-PWI_HRM_RELEASE_V2_XDOR_001_M11.cps</t>
  </si>
  <si>
    <t>XDOR_BJXR_C275_NECP_M111001_00001.BC</t>
  </si>
  <si>
    <t xml:space="preserve">XDOR_BJXR_C276_NECP_M111002_00001.BC </t>
  </si>
  <si>
    <t>XDOR_BJXR_C277_NECP_M111003_00001.BC</t>
  </si>
  <si>
    <t>XDOR_BJXR_C278_NECP_M111101_00001.BC</t>
  </si>
  <si>
    <t>MAST ラッチ解除用観測設定</t>
  </si>
  <si>
    <t>WPT-S ラッチ解除用観測設定</t>
  </si>
  <si>
    <t>DAY5</t>
    <phoneticPr fontId="12"/>
  </si>
  <si>
    <t>c</t>
    <phoneticPr fontId="12"/>
  </si>
  <si>
    <t>main2-HEPE_NECP_HV_ONSTART_XDOR_002_M20.cps</t>
    <phoneticPr fontId="12"/>
  </si>
  <si>
    <t>main2-WPT-S_NECP_LVADD_XDOR_004_M10.cps</t>
    <phoneticPr fontId="12"/>
  </si>
  <si>
    <t>Delta Commissioning slot #3</t>
    <phoneticPr fontId="12"/>
  </si>
  <si>
    <t>main2-MSA_NECP_HV_CO_D1_XDOR_001_M18.cps</t>
  </si>
  <si>
    <t>main2-ENA_NECP_HV_SON_XDOR_001_M19.cps
main2-ENA_NECP_HV_SOF1_XDOR_003_M19.cps
main2-ENA_NECP_HV_SOF2_XDOR_003_M19.cps
main2-ENA_NECP_HV_SOF3_XDOR_003_M19.cps</t>
    <phoneticPr fontId="12"/>
  </si>
  <si>
    <t>Cruise CheckOut xor MSA CHECK 10cicle</t>
    <phoneticPr fontId="14"/>
  </si>
  <si>
    <t>XOR__BJXR_C802_CRCO_M800501_00001.BC</t>
    <phoneticPr fontId="14"/>
  </si>
  <si>
    <t>main2-CRCO_PART1_XOR_002_M80.cps
main2-CRCO_PART2_XOR_002_M80.cps
main2-CRCO_PART3_XOR_001_M80.cps
main2-CRCO_PART4_XOR_001_M80.cps</t>
    <phoneticPr fontId="14"/>
  </si>
  <si>
    <t>999</t>
  </si>
  <si>
    <t>998</t>
  </si>
  <si>
    <t>997</t>
  </si>
  <si>
    <t>996</t>
  </si>
  <si>
    <t>995</t>
  </si>
  <si>
    <t>994</t>
  </si>
  <si>
    <t>993</t>
  </si>
  <si>
    <t>992</t>
  </si>
  <si>
    <t>991</t>
  </si>
  <si>
    <t>990</t>
  </si>
  <si>
    <t>989</t>
  </si>
  <si>
    <t>988</t>
  </si>
  <si>
    <t>987</t>
  </si>
  <si>
    <t>986</t>
  </si>
  <si>
    <t>985</t>
  </si>
  <si>
    <t>984</t>
  </si>
  <si>
    <t>983</t>
  </si>
  <si>
    <t>982</t>
  </si>
  <si>
    <t>981</t>
  </si>
  <si>
    <t>980</t>
  </si>
  <si>
    <t>979</t>
  </si>
  <si>
    <t>978</t>
  </si>
  <si>
    <t>977</t>
  </si>
  <si>
    <t>976</t>
  </si>
  <si>
    <t>975</t>
  </si>
  <si>
    <t>974</t>
  </si>
  <si>
    <t>973</t>
  </si>
  <si>
    <t>972</t>
  </si>
  <si>
    <t>971</t>
  </si>
  <si>
    <t>970</t>
  </si>
  <si>
    <t>969</t>
  </si>
  <si>
    <t>968</t>
  </si>
  <si>
    <t>967</t>
  </si>
  <si>
    <t>966</t>
  </si>
  <si>
    <t>965</t>
  </si>
  <si>
    <t>964</t>
  </si>
  <si>
    <t>963</t>
  </si>
  <si>
    <t>962</t>
  </si>
  <si>
    <t>961</t>
  </si>
  <si>
    <t>960</t>
  </si>
  <si>
    <t>959</t>
  </si>
  <si>
    <t>958</t>
  </si>
  <si>
    <t>957</t>
  </si>
  <si>
    <t>956</t>
  </si>
  <si>
    <t>955</t>
  </si>
  <si>
    <t>954</t>
  </si>
  <si>
    <t>953</t>
  </si>
  <si>
    <t>952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</si>
  <si>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</si>
  <si>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</si>
  <si>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</si>
  <si>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</si>
  <si>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</si>
  <si>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</si>
  <si>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</si>
  <si>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</si>
  <si>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</si>
  <si>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</si>
  <si>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</si>
  <si>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940</t>
  </si>
  <si>
    <t>939</t>
  </si>
  <si>
    <t>938</t>
  </si>
  <si>
    <t>937</t>
  </si>
  <si>
    <t>936</t>
  </si>
  <si>
    <t>935</t>
  </si>
  <si>
    <t>934</t>
  </si>
  <si>
    <t>933</t>
  </si>
  <si>
    <t>932</t>
  </si>
  <si>
    <t>931</t>
  </si>
  <si>
    <t>930</t>
  </si>
  <si>
    <t>929</t>
  </si>
  <si>
    <t>928</t>
  </si>
  <si>
    <t>927</t>
  </si>
  <si>
    <t>926</t>
  </si>
  <si>
    <t>925</t>
  </si>
  <si>
    <t>924</t>
  </si>
  <si>
    <t>923</t>
  </si>
  <si>
    <t>922</t>
  </si>
  <si>
    <t>921</t>
  </si>
  <si>
    <t>920</t>
  </si>
  <si>
    <t>919</t>
  </si>
  <si>
    <t>918</t>
  </si>
  <si>
    <t>917</t>
  </si>
  <si>
    <t>916</t>
  </si>
  <si>
    <t>915</t>
  </si>
  <si>
    <t>914</t>
  </si>
  <si>
    <t>913</t>
  </si>
  <si>
    <t>912</t>
  </si>
  <si>
    <t>911</t>
  </si>
  <si>
    <t>910</t>
  </si>
  <si>
    <t>909</t>
  </si>
  <si>
    <t>908</t>
  </si>
  <si>
    <t>907</t>
  </si>
  <si>
    <t>906</t>
  </si>
  <si>
    <t>905</t>
  </si>
  <si>
    <t>904</t>
  </si>
  <si>
    <t>903</t>
  </si>
  <si>
    <t>902</t>
  </si>
  <si>
    <t>901</t>
  </si>
  <si>
    <t>900</t>
  </si>
  <si>
    <t>899</t>
  </si>
  <si>
    <t>898</t>
  </si>
  <si>
    <t>897</t>
  </si>
  <si>
    <t>896</t>
  </si>
  <si>
    <t>895</t>
  </si>
  <si>
    <t>894</t>
  </si>
  <si>
    <t>893</t>
  </si>
  <si>
    <t>892</t>
  </si>
  <si>
    <t>891</t>
  </si>
  <si>
    <t>890</t>
  </si>
  <si>
    <t>889</t>
  </si>
  <si>
    <t>888</t>
  </si>
  <si>
    <t>887</t>
  </si>
  <si>
    <t>886</t>
  </si>
  <si>
    <t>885</t>
  </si>
  <si>
    <t>884</t>
  </si>
  <si>
    <t>883</t>
  </si>
  <si>
    <t>882</t>
  </si>
  <si>
    <t>881</t>
  </si>
  <si>
    <t>880</t>
  </si>
  <si>
    <t>879</t>
  </si>
  <si>
    <t>878</t>
  </si>
  <si>
    <t>877</t>
  </si>
  <si>
    <t>876</t>
  </si>
  <si>
    <t>875</t>
  </si>
  <si>
    <t>874</t>
  </si>
  <si>
    <t>873</t>
  </si>
  <si>
    <t>872</t>
  </si>
  <si>
    <t>871</t>
  </si>
  <si>
    <t>870</t>
  </si>
  <si>
    <t>869</t>
  </si>
  <si>
    <t>868</t>
  </si>
  <si>
    <t>867</t>
  </si>
  <si>
    <t>866</t>
  </si>
  <si>
    <t>865</t>
  </si>
  <si>
    <t>864</t>
  </si>
  <si>
    <t>863</t>
  </si>
  <si>
    <t>862</t>
  </si>
  <si>
    <t>861</t>
  </si>
  <si>
    <t>860</t>
  </si>
  <si>
    <t>859</t>
  </si>
  <si>
    <t>858</t>
  </si>
  <si>
    <t>857</t>
  </si>
  <si>
    <t>856</t>
  </si>
  <si>
    <t>855</t>
  </si>
  <si>
    <t>854</t>
  </si>
  <si>
    <t>853</t>
  </si>
  <si>
    <t>852</t>
  </si>
  <si>
    <t>851</t>
  </si>
  <si>
    <t>850</t>
  </si>
  <si>
    <t>849</t>
  </si>
  <si>
    <t>848</t>
  </si>
  <si>
    <t>847</t>
  </si>
  <si>
    <t>846</t>
  </si>
  <si>
    <t>845</t>
  </si>
  <si>
    <t>844</t>
  </si>
  <si>
    <t>843</t>
  </si>
  <si>
    <t>842</t>
  </si>
  <si>
    <t>841</t>
  </si>
  <si>
    <t>840</t>
  </si>
  <si>
    <t>839</t>
  </si>
  <si>
    <t>838</t>
  </si>
  <si>
    <t>837</t>
  </si>
  <si>
    <t>836</t>
  </si>
  <si>
    <t>835</t>
  </si>
  <si>
    <t>834</t>
  </si>
  <si>
    <t>833</t>
  </si>
  <si>
    <t>832</t>
  </si>
  <si>
    <t>831</t>
  </si>
  <si>
    <t>830</t>
  </si>
  <si>
    <t>829</t>
  </si>
  <si>
    <t>828</t>
  </si>
  <si>
    <t>827</t>
  </si>
  <si>
    <t>826</t>
  </si>
  <si>
    <t>825</t>
  </si>
  <si>
    <t>824</t>
  </si>
  <si>
    <t>823</t>
  </si>
  <si>
    <t>822</t>
  </si>
  <si>
    <t>821</t>
  </si>
  <si>
    <t>820</t>
  </si>
  <si>
    <t>819</t>
  </si>
  <si>
    <t>818</t>
  </si>
  <si>
    <t>817</t>
  </si>
  <si>
    <t>816</t>
  </si>
  <si>
    <t>815</t>
  </si>
  <si>
    <t>814</t>
  </si>
  <si>
    <t>813</t>
  </si>
  <si>
    <t>812</t>
  </si>
  <si>
    <t>811</t>
  </si>
  <si>
    <t>810</t>
  </si>
  <si>
    <t>809</t>
  </si>
  <si>
    <t>808</t>
  </si>
  <si>
    <t>807</t>
  </si>
  <si>
    <t>806</t>
  </si>
  <si>
    <t>805</t>
  </si>
  <si>
    <t>804</t>
  </si>
  <si>
    <t>803</t>
  </si>
  <si>
    <t>802</t>
  </si>
  <si>
    <t>801</t>
  </si>
  <si>
    <t>800</t>
  </si>
  <si>
    <t>799</t>
  </si>
  <si>
    <t>798</t>
  </si>
  <si>
    <t>797</t>
  </si>
  <si>
    <t>796</t>
  </si>
  <si>
    <t>795</t>
  </si>
  <si>
    <t>794</t>
  </si>
  <si>
    <t>793</t>
  </si>
  <si>
    <t>792</t>
  </si>
  <si>
    <t>791</t>
  </si>
  <si>
    <t>790</t>
  </si>
  <si>
    <t>789</t>
  </si>
  <si>
    <t>788</t>
  </si>
  <si>
    <t>787</t>
  </si>
  <si>
    <t>786</t>
  </si>
  <si>
    <t>785</t>
  </si>
  <si>
    <t>784</t>
  </si>
  <si>
    <t>783</t>
  </si>
  <si>
    <t>782</t>
  </si>
  <si>
    <t>781</t>
  </si>
  <si>
    <t>780</t>
  </si>
  <si>
    <t>779</t>
  </si>
  <si>
    <t>778</t>
  </si>
  <si>
    <t>777</t>
  </si>
  <si>
    <t>776</t>
  </si>
  <si>
    <t>775</t>
  </si>
  <si>
    <t>774</t>
  </si>
  <si>
    <t>773</t>
  </si>
  <si>
    <t>772</t>
  </si>
  <si>
    <t>771</t>
  </si>
  <si>
    <t>770</t>
  </si>
  <si>
    <t>769</t>
  </si>
  <si>
    <t>768</t>
  </si>
  <si>
    <t>767</t>
  </si>
  <si>
    <t>766</t>
  </si>
  <si>
    <t>765</t>
  </si>
  <si>
    <t>764</t>
  </si>
  <si>
    <t>763</t>
  </si>
  <si>
    <t>762</t>
  </si>
  <si>
    <t>761</t>
  </si>
  <si>
    <t>760</t>
  </si>
  <si>
    <t>759</t>
  </si>
  <si>
    <t>758</t>
  </si>
  <si>
    <t>757</t>
  </si>
  <si>
    <t>756</t>
  </si>
  <si>
    <t>755</t>
  </si>
  <si>
    <t>754</t>
  </si>
  <si>
    <t>753</t>
  </si>
  <si>
    <t>752</t>
  </si>
  <si>
    <t>751</t>
  </si>
  <si>
    <t>750</t>
  </si>
  <si>
    <t>749</t>
  </si>
  <si>
    <t>748</t>
  </si>
  <si>
    <t>747</t>
  </si>
  <si>
    <t>746</t>
  </si>
  <si>
    <t>745</t>
  </si>
  <si>
    <t>744</t>
  </si>
  <si>
    <t>743</t>
  </si>
  <si>
    <t>742</t>
  </si>
  <si>
    <t>741</t>
  </si>
  <si>
    <t>740</t>
  </si>
  <si>
    <t>739</t>
  </si>
  <si>
    <t>738</t>
  </si>
  <si>
    <t>737</t>
  </si>
  <si>
    <t>736</t>
  </si>
  <si>
    <t>735</t>
  </si>
  <si>
    <t>734</t>
  </si>
  <si>
    <t>733</t>
  </si>
  <si>
    <t>732</t>
  </si>
  <si>
    <t>731</t>
  </si>
  <si>
    <t>730</t>
  </si>
  <si>
    <t>729</t>
  </si>
  <si>
    <t>728</t>
  </si>
  <si>
    <t>727</t>
  </si>
  <si>
    <t>726</t>
  </si>
  <si>
    <t>725</t>
  </si>
  <si>
    <t>724</t>
  </si>
  <si>
    <t>723</t>
  </si>
  <si>
    <t>722</t>
  </si>
  <si>
    <t>721</t>
  </si>
  <si>
    <t>720</t>
  </si>
  <si>
    <t>719</t>
  </si>
  <si>
    <t>718</t>
  </si>
  <si>
    <t>717</t>
  </si>
  <si>
    <t>716</t>
  </si>
  <si>
    <t>715</t>
  </si>
  <si>
    <t>714</t>
  </si>
  <si>
    <t>713</t>
  </si>
  <si>
    <t>712</t>
  </si>
  <si>
    <t>711</t>
  </si>
  <si>
    <t>710</t>
  </si>
  <si>
    <t>709</t>
  </si>
  <si>
    <t>708</t>
  </si>
  <si>
    <t>707</t>
  </si>
  <si>
    <t>706</t>
  </si>
  <si>
    <t>705</t>
  </si>
  <si>
    <t>704</t>
  </si>
  <si>
    <t>703</t>
  </si>
  <si>
    <t>702</t>
  </si>
  <si>
    <t>701</t>
  </si>
  <si>
    <t>700</t>
  </si>
  <si>
    <t>699</t>
  </si>
  <si>
    <t>698</t>
  </si>
  <si>
    <t>697</t>
  </si>
  <si>
    <t>696</t>
  </si>
  <si>
    <t>695</t>
  </si>
  <si>
    <t>694</t>
  </si>
  <si>
    <t>693</t>
  </si>
  <si>
    <t>692</t>
  </si>
  <si>
    <t>691</t>
  </si>
  <si>
    <t>690</t>
  </si>
  <si>
    <t>689</t>
  </si>
  <si>
    <t>688</t>
  </si>
  <si>
    <t>687</t>
  </si>
  <si>
    <t>686</t>
  </si>
  <si>
    <t>685</t>
  </si>
  <si>
    <t>684</t>
  </si>
  <si>
    <t>683</t>
  </si>
  <si>
    <t>682</t>
  </si>
  <si>
    <t>681</t>
  </si>
  <si>
    <t>680</t>
  </si>
  <si>
    <t>679</t>
  </si>
  <si>
    <t>678</t>
  </si>
  <si>
    <t>677</t>
  </si>
  <si>
    <t>676</t>
  </si>
  <si>
    <t>675</t>
  </si>
  <si>
    <t>674</t>
  </si>
  <si>
    <t>673</t>
  </si>
  <si>
    <t>672</t>
  </si>
  <si>
    <t>671</t>
  </si>
  <si>
    <t>670</t>
  </si>
  <si>
    <t>669</t>
  </si>
  <si>
    <t>668</t>
  </si>
  <si>
    <t>667</t>
  </si>
  <si>
    <t>666</t>
  </si>
  <si>
    <t>665</t>
  </si>
  <si>
    <t>664</t>
  </si>
  <si>
    <t>663</t>
  </si>
  <si>
    <t>662</t>
  </si>
  <si>
    <t>661</t>
  </si>
  <si>
    <t>660</t>
  </si>
  <si>
    <t>659</t>
  </si>
  <si>
    <t>658</t>
  </si>
  <si>
    <t>657</t>
  </si>
  <si>
    <t>656</t>
  </si>
  <si>
    <t>655</t>
  </si>
  <si>
    <t>654</t>
  </si>
  <si>
    <t>653</t>
  </si>
  <si>
    <t>652</t>
  </si>
  <si>
    <t>651</t>
  </si>
  <si>
    <t>650</t>
  </si>
  <si>
    <t>649</t>
  </si>
  <si>
    <t>648</t>
  </si>
  <si>
    <t>647</t>
  </si>
  <si>
    <t>646</t>
  </si>
  <si>
    <t>645</t>
  </si>
  <si>
    <t>644</t>
  </si>
  <si>
    <t>643</t>
  </si>
  <si>
    <t>642</t>
  </si>
  <si>
    <t>641</t>
  </si>
  <si>
    <t>640</t>
  </si>
  <si>
    <t>639</t>
  </si>
  <si>
    <t>638</t>
  </si>
  <si>
    <t>637</t>
  </si>
  <si>
    <t>636</t>
  </si>
  <si>
    <t>635</t>
  </si>
  <si>
    <t>634</t>
  </si>
  <si>
    <t>633</t>
  </si>
  <si>
    <t>632</t>
  </si>
  <si>
    <t>631</t>
  </si>
  <si>
    <t>630</t>
  </si>
  <si>
    <t>629</t>
  </si>
  <si>
    <t>628</t>
  </si>
  <si>
    <t>627</t>
  </si>
  <si>
    <t>626</t>
  </si>
  <si>
    <t>625</t>
  </si>
  <si>
    <t>624</t>
  </si>
  <si>
    <t>623</t>
  </si>
  <si>
    <t>622</t>
  </si>
  <si>
    <t>621</t>
  </si>
  <si>
    <t>620</t>
  </si>
  <si>
    <t>619</t>
  </si>
  <si>
    <t>618</t>
  </si>
  <si>
    <t>617</t>
  </si>
  <si>
    <t>616</t>
  </si>
  <si>
    <t>615</t>
  </si>
  <si>
    <t>614</t>
  </si>
  <si>
    <t>613</t>
  </si>
  <si>
    <t>612</t>
  </si>
  <si>
    <t>611</t>
  </si>
  <si>
    <t>610</t>
  </si>
  <si>
    <t>XDOR_BJXR_C749_NECP_M209801_00002.BC</t>
  </si>
  <si>
    <t>609</t>
  </si>
  <si>
    <t>608</t>
  </si>
  <si>
    <t>607</t>
  </si>
  <si>
    <t>606</t>
  </si>
  <si>
    <t>XDOR_BJXR_C723_NECP_M201701_00001.BC</t>
  </si>
  <si>
    <t>605</t>
  </si>
  <si>
    <t>XDOR_BJXR_C722_NECP_M201601_00001.BC</t>
  </si>
  <si>
    <t>604</t>
  </si>
  <si>
    <t>XDOR_BJXR_C721_NECP_M201501_00001.BC</t>
  </si>
  <si>
    <t>603</t>
  </si>
  <si>
    <t>XDOR_BJXR_C720_NECP_M201401_00001.BC</t>
  </si>
  <si>
    <t>602</t>
  </si>
  <si>
    <t>XDOR_BJXR_C719_NECP_M201301_00001.BC</t>
  </si>
  <si>
    <t>601</t>
  </si>
  <si>
    <t>XDOR_BJXR_C718_NECP_M201201_00001.BC</t>
  </si>
  <si>
    <t>600</t>
  </si>
  <si>
    <t>XDOR_BJXR_C717_NECP_M201101_00001.BC</t>
  </si>
  <si>
    <t>599</t>
  </si>
  <si>
    <t>XDOR_BJXR_C716_NECP_M201001_00001.BC</t>
  </si>
  <si>
    <t>598</t>
  </si>
  <si>
    <t>XDOR_BJXR_C715_NECP_M200901_00001.BC</t>
  </si>
  <si>
    <t>597</t>
  </si>
  <si>
    <t>596</t>
  </si>
  <si>
    <t>595</t>
  </si>
  <si>
    <t>594</t>
  </si>
  <si>
    <t>593</t>
  </si>
  <si>
    <t>592</t>
  </si>
  <si>
    <t>591</t>
  </si>
  <si>
    <t>590</t>
  </si>
  <si>
    <t>589</t>
  </si>
  <si>
    <t>588</t>
  </si>
  <si>
    <t>587</t>
  </si>
  <si>
    <t>586</t>
  </si>
  <si>
    <t>585</t>
  </si>
  <si>
    <t>584</t>
  </si>
  <si>
    <t>583</t>
  </si>
  <si>
    <t>582</t>
  </si>
  <si>
    <t>581</t>
  </si>
  <si>
    <t>580</t>
  </si>
  <si>
    <t>XDOR_BJXR_C881_NECP_M191101_00001.BC</t>
  </si>
  <si>
    <t>579</t>
  </si>
  <si>
    <t>578</t>
  </si>
  <si>
    <t>577</t>
  </si>
  <si>
    <t>576</t>
  </si>
  <si>
    <t>575</t>
  </si>
  <si>
    <t>574</t>
  </si>
  <si>
    <t>573</t>
  </si>
  <si>
    <t>572</t>
  </si>
  <si>
    <t>571</t>
  </si>
  <si>
    <t>570</t>
  </si>
  <si>
    <t>569</t>
  </si>
  <si>
    <t>568</t>
  </si>
  <si>
    <t>567</t>
  </si>
  <si>
    <t>566</t>
  </si>
  <si>
    <t>565</t>
  </si>
  <si>
    <t>564</t>
  </si>
  <si>
    <t>563</t>
  </si>
  <si>
    <t>562</t>
  </si>
  <si>
    <t>561</t>
  </si>
  <si>
    <t>560</t>
  </si>
  <si>
    <t>559</t>
  </si>
  <si>
    <t>558</t>
  </si>
  <si>
    <t>557</t>
  </si>
  <si>
    <t>556</t>
  </si>
  <si>
    <t>555</t>
  </si>
  <si>
    <t>554</t>
  </si>
  <si>
    <t>553</t>
  </si>
  <si>
    <t>552</t>
  </si>
  <si>
    <t>551</t>
  </si>
  <si>
    <t>550</t>
  </si>
  <si>
    <t>549</t>
  </si>
  <si>
    <t>548</t>
  </si>
  <si>
    <t>547</t>
  </si>
  <si>
    <t>546</t>
  </si>
  <si>
    <t>545</t>
  </si>
  <si>
    <t>544</t>
  </si>
  <si>
    <t>543</t>
  </si>
  <si>
    <t>542</t>
  </si>
  <si>
    <t>541</t>
  </si>
  <si>
    <t>540</t>
  </si>
  <si>
    <t>539</t>
  </si>
  <si>
    <t>538</t>
  </si>
  <si>
    <t>537</t>
  </si>
  <si>
    <t>536</t>
  </si>
  <si>
    <t>535</t>
  </si>
  <si>
    <t>534</t>
  </si>
  <si>
    <t>533</t>
  </si>
  <si>
    <t>532</t>
  </si>
  <si>
    <t>531</t>
  </si>
  <si>
    <t>530</t>
  </si>
  <si>
    <t>529</t>
  </si>
  <si>
    <t>528</t>
  </si>
  <si>
    <t>527</t>
  </si>
  <si>
    <t>526</t>
  </si>
  <si>
    <t>525</t>
  </si>
  <si>
    <t>524</t>
  </si>
  <si>
    <t>523</t>
  </si>
  <si>
    <t>522</t>
  </si>
  <si>
    <t>521</t>
  </si>
  <si>
    <t>520</t>
  </si>
  <si>
    <t>519</t>
  </si>
  <si>
    <t>518</t>
  </si>
  <si>
    <t>517</t>
  </si>
  <si>
    <t>516</t>
  </si>
  <si>
    <t>515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</si>
  <si>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</si>
  <si>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</si>
  <si>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</si>
  <si>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</si>
  <si>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</si>
  <si>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</si>
  <si>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</si>
  <si>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</si>
  <si>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</si>
  <si>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505</t>
  </si>
  <si>
    <t>504</t>
  </si>
  <si>
    <t>503</t>
  </si>
  <si>
    <t>502</t>
  </si>
  <si>
    <t>501</t>
  </si>
  <si>
    <t>500</t>
  </si>
  <si>
    <t>499</t>
  </si>
  <si>
    <t>498</t>
  </si>
  <si>
    <t>497</t>
  </si>
  <si>
    <t>496</t>
  </si>
  <si>
    <t>495</t>
  </si>
  <si>
    <t>494</t>
  </si>
  <si>
    <t>493</t>
  </si>
  <si>
    <t>492</t>
  </si>
  <si>
    <t>491</t>
  </si>
  <si>
    <t>XDOR_BJXR_C653_NECP_M190202_00002.BC</t>
  </si>
  <si>
    <t>490</t>
  </si>
  <si>
    <t>XDOR_BJXR_C652_NECP_M190201_00002.BC</t>
  </si>
  <si>
    <t>489</t>
  </si>
  <si>
    <t>XDOR_BJXR_C651_NECP_M190101_00002.BC</t>
  </si>
  <si>
    <t>488</t>
  </si>
  <si>
    <t>487</t>
  </si>
  <si>
    <t>486</t>
  </si>
  <si>
    <t>XDOR_BJXR_C632_NECP_M183201_00001.BC</t>
  </si>
  <si>
    <t>485</t>
  </si>
  <si>
    <t>XDOR_BJXR_C606_NECP_M183101_00001.BC</t>
  </si>
  <si>
    <t>484</t>
  </si>
  <si>
    <t>XDOR_BJXR_C605_NECP_M183001_00001.BC</t>
  </si>
  <si>
    <t>483</t>
  </si>
  <si>
    <t>482</t>
  </si>
  <si>
    <t>481</t>
  </si>
  <si>
    <t>480</t>
  </si>
  <si>
    <t>479</t>
  </si>
  <si>
    <t>478</t>
  </si>
  <si>
    <t>477</t>
  </si>
  <si>
    <t>476</t>
  </si>
  <si>
    <t>475</t>
  </si>
  <si>
    <t>474</t>
  </si>
  <si>
    <t>XDOR_BJXR_C621_NECP_M180904_00001.BC</t>
  </si>
  <si>
    <t>473</t>
  </si>
  <si>
    <t>472</t>
  </si>
  <si>
    <t>471</t>
  </si>
  <si>
    <t>470</t>
  </si>
  <si>
    <t>469</t>
  </si>
  <si>
    <t>468</t>
  </si>
  <si>
    <t>467</t>
  </si>
  <si>
    <t>466</t>
  </si>
  <si>
    <t>465</t>
  </si>
  <si>
    <t>XDOR_BJXR_C612_NECP_M180502_00001.BC</t>
  </si>
  <si>
    <t>464</t>
  </si>
  <si>
    <t>463</t>
  </si>
  <si>
    <t>462</t>
  </si>
  <si>
    <t>461</t>
  </si>
  <si>
    <t>460</t>
  </si>
  <si>
    <t>459</t>
  </si>
  <si>
    <t>458</t>
  </si>
  <si>
    <t>457</t>
  </si>
  <si>
    <t>456</t>
  </si>
  <si>
    <t>455</t>
  </si>
  <si>
    <t>454</t>
  </si>
  <si>
    <t>453</t>
  </si>
  <si>
    <t>452</t>
  </si>
  <si>
    <t>451</t>
  </si>
  <si>
    <t>450</t>
  </si>
  <si>
    <t>449</t>
  </si>
  <si>
    <t>448</t>
  </si>
  <si>
    <t>447</t>
  </si>
  <si>
    <t>446</t>
  </si>
  <si>
    <t>445</t>
  </si>
  <si>
    <t>444</t>
  </si>
  <si>
    <t>443</t>
  </si>
  <si>
    <t>442</t>
  </si>
  <si>
    <t>441</t>
  </si>
  <si>
    <t>440</t>
  </si>
  <si>
    <t>439</t>
  </si>
  <si>
    <t>438</t>
  </si>
  <si>
    <t>437</t>
  </si>
  <si>
    <t>436</t>
  </si>
  <si>
    <t>435</t>
  </si>
  <si>
    <t>434</t>
  </si>
  <si>
    <t>433</t>
  </si>
  <si>
    <t>432</t>
  </si>
  <si>
    <t>431</t>
  </si>
  <si>
    <t>430</t>
  </si>
  <si>
    <t>429</t>
  </si>
  <si>
    <t>428</t>
  </si>
  <si>
    <t>427</t>
  </si>
  <si>
    <t>426</t>
  </si>
  <si>
    <t>425</t>
  </si>
  <si>
    <t>424</t>
  </si>
  <si>
    <t>423</t>
  </si>
  <si>
    <t>422</t>
  </si>
  <si>
    <t>421</t>
  </si>
  <si>
    <t>420</t>
  </si>
  <si>
    <t>419</t>
  </si>
  <si>
    <t>418</t>
  </si>
  <si>
    <t>417</t>
  </si>
  <si>
    <t>416</t>
  </si>
  <si>
    <t>415</t>
  </si>
  <si>
    <t>414</t>
  </si>
  <si>
    <t>413</t>
  </si>
  <si>
    <t>412</t>
  </si>
  <si>
    <t>411</t>
  </si>
  <si>
    <t>410</t>
  </si>
  <si>
    <t>409</t>
  </si>
  <si>
    <t>408</t>
  </si>
  <si>
    <t>407</t>
  </si>
  <si>
    <t>406</t>
  </si>
  <si>
    <t>405</t>
  </si>
  <si>
    <t>404</t>
  </si>
  <si>
    <t>403</t>
  </si>
  <si>
    <t>402</t>
  </si>
  <si>
    <t>401</t>
  </si>
  <si>
    <t>400</t>
  </si>
  <si>
    <t>399</t>
  </si>
  <si>
    <t>398</t>
  </si>
  <si>
    <t>397</t>
  </si>
  <si>
    <t>XDOR_BJXR_C582_NECP_M171009_00001.BC</t>
  </si>
  <si>
    <t>396</t>
  </si>
  <si>
    <t>395</t>
  </si>
  <si>
    <t>394</t>
  </si>
  <si>
    <t>393</t>
  </si>
  <si>
    <t>392</t>
  </si>
  <si>
    <t>391</t>
  </si>
  <si>
    <t>390</t>
  </si>
  <si>
    <t>389</t>
  </si>
  <si>
    <t>388</t>
  </si>
  <si>
    <t>387</t>
  </si>
  <si>
    <t>386</t>
  </si>
  <si>
    <t>XDOR_BJXR_C571_NECP_M170701_00002.BC</t>
  </si>
  <si>
    <t>385</t>
  </si>
  <si>
    <t>XDOR_BJXR_C570_NECP_M170601_00002.BC</t>
  </si>
  <si>
    <t>384</t>
  </si>
  <si>
    <t>XDOR_BJXR_C569_NECP_M170502_00002.BC</t>
  </si>
  <si>
    <t>383</t>
  </si>
  <si>
    <t>XDOR_BJXR_C568_NECP_M170501_00002.BC</t>
  </si>
  <si>
    <t>382</t>
  </si>
  <si>
    <t>XDOR_BJXR_C567_NECP_M170402_00002.BC</t>
  </si>
  <si>
    <t>381</t>
  </si>
  <si>
    <t>XDOR_BJXR_C566_NECP_M170401_00002.BC</t>
  </si>
  <si>
    <t>380</t>
  </si>
  <si>
    <t>379</t>
  </si>
  <si>
    <t>378</t>
  </si>
  <si>
    <t>377</t>
  </si>
  <si>
    <t>376</t>
  </si>
  <si>
    <t>375</t>
  </si>
  <si>
    <t>374</t>
  </si>
  <si>
    <t>373</t>
  </si>
  <si>
    <t>372</t>
  </si>
  <si>
    <t>371</t>
  </si>
  <si>
    <t>370</t>
  </si>
  <si>
    <t>369</t>
  </si>
  <si>
    <t>368</t>
  </si>
  <si>
    <t>367</t>
  </si>
  <si>
    <t>366</t>
  </si>
  <si>
    <t>365</t>
  </si>
  <si>
    <t>364</t>
  </si>
  <si>
    <t>363</t>
  </si>
  <si>
    <t>362</t>
  </si>
  <si>
    <t>361</t>
  </si>
  <si>
    <t>360</t>
  </si>
  <si>
    <t>359</t>
  </si>
  <si>
    <t>358</t>
  </si>
  <si>
    <t>357</t>
  </si>
  <si>
    <t>356</t>
  </si>
  <si>
    <t>355</t>
  </si>
  <si>
    <t>354</t>
  </si>
  <si>
    <t>353</t>
  </si>
  <si>
    <t>352</t>
  </si>
  <si>
    <t>351</t>
  </si>
  <si>
    <t>350</t>
  </si>
  <si>
    <t>349</t>
  </si>
  <si>
    <t>348</t>
  </si>
  <si>
    <t>347</t>
  </si>
  <si>
    <t>346</t>
  </si>
  <si>
    <t>345</t>
  </si>
  <si>
    <t>344</t>
  </si>
  <si>
    <t>343</t>
  </si>
  <si>
    <t>342</t>
  </si>
  <si>
    <t>XDOR_BJXR_C500_NECP_M159901_00002.BC</t>
  </si>
  <si>
    <t>341</t>
  </si>
  <si>
    <t>XDOR_BJXR_C472_NECP_M151401_00001.BC</t>
  </si>
  <si>
    <t>340</t>
  </si>
  <si>
    <t>339</t>
  </si>
  <si>
    <t>XDOR_BJXR_C470_NECP_M151201_00001.BC</t>
  </si>
  <si>
    <t>338</t>
  </si>
  <si>
    <t>XDOR_BJXR_C469_NECP_M151101_00001.BC</t>
  </si>
  <si>
    <t>337</t>
  </si>
  <si>
    <t>XDOR_BJXR_C468_NECP_M151001_00001.BC</t>
  </si>
  <si>
    <t>336</t>
  </si>
  <si>
    <t>335</t>
  </si>
  <si>
    <t>334</t>
  </si>
  <si>
    <t>XDOR_BJXR_C465_NECP_M150806_00001.BC</t>
  </si>
  <si>
    <t>333</t>
  </si>
  <si>
    <t>XDOR_BJXR_C464_NECP_M150805_00001.BC</t>
  </si>
  <si>
    <t>332</t>
  </si>
  <si>
    <t>XDOR_BJXR_C463_NECP_M150804_00001.BC</t>
  </si>
  <si>
    <t>331</t>
  </si>
  <si>
    <t>330</t>
  </si>
  <si>
    <t>XDOR_BJXR_C461_NECP_M150802_00001.BC</t>
  </si>
  <si>
    <t>329</t>
  </si>
  <si>
    <t>XDOR_BJXR_C460_NECP_M150801_00001.BC</t>
  </si>
  <si>
    <t>328</t>
  </si>
  <si>
    <t>327</t>
  </si>
  <si>
    <t>326</t>
  </si>
  <si>
    <t>325</t>
  </si>
  <si>
    <t>324</t>
  </si>
  <si>
    <t>323</t>
  </si>
  <si>
    <t>322</t>
  </si>
  <si>
    <t>321</t>
  </si>
  <si>
    <t>320</t>
  </si>
  <si>
    <t>319</t>
  </si>
  <si>
    <t>318</t>
  </si>
  <si>
    <t>317</t>
  </si>
  <si>
    <t>316</t>
  </si>
  <si>
    <t>315</t>
  </si>
  <si>
    <t>314</t>
  </si>
  <si>
    <t>313</t>
  </si>
  <si>
    <t>312</t>
  </si>
  <si>
    <t>311</t>
  </si>
  <si>
    <t>310</t>
  </si>
  <si>
    <t>309</t>
  </si>
  <si>
    <t>308</t>
  </si>
  <si>
    <t>307</t>
  </si>
  <si>
    <t>306</t>
  </si>
  <si>
    <t>305</t>
  </si>
  <si>
    <t>304</t>
  </si>
  <si>
    <t>303</t>
  </si>
  <si>
    <t>302</t>
  </si>
  <si>
    <t>301</t>
  </si>
  <si>
    <t>300</t>
  </si>
  <si>
    <t>299</t>
  </si>
  <si>
    <t>298</t>
  </si>
  <si>
    <t>297</t>
  </si>
  <si>
    <t>296</t>
  </si>
  <si>
    <t>295</t>
  </si>
  <si>
    <t>294</t>
  </si>
  <si>
    <t>293</t>
  </si>
  <si>
    <t>292</t>
  </si>
  <si>
    <t>291</t>
  </si>
  <si>
    <t>290</t>
  </si>
  <si>
    <t>289</t>
  </si>
  <si>
    <t>288</t>
  </si>
  <si>
    <t>287</t>
  </si>
  <si>
    <t>286</t>
  </si>
  <si>
    <t>285</t>
  </si>
  <si>
    <t>284</t>
  </si>
  <si>
    <t>283</t>
  </si>
  <si>
    <t>282</t>
  </si>
  <si>
    <t>281</t>
  </si>
  <si>
    <t>280</t>
  </si>
  <si>
    <t>279</t>
  </si>
  <si>
    <t>278</t>
  </si>
  <si>
    <t>277</t>
  </si>
  <si>
    <t>276</t>
  </si>
  <si>
    <t>275</t>
  </si>
  <si>
    <t>274</t>
  </si>
  <si>
    <t>273</t>
  </si>
  <si>
    <t>272</t>
  </si>
  <si>
    <t>271</t>
  </si>
  <si>
    <t>270</t>
  </si>
  <si>
    <t>269</t>
  </si>
  <si>
    <t>268</t>
  </si>
  <si>
    <t>267</t>
  </si>
  <si>
    <t>266</t>
  </si>
  <si>
    <t>265</t>
  </si>
  <si>
    <t>264</t>
  </si>
  <si>
    <t>263</t>
  </si>
  <si>
    <t>262</t>
  </si>
  <si>
    <t>261</t>
  </si>
  <si>
    <t>260</t>
  </si>
  <si>
    <t>259</t>
  </si>
  <si>
    <t>258</t>
  </si>
  <si>
    <t>257</t>
  </si>
  <si>
    <t>256</t>
  </si>
  <si>
    <t>255</t>
  </si>
  <si>
    <t>254</t>
  </si>
  <si>
    <t>253</t>
  </si>
  <si>
    <t>252</t>
  </si>
  <si>
    <t>251</t>
  </si>
  <si>
    <t>250</t>
  </si>
  <si>
    <t>249</t>
  </si>
  <si>
    <t>248</t>
  </si>
  <si>
    <t>247</t>
  </si>
  <si>
    <t>246</t>
  </si>
  <si>
    <t>245</t>
  </si>
  <si>
    <t>244</t>
  </si>
  <si>
    <t>243</t>
  </si>
  <si>
    <t>242</t>
  </si>
  <si>
    <t>241</t>
  </si>
  <si>
    <t>240</t>
  </si>
  <si>
    <t>239</t>
  </si>
  <si>
    <t>238</t>
  </si>
  <si>
    <t>237</t>
  </si>
  <si>
    <t>236</t>
  </si>
  <si>
    <t>235</t>
  </si>
  <si>
    <t>234</t>
  </si>
  <si>
    <t>233</t>
  </si>
  <si>
    <t>232</t>
  </si>
  <si>
    <t>231</t>
  </si>
  <si>
    <t>230</t>
  </si>
  <si>
    <t>229</t>
  </si>
  <si>
    <t>228</t>
  </si>
  <si>
    <t>227</t>
  </si>
  <si>
    <t>226</t>
  </si>
  <si>
    <t>225</t>
  </si>
  <si>
    <t>224</t>
  </si>
  <si>
    <t>223</t>
  </si>
  <si>
    <t>222</t>
  </si>
  <si>
    <t>221</t>
  </si>
  <si>
    <t>220</t>
  </si>
  <si>
    <t>219</t>
  </si>
  <si>
    <t>218</t>
  </si>
  <si>
    <t>217</t>
  </si>
  <si>
    <t>216</t>
  </si>
  <si>
    <t>215</t>
  </si>
  <si>
    <t>214</t>
  </si>
  <si>
    <t>213</t>
  </si>
  <si>
    <t>212</t>
  </si>
  <si>
    <t>211</t>
  </si>
  <si>
    <t>210</t>
  </si>
  <si>
    <t>209</t>
  </si>
  <si>
    <t>208</t>
  </si>
  <si>
    <t>207</t>
  </si>
  <si>
    <t>206</t>
  </si>
  <si>
    <t>205</t>
  </si>
  <si>
    <t>204</t>
  </si>
  <si>
    <t>203</t>
  </si>
  <si>
    <t>202</t>
  </si>
  <si>
    <t>201</t>
  </si>
  <si>
    <t>200</t>
  </si>
  <si>
    <t>199</t>
  </si>
  <si>
    <t>198</t>
  </si>
  <si>
    <t>197</t>
  </si>
  <si>
    <t>196</t>
  </si>
  <si>
    <t>195</t>
  </si>
  <si>
    <t>194</t>
  </si>
  <si>
    <t>193</t>
  </si>
  <si>
    <t>192</t>
  </si>
  <si>
    <t>191</t>
  </si>
  <si>
    <t>190</t>
  </si>
  <si>
    <t>189</t>
  </si>
  <si>
    <t>188</t>
  </si>
  <si>
    <t>187</t>
  </si>
  <si>
    <t>186</t>
  </si>
  <si>
    <t>185</t>
  </si>
  <si>
    <t>184</t>
  </si>
  <si>
    <t>183</t>
  </si>
  <si>
    <t>182</t>
  </si>
  <si>
    <t>181</t>
  </si>
  <si>
    <t>180</t>
  </si>
  <si>
    <t>179</t>
  </si>
  <si>
    <t>178</t>
  </si>
  <si>
    <t>177</t>
  </si>
  <si>
    <t>176</t>
  </si>
  <si>
    <t>175</t>
  </si>
  <si>
    <t>174</t>
  </si>
  <si>
    <t>173</t>
  </si>
  <si>
    <t>172</t>
  </si>
  <si>
    <t>171</t>
  </si>
  <si>
    <t>170</t>
  </si>
  <si>
    <t>XDOR_BJXR_C790_NECP_M089902_00001.BC</t>
  </si>
  <si>
    <t>169</t>
  </si>
  <si>
    <t>XDOR_BJXR_C789_NECP_M089901_00001.BC</t>
  </si>
  <si>
    <t>168</t>
  </si>
  <si>
    <t>167</t>
  </si>
  <si>
    <t>166</t>
  </si>
  <si>
    <t>165</t>
  </si>
  <si>
    <t>164</t>
  </si>
  <si>
    <t>163</t>
  </si>
  <si>
    <t>162</t>
  </si>
  <si>
    <t>161</t>
  </si>
  <si>
    <t>160</t>
  </si>
  <si>
    <t>159</t>
  </si>
  <si>
    <t>158</t>
  </si>
  <si>
    <t>157</t>
  </si>
  <si>
    <t>156</t>
  </si>
  <si>
    <t>155</t>
  </si>
  <si>
    <t>154</t>
  </si>
  <si>
    <t>153</t>
  </si>
  <si>
    <t>152</t>
  </si>
  <si>
    <t>151</t>
  </si>
  <si>
    <t>150</t>
  </si>
  <si>
    <t>149</t>
  </si>
  <si>
    <t>148</t>
  </si>
  <si>
    <t>147</t>
  </si>
  <si>
    <t>146</t>
  </si>
  <si>
    <t>145</t>
  </si>
  <si>
    <t>144</t>
  </si>
  <si>
    <t>143</t>
  </si>
  <si>
    <t>142</t>
  </si>
  <si>
    <t>141</t>
  </si>
  <si>
    <t>XDOR_BJXR_C132_NECP_M080319_00002.BC</t>
  </si>
  <si>
    <t>140</t>
  </si>
  <si>
    <t>139</t>
  </si>
  <si>
    <t>138</t>
  </si>
  <si>
    <t>137</t>
  </si>
  <si>
    <t>136</t>
  </si>
  <si>
    <t>135</t>
  </si>
  <si>
    <t>134</t>
  </si>
  <si>
    <t>133</t>
  </si>
  <si>
    <t>132</t>
  </si>
  <si>
    <t>131</t>
  </si>
  <si>
    <t>130</t>
  </si>
  <si>
    <t>129</t>
  </si>
  <si>
    <t>128</t>
  </si>
  <si>
    <t>127</t>
  </si>
  <si>
    <t>126</t>
  </si>
  <si>
    <t>125</t>
  </si>
  <si>
    <t>124</t>
  </si>
  <si>
    <t>123</t>
  </si>
  <si>
    <t>122</t>
  </si>
  <si>
    <t>121</t>
  </si>
  <si>
    <t>120</t>
  </si>
  <si>
    <t>119</t>
  </si>
  <si>
    <t>118</t>
  </si>
  <si>
    <t>117</t>
  </si>
  <si>
    <t>116</t>
  </si>
  <si>
    <t>115</t>
  </si>
  <si>
    <t>114</t>
  </si>
  <si>
    <t>113</t>
  </si>
  <si>
    <t>112</t>
  </si>
  <si>
    <t>111</t>
  </si>
  <si>
    <t>110</t>
  </si>
  <si>
    <t>109</t>
  </si>
  <si>
    <t>108</t>
  </si>
  <si>
    <t>107</t>
  </si>
  <si>
    <t>106</t>
  </si>
  <si>
    <t>105</t>
  </si>
  <si>
    <t>104</t>
  </si>
  <si>
    <t>103</t>
  </si>
  <si>
    <t>102</t>
  </si>
  <si>
    <t>101</t>
  </si>
  <si>
    <t>100</t>
  </si>
  <si>
    <t>099</t>
  </si>
  <si>
    <t>098</t>
  </si>
  <si>
    <t>097</t>
  </si>
  <si>
    <t>096</t>
  </si>
  <si>
    <t>095</t>
  </si>
  <si>
    <t>094</t>
  </si>
  <si>
    <t>093</t>
  </si>
  <si>
    <t>092</t>
  </si>
  <si>
    <t>091</t>
  </si>
  <si>
    <t>090</t>
  </si>
  <si>
    <t>089</t>
  </si>
  <si>
    <t>088</t>
  </si>
  <si>
    <t>087</t>
  </si>
  <si>
    <t>086</t>
  </si>
  <si>
    <t>085</t>
  </si>
  <si>
    <t>084</t>
  </si>
  <si>
    <t>083</t>
  </si>
  <si>
    <t>082</t>
  </si>
  <si>
    <t>081</t>
  </si>
  <si>
    <t>080</t>
  </si>
  <si>
    <t>079</t>
  </si>
  <si>
    <t>078</t>
  </si>
  <si>
    <t>077</t>
  </si>
  <si>
    <t>076</t>
  </si>
  <si>
    <t>075</t>
  </si>
  <si>
    <t>074</t>
  </si>
  <si>
    <t>073</t>
  </si>
  <si>
    <t>072</t>
  </si>
  <si>
    <t>071</t>
  </si>
  <si>
    <t>070</t>
  </si>
  <si>
    <t>069</t>
  </si>
  <si>
    <t>068</t>
  </si>
  <si>
    <t>067</t>
  </si>
  <si>
    <t>066</t>
  </si>
  <si>
    <t>065</t>
  </si>
  <si>
    <t>064</t>
  </si>
  <si>
    <t>063</t>
  </si>
  <si>
    <t>062</t>
  </si>
  <si>
    <t>061</t>
  </si>
  <si>
    <t>060</t>
  </si>
  <si>
    <t>059</t>
  </si>
  <si>
    <t>058</t>
  </si>
  <si>
    <t>057</t>
  </si>
  <si>
    <t>056</t>
  </si>
  <si>
    <t>055</t>
  </si>
  <si>
    <t>054</t>
  </si>
  <si>
    <t>053</t>
  </si>
  <si>
    <t>052</t>
  </si>
  <si>
    <t>051</t>
  </si>
  <si>
    <t>050</t>
  </si>
  <si>
    <t>049</t>
  </si>
  <si>
    <t>048</t>
  </si>
  <si>
    <t>XDOR_BJXR_C034_NECP_M530102_00002.BC</t>
  </si>
  <si>
    <t>047</t>
  </si>
  <si>
    <t>046</t>
  </si>
  <si>
    <t>045</t>
  </si>
  <si>
    <t>044</t>
  </si>
  <si>
    <t>043</t>
  </si>
  <si>
    <t>042</t>
  </si>
  <si>
    <t>041</t>
  </si>
  <si>
    <t>040</t>
  </si>
  <si>
    <t>039</t>
  </si>
  <si>
    <t>038</t>
  </si>
  <si>
    <t>037</t>
  </si>
  <si>
    <t>036</t>
  </si>
  <si>
    <t>035</t>
  </si>
  <si>
    <t>034</t>
  </si>
  <si>
    <t>033</t>
  </si>
  <si>
    <t>032</t>
  </si>
  <si>
    <t>031</t>
  </si>
  <si>
    <t>030</t>
  </si>
  <si>
    <t>029</t>
  </si>
  <si>
    <t>028</t>
  </si>
  <si>
    <t>027</t>
  </si>
  <si>
    <t>026</t>
  </si>
  <si>
    <t>025</t>
  </si>
  <si>
    <t>024</t>
  </si>
  <si>
    <t>023</t>
  </si>
  <si>
    <t>022</t>
  </si>
  <si>
    <t>021</t>
  </si>
  <si>
    <t>020</t>
  </si>
  <si>
    <t>019</t>
  </si>
  <si>
    <t>018</t>
  </si>
  <si>
    <t>XOR__BJXR_C800_CRCO_M800101_00003.BC</t>
  </si>
  <si>
    <t>017</t>
  </si>
  <si>
    <t>XOR__BJXR_C701_NECP_M209703_00001.BC</t>
  </si>
  <si>
    <t>016</t>
  </si>
  <si>
    <t>XOR__BJXR_C651_CRCO_M198001_00001.BC</t>
  </si>
  <si>
    <t>015</t>
  </si>
  <si>
    <t>XOR__BJXR_C601_CRCO_M188001_00001.BC</t>
  </si>
  <si>
    <t>014</t>
  </si>
  <si>
    <t>XOR__BJXR_C551_CRCO_M178001_00001.BC</t>
  </si>
  <si>
    <t>013</t>
  </si>
  <si>
    <t>XOR__BJXR_C451_CRCO_M158001_00001.BC</t>
  </si>
  <si>
    <t>012</t>
  </si>
  <si>
    <t>XOR__BJXR_C402_CRCO_M148001_00001.BC</t>
  </si>
  <si>
    <t>011</t>
  </si>
  <si>
    <t>XOR__BJXR_C401_NECP_M140601_00002.BC</t>
  </si>
  <si>
    <t>010</t>
  </si>
  <si>
    <t>XOR__BJXR_C351_NECP_M130401_00002.BC</t>
  </si>
  <si>
    <t>009</t>
  </si>
  <si>
    <t>XOR__BJXR_C301_NECP_M120501_00002.BC</t>
  </si>
  <si>
    <t>008</t>
  </si>
  <si>
    <t>XOR__BJXR_C251_NECP_M110601_00002.BC</t>
  </si>
  <si>
    <t>007</t>
  </si>
  <si>
    <t>XOR__BJXR_C101_NECP_M560101_00002.BC</t>
  </si>
  <si>
    <t>006</t>
  </si>
  <si>
    <t>005</t>
  </si>
  <si>
    <t>XOR__BJXR_C005_BATC_M060202_00001.BC</t>
  </si>
  <si>
    <t>004</t>
  </si>
  <si>
    <t>XOR__BJXR_C004_BATC_M060201_00001.BC</t>
  </si>
  <si>
    <t>003</t>
  </si>
  <si>
    <t>XOR__BJXR_C003_BATC_M060102_00001.BC</t>
  </si>
  <si>
    <t>002</t>
  </si>
  <si>
    <t>001</t>
    <phoneticPr fontId="22"/>
  </si>
  <si>
    <t>XOR__BJXR_C001_NECP_M040101_00002.BC</t>
  </si>
  <si>
    <t>CRF xdor</t>
    <phoneticPr fontId="22"/>
  </si>
  <si>
    <t>CRF名称</t>
    <rPh sb="3" eb="5">
      <t>メイショウ</t>
    </rPh>
    <phoneticPr fontId="22"/>
  </si>
  <si>
    <t>Cナンバ</t>
    <phoneticPr fontId="22"/>
  </si>
  <si>
    <t>XOR__BJXR_C801_CRCO_M800401_00001.BC</t>
    <phoneticPr fontId="14"/>
  </si>
  <si>
    <t>XOR__BJXR_C802_CRCO_M800501_00001.BC</t>
  </si>
  <si>
    <t>main2-MDP_HV_ERR_LOG_DUMP_contingency_001_M08.cps</t>
  </si>
  <si>
    <t>XDOR_BJXR_C108_NECP_M080206_00004.BC</t>
    <phoneticPr fontId="12"/>
  </si>
  <si>
    <t>XDOR_BJXR_C110_NECP_M080208_00004.BC</t>
    <phoneticPr fontId="12"/>
  </si>
  <si>
    <t>MDP upload</t>
    <phoneticPr fontId="12"/>
  </si>
  <si>
    <t>M08</t>
    <phoneticPr fontId="12"/>
  </si>
  <si>
    <t>main2-MDP_NECP_LV_XDOR_long_001_M08.cps</t>
    <phoneticPr fontId="12"/>
  </si>
  <si>
    <t>main2-MDP_EEPROM_UPLOAD_XDOR_003_M70.cps</t>
    <phoneticPr fontId="12"/>
  </si>
  <si>
    <t>main2-BUS_NECP_HV_MONI_ON_XDOR_001_M60.cps</t>
    <phoneticPr fontId="14"/>
  </si>
  <si>
    <t>main2-BUS_NECP_HV_MONI_ON_XDOR_001_M60.cps</t>
    <phoneticPr fontId="12"/>
  </si>
  <si>
    <t>MDP SHORT CHECK</t>
    <phoneticPr fontId="12"/>
  </si>
  <si>
    <t>main2-MDP_NECP_LV_XDOR_short_001_M08.cps</t>
    <phoneticPr fontId="12"/>
  </si>
  <si>
    <t>※XDORはmain2-MDP_NECP_LV_XDOR_long_001_M08.cpsと同様</t>
    <rPh sb="46" eb="48">
      <t>ドウヨウ</t>
    </rPh>
    <phoneticPr fontId="12"/>
  </si>
  <si>
    <t>DAY2</t>
    <phoneticPr fontId="12"/>
  </si>
  <si>
    <t>main2-MDP_NECP_POWEROFF_XOR_003_M56.cps</t>
    <phoneticPr fontId="14"/>
  </si>
  <si>
    <t>main2-MDP_NECP_HV_POWEROFF_XDOR_001_M56.cps</t>
    <phoneticPr fontId="14"/>
  </si>
  <si>
    <t>main2-MDP_NECP_HV_ON_XDOR_001_M55.cps</t>
    <phoneticPr fontId="12"/>
  </si>
  <si>
    <t>main2-MDP_NECP_HV_POWEROFF_XDOR_001_M56.cps</t>
    <phoneticPr fontId="12"/>
  </si>
  <si>
    <t>XDOR_BJXR_C101_NECP_M080101_00002.BC</t>
    <phoneticPr fontId="12"/>
  </si>
  <si>
    <t>main2-MDP_HV_ERR_LOG_DUMP_N5_contingency_001_M08</t>
    <phoneticPr fontId="12"/>
  </si>
  <si>
    <t>2020/01/30 Contingency Operation</t>
    <phoneticPr fontId="12"/>
  </si>
  <si>
    <t>XDOR_BJXR_C947_NECP_M089703_00001.BC</t>
    <phoneticPr fontId="12"/>
  </si>
  <si>
    <t>XDOR_BJXR_C108_NECP_M080206_00005.BC</t>
    <phoneticPr fontId="12"/>
  </si>
  <si>
    <t>XDOR_BJXR_C110_NECP_M080208_00005.BC</t>
    <phoneticPr fontId="12"/>
  </si>
  <si>
    <t>XDOR_BJXR_C044_NECP_M549904_00002.BC</t>
  </si>
  <si>
    <t>XDOR_BJXR_C045_NECP_M549905_00002.BC</t>
  </si>
  <si>
    <t>XDOR_BJXR_C150_NECP_M080411_00003.BC</t>
  </si>
  <si>
    <t>XDOR_BJXR_C160_NECP_M091001_00002.BC</t>
  </si>
  <si>
    <t>XDOR_BJXR_C161_NECP_M091101_00002.BC</t>
  </si>
  <si>
    <t>XDOR_BJXR_C162_NECP_M091201_00002.BC</t>
  </si>
  <si>
    <t>XDOR_BJXR_C163_NECP_M091301_00002.BC</t>
  </si>
  <si>
    <t>XDOR_BJXR_C164_NECP_M091302_00003.BC</t>
  </si>
  <si>
    <t>XDOR_BJXR_C165_NECP_M091303_00002.BC</t>
  </si>
  <si>
    <t>XDOR_BJXR_C166_NECP_M091304_00002.BC</t>
  </si>
  <si>
    <t>XDOR_BJXR_C167_NECP_M091305_00003.BC</t>
  </si>
  <si>
    <t>XDOR_BJXR_C168_NECP_M091306_00002.BC</t>
  </si>
  <si>
    <t>XDOR_BJXR_C169_NECP_M091307_00002.BC</t>
  </si>
  <si>
    <t>XDOR_BJXR_C170_NECP_M091308_00003.BC</t>
  </si>
  <si>
    <t>XDOR_BJXR_C171_NECP_M091309_00002.BC</t>
  </si>
  <si>
    <t>XDOR_BJXR_C172_NECP_M091310_00002.BC</t>
  </si>
  <si>
    <t>XDOR_BJXR_C173_NECP_M091311_00003.BC</t>
  </si>
  <si>
    <t>XDOR_BJXR_C174_NECP_M091312_00002.BC</t>
  </si>
  <si>
    <t>XDOR_BJXR_C175_NECP_M091401_00002.BC</t>
  </si>
  <si>
    <t>XDOR_BJXR_C176_NECP_M091402_00003.BC</t>
  </si>
  <si>
    <t>XDOR_BJXR_C177_NECP_M091403_00002.BC</t>
  </si>
  <si>
    <t>XDOR_BJXR_C178_NECP_M091404_00002.BC</t>
  </si>
  <si>
    <t>XDOR_BJXR_C179_NECP_M091405_00003.BC</t>
  </si>
  <si>
    <t>XDOR_BJXR_C180_NECP_M091406_00002.BC</t>
  </si>
  <si>
    <t>XDOR_BJXR_C181_NECP_M091407_00002.BC</t>
  </si>
  <si>
    <t>XDOR_BJXR_C182_NECP_M091408_00003.BC</t>
  </si>
  <si>
    <t>XDOR_BJXR_C183_NECP_M091409_00002.BC</t>
  </si>
  <si>
    <t>XDOR_BJXR_C184_NECP_M091410_00002.BC</t>
  </si>
  <si>
    <t>XDOR_BJXR_C185_NECP_M091411_00003.BC</t>
  </si>
  <si>
    <t>XDOR_BJXR_C186_NECP_M091412_00002.BC</t>
  </si>
  <si>
    <t>XDOR_BJXR_C187_NECP_M091501_00002.BC</t>
  </si>
  <si>
    <t>XDOR_BJXR_C188_NECP_M091601_00002.BC</t>
  </si>
  <si>
    <t>XDOR_BJXR_C204_NECP_M100401_00004.BC</t>
  </si>
  <si>
    <t>XDOR_BJXR_C208_NECP_M100504_00004.BC</t>
  </si>
  <si>
    <t>XDOR_BJXR_C211_NECP_M100601_00004.BC</t>
  </si>
  <si>
    <t>XDOR_BJXR_C214_NECP_M100604_00004.BC</t>
  </si>
  <si>
    <t>XDOR_BJXR_C269_NECP_M110702_00002.BC</t>
  </si>
  <si>
    <t>XDOR_BJXR_C270_NECP_M110801_00002.BC</t>
  </si>
  <si>
    <t>XDOR_BJXR_C276_NECP_M111002_00001.BC</t>
  </si>
  <si>
    <t>XDOR_BJXR_C306_CRCO_M128001_00001.BC</t>
  </si>
  <si>
    <t>XDOR_BJXR_C317_NECP_M091305_00002.BC</t>
  </si>
  <si>
    <t>XDOR_BJXR_C318_NECP_M091306_00001.BC</t>
  </si>
  <si>
    <t>XDOR_BJXR_C325_NECP_M091404_00002.BC</t>
  </si>
  <si>
    <t>XDOR_BJXR_C326_NECP_M091405_00001.BC</t>
  </si>
  <si>
    <t>XDOR_BJXR_C351_NECP_M130101_00001.BC</t>
  </si>
  <si>
    <t>XDOR_BJXR_C462_NECP_M150803_00001.BC</t>
  </si>
  <si>
    <t>XDOR_BJXR_C466_NECP_M150807_00001.BC</t>
  </si>
  <si>
    <t>XDOR_BJXR_C467_NECP_M150901_00001.BC</t>
  </si>
  <si>
    <t>XDOR_BJXR_C471_NECP_M151301_00001.BC</t>
  </si>
  <si>
    <t>XDOR_BJXR_C510_NECP_M160801_00001.BC</t>
  </si>
  <si>
    <t>XDOR_BJXR_C511_NECP_M160802_00002.BC</t>
  </si>
  <si>
    <t>XDOR_BJXR_C512_NECP_M160803_00002.BC</t>
  </si>
  <si>
    <t>XDOR_BJXR_C518_NECP_M161001_00002.BC</t>
  </si>
  <si>
    <t>XDOR_BJXR_C521_NECP_M161301_00002.BC</t>
  </si>
  <si>
    <t>XDOR_BJXR_C650_NECP_M189901_00002.BC</t>
  </si>
  <si>
    <t>XDOR_BJXR_C660_NECP_M190502_00002.BC</t>
  </si>
  <si>
    <t>XDOR_BJXR_C746_NECP_M209601_00001.BC</t>
  </si>
  <si>
    <t>XDOR_BJXR_C747_NECP_M209701_00001.BC</t>
  </si>
  <si>
    <t>XDOR_BJXR_C748_NECP_M209702_00001.BC</t>
  </si>
  <si>
    <t>XDOR_BJXR_C779_NECP_M080501_00003.BC</t>
  </si>
  <si>
    <t>XDOR_BJXR_C788_NECP_M550105_00003.BC</t>
  </si>
  <si>
    <t>XDOR_BJXR_C795_NECP_M589903_00002.BC</t>
  </si>
  <si>
    <t>XDOR_BJXR_C797_NECP_M089801_00003.BC</t>
  </si>
  <si>
    <t>XDOR_BJXR_C798_NECP_M599901_00002.BC</t>
  </si>
  <si>
    <t>XDOR_BJXR_C800_NECP_M599903_00002.BC</t>
  </si>
  <si>
    <t>XDOR_BJXR_C830_NECP_M550202_00001.BC</t>
  </si>
  <si>
    <t>XDOR_BJXR_C831_CRCO_M800201_00002.BC</t>
  </si>
  <si>
    <t>XDOR_BJXR_C832_CRCO_M800301_00001.BC</t>
  </si>
  <si>
    <t>XDOR_BJXR_C852_NECP_M191001_00002.BC</t>
  </si>
  <si>
    <t>XDOR_BJXR_C853_NECP_M550301_00001.BC</t>
  </si>
  <si>
    <t>XDOR_BJXR_C854_NECP_M560201_00001.BC</t>
  </si>
  <si>
    <t>XDOR_BJXR_C861_NECP_M190805_00002.BC</t>
  </si>
  <si>
    <t>XDOR_BJXR_C879_NECP_M089701_00002.BC</t>
  </si>
  <si>
    <t>XDOR_BJXR_C883_NECP_M800401_00001.BC</t>
  </si>
  <si>
    <t>XDOR_BJXR_C887_NECP_M700101_00002.BC</t>
  </si>
  <si>
    <t>XDOR_BJXR_C892_NECP_M700205_00002.BC</t>
  </si>
  <si>
    <t>XDOR_BJXR_C893_NECP_M700301_00002.BC</t>
  </si>
  <si>
    <t>XDOR_BJXR_C894_NECP_M700401_00001.BC</t>
  </si>
  <si>
    <t>XDOR_BJXR_C895_NECP_M089703_00001.BC</t>
  </si>
  <si>
    <t>XDOR_BJXR_C938_NECP_M179701_00001.BC</t>
  </si>
  <si>
    <t>XDOR_BJXR_C939_NECP_M179801_00001.BC</t>
  </si>
  <si>
    <t>XDOR_BJXR_C947_NECP_M089703_00001.BC</t>
  </si>
  <si>
    <t>main2-MSA_NECP_HV_CO_D1_XDOR_001_M18.cps
main2-MSA_NECP_HV_CO_D2_XDOR_001_M18.cps
main2-MSA_NECP_HV_CO_D3_XDOR_001_M18.cps
main2-MSA_NECP_HV_CO_D3_XDOR_001_M18_CV2.cps</t>
    <phoneticPr fontId="12"/>
  </si>
  <si>
    <t>main2-MSA_NECP_HV_CO_D3_XDOR_001_M18.cps
main2-MSA_NECP_HV_CO_D3_XDOR_001_M18_CV2.cps</t>
    <phoneticPr fontId="12"/>
  </si>
  <si>
    <t>main2-MSA_NECP_HV_CO_D1_XDOR_001_M18.cps
main2-MSA_NECP_HV_CO_D3_XDOR_001_M18.cps
main2-MSA_NECP_HV_CO_D3_XDOR_001_M18_CV2.cps</t>
    <phoneticPr fontId="12"/>
  </si>
  <si>
    <t>main2-MSA_NECP_HV_CO_D3_XDOR_001_M18_CV2.cpsでは一部のコマンドをスキップ</t>
    <rPh sb="46" eb="48">
      <t>イチブ</t>
    </rPh>
    <phoneticPr fontId="12"/>
  </si>
  <si>
    <t>sequential 8kV</t>
    <phoneticPr fontId="12"/>
  </si>
  <si>
    <t>main2-MSA_NECP_FB_PROC_XDOR_001_M18.cps</t>
    <phoneticPr fontId="12"/>
  </si>
  <si>
    <t>XDOR_BJXR_C634_NECP_M181401_00001.BC</t>
    <phoneticPr fontId="12"/>
  </si>
  <si>
    <t>main2-MDP_NECP_LV_XDOR_short_003_M08.cps</t>
    <phoneticPr fontId="12"/>
  </si>
  <si>
    <t>1
(4186)</t>
    <phoneticPr fontId="14"/>
  </si>
  <si>
    <t>checkout</t>
    <phoneticPr fontId="12"/>
  </si>
  <si>
    <t>PWI Check</t>
    <phoneticPr fontId="12"/>
  </si>
  <si>
    <t>XDOR_BJXR_C279_NECP_M111201_00001.BC</t>
    <phoneticPr fontId="12"/>
  </si>
  <si>
    <t>main2-PWI_REV_CHECK_XDOR_001_M.cps</t>
  </si>
  <si>
    <t>Earth Fly-by Dry-run</t>
    <phoneticPr fontId="12"/>
  </si>
  <si>
    <t>M62</t>
    <phoneticPr fontId="12"/>
  </si>
  <si>
    <t>Flyby</t>
    <phoneticPr fontId="14"/>
  </si>
  <si>
    <t>Earth flyby</t>
    <phoneticPr fontId="14"/>
  </si>
  <si>
    <t>XDOR_BJXR_C950_NECP_M620101_00001.BC</t>
    <phoneticPr fontId="14"/>
  </si>
  <si>
    <t>MC_ENA_MDP</t>
    <phoneticPr fontId="12"/>
  </si>
  <si>
    <t>XDOR_BJXR_C073_NECP_M580501_00001.BC</t>
    <phoneticPr fontId="12"/>
  </si>
  <si>
    <t>main2-MC_ENA_MDP_XDOR_001_M58.cps</t>
    <phoneticPr fontId="12"/>
  </si>
  <si>
    <t>main2-MDP_ERR_LOG_DUMP_TL_XDOR_001_M08.cps</t>
    <phoneticPr fontId="12"/>
  </si>
  <si>
    <t>main2-MDP_EEPROM_DUMP_TL_XDOR_001_M08.cps</t>
    <phoneticPr fontId="12"/>
  </si>
  <si>
    <t>XDOR_BJXR_C951_NECP_M089802_00001.BC</t>
    <phoneticPr fontId="12"/>
  </si>
  <si>
    <t>XDOR_BJXR_C952_NECP_M089803_00001.BC</t>
    <phoneticPr fontId="12"/>
  </si>
  <si>
    <t>main2-EARTH_FLYBY_DRYRUN_XDOR_001_M62.cps
dcsmはList参照</t>
    <rPh sb="51" eb="53">
      <t>サンショウ</t>
    </rPh>
    <phoneticPr fontId="14"/>
  </si>
  <si>
    <t>Duration (sec)</t>
    <phoneticPr fontId="22"/>
  </si>
  <si>
    <t>filename</t>
    <phoneticPr fontId="22"/>
  </si>
  <si>
    <t>BUS ON</t>
    <phoneticPr fontId="22"/>
  </si>
  <si>
    <t>BUS_SETUP</t>
    <phoneticPr fontId="22"/>
  </si>
  <si>
    <t>main2-BUS_NECP_HV_MONI_ON_XDOR_001_M60.cps</t>
  </si>
  <si>
    <t>dcsm-EF_BUS_MONI_ON.cps</t>
  </si>
  <si>
    <t>MDP ON</t>
    <phoneticPr fontId="22"/>
  </si>
  <si>
    <t>MDP_SETUP</t>
    <phoneticPr fontId="22"/>
  </si>
  <si>
    <t>dcsm-EF_MDP_ON.cps</t>
    <phoneticPr fontId="22"/>
  </si>
  <si>
    <t>MDP_CRUISE_SET</t>
  </si>
  <si>
    <t>main2-MDP_CRUISE_SET.cps</t>
  </si>
  <si>
    <t>dcsm-EF_MDP_CRUISE_SET.cps</t>
  </si>
  <si>
    <t>SI Power ON</t>
    <phoneticPr fontId="22"/>
  </si>
  <si>
    <t>MSA_ON_SETUP</t>
    <phoneticPr fontId="22"/>
  </si>
  <si>
    <t>main2-MSA_ON.cps</t>
  </si>
  <si>
    <t>dcsm-EF_MSA_ON.cps</t>
  </si>
  <si>
    <t>PME_ON</t>
    <phoneticPr fontId="22"/>
  </si>
  <si>
    <t>main2-PME_ON.cps</t>
  </si>
  <si>
    <t>dcsm-EF_PME_ON.cps</t>
  </si>
  <si>
    <t>PWI_ON_SETUP</t>
    <phoneticPr fontId="22"/>
  </si>
  <si>
    <t>MGF_ON_SETUP</t>
    <phoneticPr fontId="22"/>
  </si>
  <si>
    <t>20200410_Earth-fly-by_MGF_ON_20200221.cps</t>
  </si>
  <si>
    <t>dcsm-EF_MGF_ON.cps</t>
  </si>
  <si>
    <t>MEA_ON_SETUP_SW</t>
    <phoneticPr fontId="22"/>
  </si>
  <si>
    <t xml:space="preserve">MEA_Earth_Flyby_1_ON_HVOFF.cps, </t>
    <phoneticPr fontId="22"/>
  </si>
  <si>
    <t>dcsm-EF_MEA_ON_SW.cps</t>
  </si>
  <si>
    <t>MEA_ON_SETUP_MAG</t>
    <phoneticPr fontId="22"/>
  </si>
  <si>
    <t>MEA_Earth_Flyby_4_ON_HVOFF.cps</t>
  </si>
  <si>
    <t>dcsm-EF_MEA_ON_MAG.cps</t>
  </si>
  <si>
    <t>ENA_ON_SETUP</t>
    <phoneticPr fontId="22"/>
  </si>
  <si>
    <t>ENA_power_ON.cps</t>
  </si>
  <si>
    <t>dcsm-EF_ENA_power_ON.cps</t>
  </si>
  <si>
    <t>MIA_ON_SETUP</t>
    <phoneticPr fontId="22"/>
  </si>
  <si>
    <t>main2-MIA_ON.cps</t>
  </si>
  <si>
    <t>dcsm-EF_MIA_ON.cps</t>
  </si>
  <si>
    <t>HEP_ON_SETUP</t>
    <phoneticPr fontId="22"/>
  </si>
  <si>
    <t>main2-HEP_ON_START_for_TL.cps</t>
  </si>
  <si>
    <t>dcsm-EF_HEP_ON_START_for_TL.cps</t>
  </si>
  <si>
    <t>SI HV ON</t>
    <phoneticPr fontId="22"/>
  </si>
  <si>
    <t>MEA_HV_ON</t>
    <phoneticPr fontId="22"/>
  </si>
  <si>
    <t>MEA_Earth_Flyby_2_ON_HVON.cps, MEA_Earth_Flyby_5_ON_HVON.cps, MEA_Earth_Flyby_7_ON_HVON.cps</t>
    <phoneticPr fontId="22"/>
  </si>
  <si>
    <t>dcsm-EF_MEA_HV_ON.cps</t>
    <phoneticPr fontId="22"/>
  </si>
  <si>
    <t>MIA_HV_ON</t>
    <phoneticPr fontId="22"/>
  </si>
  <si>
    <t>main2-MIA_HV_ON.cps</t>
  </si>
  <si>
    <t>dcsm-EF_MIA_HV_ON.cps</t>
  </si>
  <si>
    <t>MIA_HV_ON_MAG</t>
    <phoneticPr fontId="22"/>
  </si>
  <si>
    <t>main2-MIA_HV_ON_MAG.cps</t>
  </si>
  <si>
    <t>dcsm-EF_MIA_HV_ON_MAG.cps</t>
  </si>
  <si>
    <t>MIA_HV_ON_SW</t>
    <phoneticPr fontId="22"/>
  </si>
  <si>
    <t>main2-MIA_HV_ON_SW.cps</t>
  </si>
  <si>
    <t>dcsm-EF_MIA_HV_ON_SW.cps</t>
  </si>
  <si>
    <t>MSA_HV_ON</t>
    <phoneticPr fontId="22"/>
  </si>
  <si>
    <t>main2-MSA_HV_ON.cps</t>
  </si>
  <si>
    <t>dcsm-EF_MSA_HV_ON_1.cps,dcsm-EF_MSA_HV_ON_2.cps</t>
    <phoneticPr fontId="22"/>
  </si>
  <si>
    <t>ENA_HV_ON</t>
    <phoneticPr fontId="22"/>
  </si>
  <si>
    <t>ENA_HV_ON.cps</t>
  </si>
  <si>
    <t>dcsm-EF_ENA_HV_ON.cps</t>
  </si>
  <si>
    <t>HEP_HV_ON</t>
    <phoneticPr fontId="22"/>
  </si>
  <si>
    <t>main2-HEPE_HV_ON_OBS_START.cps</t>
  </si>
  <si>
    <t>dcsm-EF_HEPE_HV_ON_OBS_START.cps</t>
  </si>
  <si>
    <t>TLM mode change (MODE_5)</t>
    <phoneticPr fontId="22"/>
  </si>
  <si>
    <t>TLM_MODE_5</t>
    <phoneticPr fontId="22"/>
  </si>
  <si>
    <t>main2-BUS_TLM_MODE_5.cps</t>
  </si>
  <si>
    <t>dcsm-EF_BUS_TLM_MODE_5.cps</t>
  </si>
  <si>
    <t>TLM mode change (MODE_10)</t>
    <phoneticPr fontId="22"/>
  </si>
  <si>
    <t>TLM_MODE_10</t>
    <phoneticPr fontId="22"/>
  </si>
  <si>
    <t>main2-BUS_TLM_MODE_10.cps</t>
  </si>
  <si>
    <t>dcsm-EF_BUS_TLM_MODE_10.cps</t>
  </si>
  <si>
    <t>SI HV OFF</t>
    <phoneticPr fontId="22"/>
  </si>
  <si>
    <t>HEP_HV_OFF</t>
    <phoneticPr fontId="22"/>
  </si>
  <si>
    <t>main2-HEPE_HV_OFF_OBS_OFF.cps</t>
  </si>
  <si>
    <t>dcsm-EF_HEPE_HV_OFF_OBS_OFF.cps</t>
  </si>
  <si>
    <t>ENA_HV_OFF</t>
    <phoneticPr fontId="22"/>
  </si>
  <si>
    <t>ENA_HV_OFF.cps</t>
  </si>
  <si>
    <t>dcsm-EF_ENA_HV_OFF.cps</t>
  </si>
  <si>
    <t>MSA_HV_OFF</t>
    <phoneticPr fontId="22"/>
  </si>
  <si>
    <t>main2-MSA_HV_OFF.cps</t>
  </si>
  <si>
    <t>dcsm-EF_MSA_HV_OFF.cps</t>
  </si>
  <si>
    <t>MIA_HV_OFF</t>
    <phoneticPr fontId="22"/>
  </si>
  <si>
    <t>main2-MIA_HV_OFF.cps</t>
  </si>
  <si>
    <t>dcsm-EF_MIA_HV_OFF.cps</t>
  </si>
  <si>
    <t>MEA_HV_SCAN_OFF</t>
    <phoneticPr fontId="22"/>
  </si>
  <si>
    <t>MEA_Earth_Flyby_3_OFF.cps,MEA_Earth_Flyby_8_OFF.cps(shutdownなし）</t>
    <phoneticPr fontId="22"/>
  </si>
  <si>
    <t>dcsm-EF_MEA_HV_SCAN_OFF.cps</t>
  </si>
  <si>
    <t>MEA_HV_OFF</t>
    <phoneticPr fontId="22"/>
  </si>
  <si>
    <t>MEA_Earth_Flyby_6_ON_HVOFF.cps</t>
  </si>
  <si>
    <t>dcsm-EF_MEA_HV_OFF.cps</t>
    <phoneticPr fontId="22"/>
  </si>
  <si>
    <t>SI Power OFF</t>
    <phoneticPr fontId="22"/>
  </si>
  <si>
    <t>HEP_OFF</t>
    <phoneticPr fontId="22"/>
  </si>
  <si>
    <t>main2-HEPE_OFF_STOP.cps</t>
  </si>
  <si>
    <t>dcsm-EF_HEPE_OFF_STOP.cps</t>
  </si>
  <si>
    <t>MIA_OFF</t>
    <phoneticPr fontId="22"/>
  </si>
  <si>
    <t>main2-MIA_OFF.cps</t>
  </si>
  <si>
    <t>dcsm-EF_MIA_OFF.cps</t>
  </si>
  <si>
    <t>ENA_OFF</t>
    <phoneticPr fontId="22"/>
  </si>
  <si>
    <t>ENA_power_OFF.cps</t>
  </si>
  <si>
    <t>dcsm-EF_ENA_power_OFF.cps</t>
  </si>
  <si>
    <t>MEA_OFF</t>
    <phoneticPr fontId="22"/>
  </si>
  <si>
    <t>MEA_Earth_Flyby_3_OFF.cps,MEA_Earth_Flyby_8_OFF.cps(shutdown)のみ</t>
    <phoneticPr fontId="22"/>
  </si>
  <si>
    <t>dcsm-EF_MEA_OFF.cps</t>
  </si>
  <si>
    <t>MGF_OFF</t>
    <phoneticPr fontId="22"/>
  </si>
  <si>
    <t>20200410_Earth-fly-by_MGF_OFF_20200221.cps</t>
  </si>
  <si>
    <t>dcsm-EF_MGF_OFF.cps</t>
  </si>
  <si>
    <t>PWI_OFF</t>
    <phoneticPr fontId="22"/>
  </si>
  <si>
    <t>main2-PWI_OFF.cps</t>
  </si>
  <si>
    <t>dcsm-EF_PWI_OFF.cps</t>
  </si>
  <si>
    <t>PME_OFF</t>
    <phoneticPr fontId="22"/>
  </si>
  <si>
    <t>main2-PME_OFF.cps</t>
  </si>
  <si>
    <t>dcsm-EF_PME_OFF.cps</t>
  </si>
  <si>
    <t>MSA_OFF</t>
    <phoneticPr fontId="22"/>
  </si>
  <si>
    <t>main2-MSA_OFF.cps</t>
  </si>
  <si>
    <t>dcsm-EF_MSA_OFF.cps</t>
  </si>
  <si>
    <t>MDP OFF</t>
    <phoneticPr fontId="22"/>
  </si>
  <si>
    <t>MDP_OFF</t>
    <phoneticPr fontId="22"/>
  </si>
  <si>
    <t>main2-MDP_NECP_HV_POWEROFF_XDOR_001_M56.cps</t>
  </si>
  <si>
    <t>dcsm-EF_MDP_POWEROFF.cps</t>
  </si>
  <si>
    <t>BUS OFF</t>
    <phoneticPr fontId="22"/>
  </si>
  <si>
    <t>BUS_OFF</t>
    <phoneticPr fontId="22"/>
  </si>
  <si>
    <t>main2-BUS_NECP_HV_MONI_OFF_XDOR_001_M61.cps</t>
  </si>
  <si>
    <t>dcsm-EF_BUS_MONI_OFF.cps</t>
  </si>
  <si>
    <t>M08</t>
    <phoneticPr fontId="12"/>
  </si>
  <si>
    <t>MDP ERROR LOG DUMP</t>
    <phoneticPr fontId="12"/>
  </si>
  <si>
    <t>M56</t>
    <phoneticPr fontId="12"/>
  </si>
  <si>
    <t>EEPROM DUMP</t>
    <phoneticPr fontId="12"/>
  </si>
  <si>
    <t>main2-wait_MDP_ERR_LOG_DUMP_TL_XDOR_001_M08.cps</t>
    <phoneticPr fontId="12"/>
  </si>
  <si>
    <t>M58</t>
    <phoneticPr fontId="12"/>
  </si>
  <si>
    <t>M70</t>
    <phoneticPr fontId="12"/>
  </si>
  <si>
    <t>M55</t>
    <phoneticPr fontId="12"/>
  </si>
  <si>
    <t>M19</t>
    <phoneticPr fontId="12"/>
  </si>
  <si>
    <t>M11</t>
    <phoneticPr fontId="12"/>
  </si>
  <si>
    <t>Macro Enable</t>
    <phoneticPr fontId="12"/>
  </si>
  <si>
    <t>main2-MC_ENA_MDP_XDOR_001_M58.cps</t>
    <phoneticPr fontId="12"/>
  </si>
  <si>
    <t>MDP upload</t>
    <phoneticPr fontId="12"/>
  </si>
  <si>
    <t>MPPE ENA commissioning (HV)</t>
    <phoneticPr fontId="12"/>
  </si>
  <si>
    <t>main2-ENA_NECP_HV_SOF3_XDOR_003_M19.cps</t>
    <phoneticPr fontId="12"/>
  </si>
  <si>
    <t>main2-MDP_EEPROM_UPLOAD_XDOR_0063_M70.cps</t>
    <phoneticPr fontId="12"/>
  </si>
  <si>
    <t>main2-PWI_REV_CHECK_XDOR_001_M11.cps</t>
    <phoneticPr fontId="12"/>
  </si>
  <si>
    <t>Earth Flyby Dry-run</t>
    <phoneticPr fontId="12"/>
  </si>
  <si>
    <t>main2-EARTH_FLYBY_DRYRUN_XDOR_001_M62.cps</t>
    <phoneticPr fontId="12"/>
  </si>
  <si>
    <t>main2-BUS_NECP_HV_MONI_OFF_XDOR_001_M61.cps</t>
    <phoneticPr fontId="12"/>
  </si>
  <si>
    <t>MEA Add</t>
    <phoneticPr fontId="14"/>
  </si>
  <si>
    <t>XDOR_BJXR_C953_NECP_M629001_00001.BC</t>
    <phoneticPr fontId="14"/>
  </si>
  <si>
    <t>dcsm-EF_MEA_HV_ON_modified.cps</t>
  </si>
  <si>
    <t xml:space="preserve"> </t>
    <phoneticPr fontId="14"/>
  </si>
  <si>
    <t xml:space="preserve"> </t>
    <phoneticPr fontId="14"/>
  </si>
  <si>
    <t>main2-EARTH_FLYBY_XOR_001_M62.cps
dcsmはList参照</t>
    <rPh sb="43" eb="45">
      <t>サンショウ</t>
    </rPh>
    <phoneticPr fontId="14"/>
  </si>
  <si>
    <t>XOR__BJXR_C951_NECP_M620101_00001.BC</t>
    <phoneticPr fontId="14"/>
  </si>
  <si>
    <t>main2-MDP_EEPROM_UPLOAD_XDOR_007_M70.cps</t>
    <phoneticPr fontId="14"/>
  </si>
  <si>
    <t>Power ON APP</t>
    <phoneticPr fontId="14"/>
  </si>
  <si>
    <t>main2-MDP_NECP_HV_ON_AP09_AP10_XDOR_001_M55.cps</t>
  </si>
  <si>
    <t>XDOR_BJXR_C954_NECP_M550401_00001.BC</t>
  </si>
  <si>
    <t>XDOR_BJXR_C955_NECP_M550402_00001.BC</t>
  </si>
  <si>
    <t>XDOR_BJXR_C956_NECP_M550403_00001.BC</t>
  </si>
  <si>
    <t>XDOR_BJXR_C950_NECP_M620101_00001.BC</t>
  </si>
  <si>
    <t>XOR__BJXR_C951_NECP_M620101_00001.BC</t>
  </si>
  <si>
    <t>XDOR_BJXR_C953_NECP_M629001_00001.BC</t>
  </si>
  <si>
    <t>XDOR_BJXR_C951_NECP_M089802_00001.BC</t>
  </si>
  <si>
    <t>XDOR_BJXR_C952_NECP_M089803_00001.BC</t>
  </si>
  <si>
    <t>XDOR_BJXR_C889_NECP_M700202_00006.BC</t>
    <phoneticPr fontId="14"/>
  </si>
  <si>
    <t>XDOR_BJXR_C891_NECP_M700204_00006.BC</t>
    <phoneticPr fontId="14"/>
  </si>
  <si>
    <t>MDP Checkout</t>
    <phoneticPr fontId="12"/>
  </si>
  <si>
    <t>main2-MDP_NECP_HV_ON_AP10_XDOR_001_M55.cps</t>
    <phoneticPr fontId="14"/>
  </si>
  <si>
    <t>main2-MDP_NECP_HV_ON_AP09_XDOR_001_M55.cps</t>
    <phoneticPr fontId="14"/>
  </si>
  <si>
    <t>XDOR_BJXR_C073_NECP_M580501_00001.BC</t>
  </si>
  <si>
    <t>XDOR_BJXR_C108_NECP_M080206_00006.BC</t>
  </si>
  <si>
    <t>XDOR_BJXR_C110_NECP_M080208_00006.BC</t>
  </si>
  <si>
    <t>XDOR_BJXR_C279_NECP_M111201_00001.BC</t>
  </si>
  <si>
    <t>XDOR_BJXR_C634_NECP_M181401_00001.BC</t>
  </si>
  <si>
    <t>XDOR_BJXR_C881_NECP_M089702_00003.BC</t>
  </si>
  <si>
    <t>XDOR_BJXR_C889_NECP_M700202_00006.BC</t>
  </si>
  <si>
    <t>XDOR_BJXR_C891_NECP_M700204_00006.BC</t>
  </si>
  <si>
    <t>XDOR_BJXR_C999_NECP_test_00001.BC</t>
  </si>
  <si>
    <t>XDOR_BJXR_C957_NECP_M089704_00001.BC</t>
  </si>
  <si>
    <t>XDOR_BJXR_C957_NECP_M089704_00001.BC</t>
    <phoneticPr fontId="12"/>
  </si>
  <si>
    <t>2020/0619 DUMP</t>
    <phoneticPr fontId="12"/>
  </si>
  <si>
    <t>main2-MDP_AP09_LOG_DUMP_001_M08.cps</t>
    <phoneticPr fontId="12"/>
  </si>
  <si>
    <t>M63</t>
    <phoneticPr fontId="12"/>
  </si>
  <si>
    <t>Crouse Obs</t>
    <phoneticPr fontId="14"/>
  </si>
  <si>
    <t>crouse obs</t>
    <phoneticPr fontId="14"/>
  </si>
  <si>
    <t>2week</t>
    <phoneticPr fontId="14"/>
  </si>
  <si>
    <t>XOR__BJXR_C006_NECP_M630101_00001.BC</t>
    <phoneticPr fontId="14"/>
  </si>
  <si>
    <t>main2-CROUSE_OBS_XOR_001_M63.cps
dcsmはList参照</t>
    <rPh sb="42" eb="44">
      <t>サンショウ</t>
    </rPh>
    <phoneticPr fontId="14"/>
  </si>
  <si>
    <t>XOR__BJXR_C006_NECP_M630101_00001.BC</t>
  </si>
  <si>
    <t xml:space="preserve"> </t>
    <phoneticPr fontId="14"/>
  </si>
  <si>
    <t>Crouse Obs</t>
  </si>
  <si>
    <t>main2-CROUSE_OBS_XOR_001_M63.cps</t>
    <phoneticPr fontId="12"/>
  </si>
  <si>
    <t>2020/6/29-7/13</t>
    <phoneticPr fontId="12"/>
  </si>
  <si>
    <t>dcsm-EF_PWI_ON_CRUSE.cps</t>
  </si>
  <si>
    <t>dcsm-EF_PWI_ON_CRUSE.cps</t>
    <phoneticPr fontId="22"/>
  </si>
  <si>
    <t>MEA1_ON_SETUP_SW</t>
    <phoneticPr fontId="22"/>
  </si>
  <si>
    <t>dcsm-EF_MEA1_ON_SW.cps</t>
    <phoneticPr fontId="22"/>
  </si>
  <si>
    <t>MDM_ON_SETUP</t>
    <phoneticPr fontId="22"/>
  </si>
  <si>
    <t>クルーズ観測手順.txt</t>
    <rPh sb="4" eb="6">
      <t>カンソク</t>
    </rPh>
    <rPh sb="6" eb="8">
      <t>テジュン</t>
    </rPh>
    <phoneticPr fontId="22"/>
  </si>
  <si>
    <t>dcsm-EF_MDM_ON.cps</t>
    <phoneticPr fontId="22"/>
  </si>
  <si>
    <t>MEA1_HV_ON</t>
    <phoneticPr fontId="22"/>
  </si>
  <si>
    <t>dcsm-EF_MEA1_HV_ON.cps</t>
    <phoneticPr fontId="22"/>
  </si>
  <si>
    <t>MEA1_HV_SCAN_OFF</t>
    <phoneticPr fontId="22"/>
  </si>
  <si>
    <t>dcsm-EF_MEA1_HV_SCAN_OFF.cps</t>
    <phoneticPr fontId="22"/>
  </si>
  <si>
    <t>MEA1_HV_OFF</t>
    <phoneticPr fontId="22"/>
  </si>
  <si>
    <t>dcsm-EF_MEA1_HV_OFF.cps</t>
    <phoneticPr fontId="22"/>
  </si>
  <si>
    <t>MEA1_OFF</t>
    <phoneticPr fontId="22"/>
  </si>
  <si>
    <t>dcsm-EF_MEA1_OFF.cps</t>
    <phoneticPr fontId="22"/>
  </si>
  <si>
    <t>MDM_OFF</t>
    <phoneticPr fontId="22"/>
  </si>
  <si>
    <t>dcsm-EF_MDM_OFF.cps</t>
    <phoneticPr fontId="22"/>
  </si>
  <si>
    <t>MDP ERR DUMP</t>
    <phoneticPr fontId="22"/>
  </si>
  <si>
    <t>MDP_DUMP</t>
    <phoneticPr fontId="22"/>
  </si>
  <si>
    <t>main2-MDP_ERR_LOG_DUMP_TL_XDOR_001_M08.cps</t>
    <phoneticPr fontId="22"/>
  </si>
  <si>
    <t>dcsm-EF_MDP_ERR_DUMP.cps</t>
    <phoneticPr fontId="22"/>
  </si>
  <si>
    <t>crouse obs part2</t>
    <phoneticPr fontId="14"/>
  </si>
  <si>
    <t>1week</t>
    <phoneticPr fontId="14"/>
  </si>
  <si>
    <t>MDP_AP9_DUMP</t>
    <phoneticPr fontId="22"/>
  </si>
  <si>
    <t>main2-MDP_AP09_LOG_DUMP_001_M08.cps</t>
    <phoneticPr fontId="22"/>
  </si>
  <si>
    <t>dcsm-MDP_AP09_LOG_DUMP.cps</t>
    <phoneticPr fontId="22"/>
  </si>
  <si>
    <t>MC_ENA</t>
    <phoneticPr fontId="22"/>
  </si>
  <si>
    <t>main2-MC_ENA_MDP_XDOR_001_M58.cps</t>
    <phoneticPr fontId="22"/>
  </si>
  <si>
    <t>dcsm-MC_ENA_MDP.cps</t>
    <phoneticPr fontId="22"/>
  </si>
  <si>
    <t>XOR__BJXR_C007_NECP_M630201_00001.BC</t>
  </si>
  <si>
    <t>XOR__BJXR_C007_NECP_M630201_00001.BC</t>
    <phoneticPr fontId="14"/>
  </si>
  <si>
    <t>main2-CROUSE_OBS2_XOR_001_M63.cps
dcsmはList参照</t>
    <rPh sb="43" eb="45">
      <t>サンショウ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</si>
</sst>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 "/>
    <numFmt numFmtId="178" formatCode="0.000_ "/>
  </numFmts>
  <fonts count="4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rgb="FF006100"/>
      <name val="Yu Gothic"/>
      <family val="2"/>
      <scheme val="minor"/>
    </font>
    <font>
      <sz val="14"/>
      <color rgb="FF006100"/>
      <name val="Yu Gothic"/>
      <family val="2"/>
      <scheme val="minor"/>
    </font>
    <font>
      <b/>
      <sz val="14"/>
      <color theme="1"/>
      <name val="Yu Gothic"/>
      <family val="2"/>
      <scheme val="minor"/>
    </font>
    <font>
      <sz val="11"/>
      <color rgb="FFFF0000"/>
      <name val="Yu Gothic"/>
      <family val="2"/>
      <scheme val="minor"/>
    </font>
    <font>
      <sz val="10"/>
      <name val="Arial"/>
      <family val="2"/>
    </font>
    <font>
      <sz val="12"/>
      <color theme="1"/>
      <name val="Yu Gothic"/>
      <family val="2"/>
      <scheme val="minor"/>
    </font>
    <font>
      <b/>
      <sz val="12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Yu Gothic"/>
      <family val="2"/>
      <scheme val="minor"/>
    </font>
    <font>
      <sz val="6"/>
      <name val="Yu Gothic"/>
      <family val="2"/>
      <scheme val="minor"/>
    </font>
    <font>
      <sz val="11"/>
      <color rgb="FFFF0000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8"/>
      <color theme="1"/>
      <name val="Yu Gothic"/>
      <family val="2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0"/>
      <color theme="1"/>
      <name val="Arial"/>
      <family val="2"/>
    </font>
    <font>
      <b/>
      <sz val="14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0"/>
      <color rgb="FFFF0000"/>
      <name val="Arial"/>
      <family val="2"/>
    </font>
    <font>
      <sz val="11"/>
      <color rgb="FFFF0000"/>
      <name val="Yu Gothic"/>
      <family val="2"/>
      <charset val="128"/>
      <scheme val="minor"/>
    </font>
    <font>
      <b/>
      <sz val="14"/>
      <name val="Yu Gothic"/>
      <family val="2"/>
      <scheme val="minor"/>
    </font>
    <font>
      <b/>
      <sz val="14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4"/>
      <name val="Yu Gothic"/>
      <family val="2"/>
      <scheme val="minor"/>
    </font>
    <font>
      <sz val="14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5"/>
      <name val="Yu Gothic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0" fillId="3" borderId="0" applyNumberFormat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905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6" fontId="0" fillId="0" borderId="0" xfId="0" applyNumberFormat="1"/>
    <xf numFmtId="0" fontId="5" fillId="0" borderId="5" xfId="0" applyFont="1" applyBorder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3" fillId="2" borderId="1" xfId="1" applyFont="1" applyBorder="1" applyAlignment="1">
      <alignment horizontal="center" vertical="center" wrapText="1"/>
    </xf>
    <xf numFmtId="0" fontId="3" fillId="2" borderId="1" xfId="1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11" fillId="0" borderId="7" xfId="0" applyFont="1" applyFill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10" xfId="0" applyFont="1" applyBorder="1" applyAlignment="1">
      <alignment horizontal="center" vertical="top" wrapText="1"/>
    </xf>
    <xf numFmtId="0" fontId="11" fillId="0" borderId="10" xfId="0" applyFont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center" vertical="top" wrapText="1"/>
    </xf>
    <xf numFmtId="0" fontId="0" fillId="0" borderId="1" xfId="2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1" fillId="0" borderId="8" xfId="0" applyFont="1" applyBorder="1" applyAlignment="1">
      <alignment vertical="top" wrapText="1"/>
    </xf>
    <xf numFmtId="0" fontId="0" fillId="0" borderId="10" xfId="0" applyBorder="1" applyAlignment="1">
      <alignment horizontal="center" vertical="top"/>
    </xf>
    <xf numFmtId="0" fontId="0" fillId="0" borderId="2" xfId="0" applyFont="1" applyFill="1" applyBorder="1" applyAlignment="1">
      <alignment horizontal="center" vertical="top"/>
    </xf>
    <xf numFmtId="0" fontId="0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/>
    </xf>
    <xf numFmtId="0" fontId="0" fillId="3" borderId="3" xfId="2" applyFont="1" applyBorder="1" applyAlignment="1">
      <alignment vertical="top"/>
    </xf>
    <xf numFmtId="0" fontId="0" fillId="3" borderId="6" xfId="2" applyFont="1" applyBorder="1" applyAlignment="1">
      <alignment vertical="top"/>
    </xf>
    <xf numFmtId="0" fontId="0" fillId="3" borderId="11" xfId="2" applyFont="1" applyBorder="1" applyAlignment="1">
      <alignment vertical="top"/>
    </xf>
    <xf numFmtId="0" fontId="0" fillId="3" borderId="12" xfId="2" applyFont="1" applyBorder="1" applyAlignment="1">
      <alignment vertical="top"/>
    </xf>
    <xf numFmtId="0" fontId="10" fillId="3" borderId="3" xfId="2" applyBorder="1" applyAlignment="1">
      <alignment vertical="top"/>
    </xf>
    <xf numFmtId="0" fontId="10" fillId="3" borderId="6" xfId="2" applyBorder="1" applyAlignment="1">
      <alignment vertical="top"/>
    </xf>
    <xf numFmtId="0" fontId="4" fillId="2" borderId="1" xfId="1" applyFont="1" applyBorder="1" applyAlignment="1">
      <alignment horizontal="left" vertical="center" wrapText="1"/>
    </xf>
    <xf numFmtId="176" fontId="9" fillId="0" borderId="2" xfId="0" applyNumberFormat="1" applyFont="1" applyFill="1" applyBorder="1" applyAlignment="1">
      <alignment horizontal="left" vertical="center" wrapText="1"/>
    </xf>
    <xf numFmtId="176" fontId="0" fillId="0" borderId="0" xfId="0" applyNumberFormat="1" applyFill="1" applyAlignment="1">
      <alignment horizontal="left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3" fillId="2" borderId="1" xfId="1" applyFont="1" applyBorder="1" applyAlignment="1">
      <alignment vertical="center" wrapText="1"/>
    </xf>
    <xf numFmtId="0" fontId="0" fillId="0" borderId="1" xfId="0" applyFill="1" applyBorder="1" applyAlignment="1">
      <alignment vertical="top" wrapText="1"/>
    </xf>
    <xf numFmtId="0" fontId="0" fillId="0" borderId="10" xfId="0" applyFont="1" applyFill="1" applyBorder="1" applyAlignment="1">
      <alignment horizontal="center" vertical="top" wrapText="1"/>
    </xf>
    <xf numFmtId="0" fontId="3" fillId="2" borderId="1" xfId="1" applyBorder="1" applyAlignment="1">
      <alignment vertical="center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3" fillId="0" borderId="0" xfId="0" applyFont="1"/>
    <xf numFmtId="0" fontId="3" fillId="2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22" xfId="0" applyBorder="1"/>
    <xf numFmtId="0" fontId="0" fillId="0" borderId="10" xfId="0" applyBorder="1"/>
    <xf numFmtId="0" fontId="0" fillId="0" borderId="23" xfId="0" applyBorder="1"/>
    <xf numFmtId="0" fontId="0" fillId="4" borderId="1" xfId="0" applyFill="1" applyBorder="1" applyAlignment="1">
      <alignment horizontal="center" vertical="center" wrapText="1"/>
    </xf>
    <xf numFmtId="0" fontId="0" fillId="4" borderId="2" xfId="0" applyFont="1" applyFill="1" applyBorder="1" applyAlignment="1">
      <alignment vertical="center" wrapText="1"/>
    </xf>
    <xf numFmtId="0" fontId="3" fillId="2" borderId="10" xfId="1" applyFont="1" applyBorder="1" applyAlignment="1">
      <alignment horizontal="center" vertical="center" wrapText="1"/>
    </xf>
    <xf numFmtId="0" fontId="3" fillId="2" borderId="10" xfId="1" applyFont="1" applyBorder="1" applyAlignment="1">
      <alignment vertical="center" wrapText="1"/>
    </xf>
    <xf numFmtId="0" fontId="0" fillId="4" borderId="10" xfId="0" applyFont="1" applyFill="1" applyBorder="1" applyAlignment="1">
      <alignment vertical="center" wrapText="1"/>
    </xf>
    <xf numFmtId="0" fontId="0" fillId="0" borderId="6" xfId="0" applyBorder="1" applyAlignment="1">
      <alignment vertical="top" wrapText="1"/>
    </xf>
    <xf numFmtId="0" fontId="0" fillId="0" borderId="0" xfId="0" applyFill="1"/>
    <xf numFmtId="0" fontId="6" fillId="0" borderId="0" xfId="0" applyFont="1" applyFill="1"/>
    <xf numFmtId="0" fontId="13" fillId="0" borderId="0" xfId="0" applyFont="1" applyFill="1"/>
    <xf numFmtId="0" fontId="0" fillId="0" borderId="2" xfId="0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 vertical="center"/>
    </xf>
    <xf numFmtId="0" fontId="3" fillId="4" borderId="10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3" fillId="2" borderId="3" xfId="1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24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1" xfId="0" applyFont="1" applyFill="1" applyBorder="1" applyAlignment="1">
      <alignment vertical="top" wrapText="1"/>
    </xf>
    <xf numFmtId="0" fontId="20" fillId="0" borderId="3" xfId="0" applyFont="1" applyFill="1" applyBorder="1" applyAlignment="1">
      <alignment vertical="top" wrapText="1"/>
    </xf>
    <xf numFmtId="0" fontId="20" fillId="0" borderId="7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0" fillId="0" borderId="0" xfId="0" applyFont="1" applyFill="1" applyAlignment="1">
      <alignment horizontal="center" vertical="top" wrapText="1"/>
    </xf>
    <xf numFmtId="0" fontId="20" fillId="0" borderId="0" xfId="0" applyFont="1" applyFill="1" applyAlignment="1">
      <alignment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top" wrapText="1"/>
    </xf>
    <xf numFmtId="0" fontId="24" fillId="0" borderId="2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vertical="top" wrapText="1"/>
    </xf>
    <xf numFmtId="0" fontId="20" fillId="0" borderId="3" xfId="0" applyFont="1" applyFill="1" applyBorder="1" applyAlignment="1">
      <alignment horizontal="center" vertical="top" wrapText="1"/>
    </xf>
    <xf numFmtId="0" fontId="20" fillId="0" borderId="4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/>
    </xf>
    <xf numFmtId="0" fontId="20" fillId="0" borderId="7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vertical="top" wrapText="1"/>
    </xf>
    <xf numFmtId="0" fontId="0" fillId="0" borderId="24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horizontal="left" vertical="top" wrapText="1"/>
    </xf>
    <xf numFmtId="0" fontId="0" fillId="0" borderId="28" xfId="0" applyFont="1" applyFill="1" applyBorder="1" applyAlignment="1">
      <alignment horizontal="left" vertical="top" wrapText="1"/>
    </xf>
    <xf numFmtId="0" fontId="0" fillId="0" borderId="20" xfId="0" applyFont="1" applyFill="1" applyBorder="1" applyAlignment="1">
      <alignment horizontal="center" vertical="top" wrapText="1"/>
    </xf>
    <xf numFmtId="0" fontId="0" fillId="0" borderId="22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32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0" fillId="0" borderId="34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horizontal="center" vertical="top" wrapText="1"/>
    </xf>
    <xf numFmtId="0" fontId="0" fillId="0" borderId="24" xfId="0" applyFont="1" applyFill="1" applyBorder="1" applyAlignment="1">
      <alignment vertical="top"/>
    </xf>
    <xf numFmtId="0" fontId="0" fillId="0" borderId="24" xfId="0" applyFont="1" applyFill="1" applyBorder="1" applyAlignment="1">
      <alignment horizontal="center" vertical="top"/>
    </xf>
    <xf numFmtId="0" fontId="5" fillId="0" borderId="34" xfId="0" applyFont="1" applyFill="1" applyBorder="1" applyAlignment="1">
      <alignment vertical="top" wrapText="1"/>
    </xf>
    <xf numFmtId="176" fontId="8" fillId="0" borderId="23" xfId="0" applyNumberFormat="1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center" vertical="center"/>
    </xf>
    <xf numFmtId="0" fontId="0" fillId="0" borderId="24" xfId="0" applyFont="1" applyFill="1" applyBorder="1" applyAlignment="1">
      <alignment horizontal="left" vertical="top"/>
    </xf>
    <xf numFmtId="0" fontId="0" fillId="0" borderId="28" xfId="0" applyFont="1" applyFill="1" applyBorder="1" applyAlignment="1">
      <alignment horizontal="left" vertical="top"/>
    </xf>
    <xf numFmtId="0" fontId="0" fillId="0" borderId="23" xfId="0" applyFont="1" applyFill="1" applyBorder="1" applyAlignment="1">
      <alignment horizontal="left" vertical="top" wrapText="1"/>
    </xf>
    <xf numFmtId="176" fontId="8" fillId="0" borderId="21" xfId="0" applyNumberFormat="1" applyFont="1" applyFill="1" applyBorder="1" applyAlignment="1">
      <alignment horizontal="left" vertical="top" wrapText="1"/>
    </xf>
    <xf numFmtId="0" fontId="0" fillId="0" borderId="33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top" wrapText="1"/>
    </xf>
    <xf numFmtId="0" fontId="0" fillId="0" borderId="21" xfId="0" applyFont="1" applyFill="1" applyBorder="1" applyAlignment="1">
      <alignment horizontal="left" vertical="top" wrapText="1"/>
    </xf>
    <xf numFmtId="0" fontId="3" fillId="5" borderId="9" xfId="1" applyFont="1" applyFill="1" applyBorder="1" applyAlignment="1">
      <alignment vertical="center" wrapText="1"/>
    </xf>
    <xf numFmtId="0" fontId="5" fillId="5" borderId="27" xfId="0" applyFont="1" applyFill="1" applyBorder="1" applyAlignment="1">
      <alignment horizontal="center" vertical="top" wrapText="1"/>
    </xf>
    <xf numFmtId="0" fontId="5" fillId="5" borderId="15" xfId="0" applyFont="1" applyFill="1" applyBorder="1" applyAlignment="1">
      <alignment vertical="top" wrapText="1"/>
    </xf>
    <xf numFmtId="0" fontId="3" fillId="5" borderId="24" xfId="1" applyFont="1" applyFill="1" applyBorder="1" applyAlignment="1">
      <alignment vertical="center" wrapText="1"/>
    </xf>
    <xf numFmtId="0" fontId="3" fillId="5" borderId="24" xfId="1" applyFont="1" applyFill="1" applyBorder="1" applyAlignment="1">
      <alignment horizontal="center" vertical="center" wrapText="1"/>
    </xf>
    <xf numFmtId="0" fontId="3" fillId="5" borderId="28" xfId="1" applyFont="1" applyFill="1" applyBorder="1" applyAlignment="1">
      <alignment vertical="center" wrapText="1"/>
    </xf>
    <xf numFmtId="0" fontId="0" fillId="0" borderId="11" xfId="0" applyFill="1" applyBorder="1" applyAlignment="1">
      <alignment horizontal="center" vertical="top" wrapText="1"/>
    </xf>
    <xf numFmtId="0" fontId="0" fillId="0" borderId="12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9" fillId="0" borderId="12" xfId="0" applyFont="1" applyBorder="1" applyAlignment="1">
      <alignment vertical="top" wrapText="1"/>
    </xf>
    <xf numFmtId="0" fontId="3" fillId="2" borderId="7" xfId="1" applyFont="1" applyBorder="1" applyAlignment="1">
      <alignment horizontal="center" vertical="center" wrapText="1"/>
    </xf>
    <xf numFmtId="0" fontId="3" fillId="2" borderId="7" xfId="1" applyFont="1" applyBorder="1" applyAlignment="1">
      <alignment vertical="center" wrapText="1"/>
    </xf>
    <xf numFmtId="0" fontId="24" fillId="0" borderId="24" xfId="0" applyFont="1" applyFill="1" applyBorder="1" applyAlignment="1">
      <alignment vertical="top" wrapText="1"/>
    </xf>
    <xf numFmtId="0" fontId="20" fillId="0" borderId="24" xfId="0" applyFont="1" applyFill="1" applyBorder="1" applyAlignment="1">
      <alignment horizontal="center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2" xfId="0" applyFont="1" applyFill="1" applyBorder="1" applyAlignment="1">
      <alignment horizontal="center" vertical="top" wrapText="1"/>
    </xf>
    <xf numFmtId="0" fontId="3" fillId="2" borderId="11" xfId="1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20" fillId="0" borderId="15" xfId="0" applyFont="1" applyFill="1" applyBorder="1" applyAlignment="1">
      <alignment vertical="top" wrapText="1"/>
    </xf>
    <xf numFmtId="0" fontId="0" fillId="0" borderId="40" xfId="0" applyBorder="1" applyAlignment="1">
      <alignment vertical="top" wrapText="1"/>
    </xf>
    <xf numFmtId="0" fontId="25" fillId="0" borderId="3" xfId="0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76" fontId="25" fillId="0" borderId="2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left" vertical="center" wrapText="1"/>
    </xf>
    <xf numFmtId="176" fontId="26" fillId="0" borderId="1" xfId="0" applyNumberFormat="1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horizontal="center" vertical="center" wrapText="1"/>
    </xf>
    <xf numFmtId="14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center" vertical="center" wrapText="1"/>
    </xf>
    <xf numFmtId="176" fontId="26" fillId="0" borderId="10" xfId="0" applyNumberFormat="1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center" vertical="center" wrapText="1"/>
    </xf>
    <xf numFmtId="14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center" vertical="center" wrapText="1"/>
    </xf>
    <xf numFmtId="176" fontId="26" fillId="0" borderId="2" xfId="0" applyNumberFormat="1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29" fillId="0" borderId="27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vertical="top" wrapText="1"/>
    </xf>
    <xf numFmtId="0" fontId="11" fillId="0" borderId="24" xfId="0" applyFont="1" applyFill="1" applyBorder="1" applyAlignment="1">
      <alignment vertical="top" wrapText="1"/>
    </xf>
    <xf numFmtId="0" fontId="7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center" vertical="top" wrapText="1"/>
    </xf>
    <xf numFmtId="0" fontId="11" fillId="0" borderId="24" xfId="0" applyFont="1" applyFill="1" applyBorder="1" applyAlignment="1">
      <alignment horizontal="left" vertical="top" wrapText="1"/>
    </xf>
    <xf numFmtId="0" fontId="11" fillId="0" borderId="28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center" vertical="top" wrapText="1"/>
    </xf>
    <xf numFmtId="0" fontId="29" fillId="0" borderId="5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vertical="top" wrapText="1"/>
    </xf>
    <xf numFmtId="0" fontId="11" fillId="0" borderId="22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vertical="top" wrapText="1"/>
    </xf>
    <xf numFmtId="0" fontId="11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vertical="top" wrapText="1"/>
    </xf>
    <xf numFmtId="0" fontId="15" fillId="0" borderId="20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31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5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/>
    </xf>
    <xf numFmtId="0" fontId="0" fillId="0" borderId="3" xfId="0" applyFont="1" applyFill="1" applyBorder="1" applyAlignment="1">
      <alignment horizontal="left" vertical="top" wrapText="1"/>
    </xf>
    <xf numFmtId="38" fontId="20" fillId="0" borderId="1" xfId="3" applyFont="1" applyFill="1" applyBorder="1" applyAlignment="1">
      <alignment vertical="top" wrapText="1"/>
    </xf>
    <xf numFmtId="0" fontId="32" fillId="0" borderId="27" xfId="0" applyFont="1" applyFill="1" applyBorder="1" applyAlignment="1">
      <alignment horizontal="center" vertical="top" wrapText="1"/>
    </xf>
    <xf numFmtId="0" fontId="32" fillId="0" borderId="22" xfId="0" applyFont="1" applyFill="1" applyBorder="1" applyAlignment="1">
      <alignment horizontal="center" vertical="top" wrapText="1"/>
    </xf>
    <xf numFmtId="0" fontId="32" fillId="0" borderId="20" xfId="0" applyFont="1" applyFill="1" applyBorder="1" applyAlignment="1">
      <alignment horizontal="center" vertical="top" wrapText="1"/>
    </xf>
    <xf numFmtId="0" fontId="32" fillId="0" borderId="32" xfId="0" applyFont="1" applyFill="1" applyBorder="1" applyAlignment="1">
      <alignment horizontal="center" vertical="top" wrapText="1"/>
    </xf>
    <xf numFmtId="0" fontId="20" fillId="0" borderId="0" xfId="0" applyFont="1"/>
    <xf numFmtId="0" fontId="26" fillId="0" borderId="10" xfId="0" applyFont="1" applyFill="1" applyBorder="1" applyAlignment="1">
      <alignment vertical="top" wrapText="1"/>
    </xf>
    <xf numFmtId="0" fontId="26" fillId="0" borderId="15" xfId="0" applyFont="1" applyFill="1" applyBorder="1" applyAlignment="1">
      <alignment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177" fontId="0" fillId="0" borderId="0" xfId="0" applyNumberFormat="1"/>
    <xf numFmtId="177" fontId="0" fillId="0" borderId="0" xfId="0" applyNumberFormat="1" applyFill="1"/>
    <xf numFmtId="0" fontId="0" fillId="0" borderId="0" xfId="0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top" wrapText="1"/>
    </xf>
    <xf numFmtId="0" fontId="20" fillId="0" borderId="6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6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0" fillId="0" borderId="38" xfId="0" applyBorder="1"/>
    <xf numFmtId="0" fontId="0" fillId="0" borderId="7" xfId="0" applyBorder="1"/>
    <xf numFmtId="0" fontId="0" fillId="0" borderId="29" xfId="0" applyBorder="1"/>
    <xf numFmtId="0" fontId="4" fillId="2" borderId="6" xfId="1" applyFont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27" xfId="0" applyFont="1" applyFill="1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42" xfId="0" applyBorder="1" applyAlignment="1">
      <alignment vertical="top" wrapText="1"/>
    </xf>
    <xf numFmtId="0" fontId="0" fillId="0" borderId="42" xfId="0" applyBorder="1" applyAlignment="1">
      <alignment horizontal="center" vertical="top" wrapText="1"/>
    </xf>
    <xf numFmtId="0" fontId="20" fillId="0" borderId="7" xfId="0" applyFont="1" applyFill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3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vertical="top" wrapText="1"/>
    </xf>
    <xf numFmtId="0" fontId="15" fillId="0" borderId="11" xfId="0" applyFont="1" applyFill="1" applyBorder="1" applyAlignment="1">
      <alignment vertical="top" wrapText="1"/>
    </xf>
    <xf numFmtId="0" fontId="15" fillId="0" borderId="1" xfId="0" quotePrefix="1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32" fillId="0" borderId="38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11" xfId="0" applyFont="1" applyFill="1" applyBorder="1" applyAlignment="1">
      <alignment horizontal="left" vertical="top" wrapText="1"/>
    </xf>
    <xf numFmtId="38" fontId="20" fillId="0" borderId="7" xfId="3" applyFont="1" applyFill="1" applyBorder="1" applyAlignment="1">
      <alignment vertical="top" wrapText="1"/>
    </xf>
    <xf numFmtId="0" fontId="0" fillId="4" borderId="7" xfId="0" applyFill="1" applyBorder="1" applyAlignment="1">
      <alignment horizontal="center" vertical="center" wrapText="1"/>
    </xf>
    <xf numFmtId="0" fontId="0" fillId="0" borderId="47" xfId="0" applyBorder="1" applyAlignment="1">
      <alignment vertical="top" wrapText="1"/>
    </xf>
    <xf numFmtId="0" fontId="5" fillId="0" borderId="44" xfId="0" applyFont="1" applyFill="1" applyBorder="1" applyAlignment="1">
      <alignment horizontal="center" vertical="top" wrapText="1"/>
    </xf>
    <xf numFmtId="0" fontId="24" fillId="0" borderId="45" xfId="0" applyFont="1" applyFill="1" applyBorder="1" applyAlignment="1">
      <alignment vertical="top" wrapText="1"/>
    </xf>
    <xf numFmtId="0" fontId="20" fillId="0" borderId="45" xfId="0" applyFont="1" applyFill="1" applyBorder="1" applyAlignment="1">
      <alignment vertical="top" wrapText="1"/>
    </xf>
    <xf numFmtId="0" fontId="20" fillId="0" borderId="45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top" wrapText="1"/>
    </xf>
    <xf numFmtId="0" fontId="20" fillId="0" borderId="48" xfId="0" applyFont="1" applyFill="1" applyBorder="1" applyAlignment="1">
      <alignment vertical="top" wrapText="1"/>
    </xf>
    <xf numFmtId="0" fontId="23" fillId="0" borderId="2" xfId="0" applyFont="1" applyFill="1" applyBorder="1" applyAlignment="1">
      <alignment horizontal="center" vertical="top" wrapText="1"/>
    </xf>
    <xf numFmtId="0" fontId="0" fillId="0" borderId="49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0" fillId="0" borderId="38" xfId="0" applyFont="1" applyFill="1" applyBorder="1" applyAlignment="1">
      <alignment horizontal="center" vertical="top" wrapText="1"/>
    </xf>
    <xf numFmtId="0" fontId="5" fillId="0" borderId="26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0" fontId="0" fillId="4" borderId="35" xfId="0" applyFill="1" applyBorder="1" applyAlignment="1">
      <alignment vertical="center" wrapText="1"/>
    </xf>
    <xf numFmtId="0" fontId="0" fillId="0" borderId="50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20" fillId="0" borderId="1" xfId="2" applyFont="1" applyFill="1" applyBorder="1" applyAlignment="1">
      <alignment horizontal="left" vertical="top" wrapText="1"/>
    </xf>
    <xf numFmtId="0" fontId="20" fillId="0" borderId="3" xfId="2" applyFont="1" applyFill="1" applyBorder="1" applyAlignment="1">
      <alignment horizontal="left" vertical="top" wrapText="1"/>
    </xf>
    <xf numFmtId="0" fontId="11" fillId="0" borderId="3" xfId="2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0" fontId="11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49" fontId="1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5" fillId="0" borderId="1" xfId="2" applyFont="1" applyFill="1" applyBorder="1" applyAlignment="1">
      <alignment horizontal="center" vertical="top" wrapText="1"/>
    </xf>
    <xf numFmtId="0" fontId="15" fillId="0" borderId="3" xfId="2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20" fillId="0" borderId="6" xfId="0" applyFont="1" applyFill="1" applyBorder="1" applyAlignment="1">
      <alignment horizontal="center" vertical="top" wrapText="1"/>
    </xf>
    <xf numFmtId="2" fontId="0" fillId="0" borderId="0" xfId="0" applyNumberFormat="1"/>
    <xf numFmtId="2" fontId="9" fillId="0" borderId="2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/>
    </xf>
    <xf numFmtId="2" fontId="26" fillId="0" borderId="10" xfId="0" applyNumberFormat="1" applyFont="1" applyFill="1" applyBorder="1" applyAlignment="1">
      <alignment horizontal="center" vertical="center" wrapText="1"/>
    </xf>
    <xf numFmtId="2" fontId="26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0" fillId="4" borderId="9" xfId="0" applyFont="1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 wrapText="1"/>
    </xf>
    <xf numFmtId="0" fontId="3" fillId="5" borderId="37" xfId="1" applyFont="1" applyFill="1" applyBorder="1" applyAlignment="1">
      <alignment vertical="center" wrapText="1"/>
    </xf>
    <xf numFmtId="0" fontId="0" fillId="6" borderId="20" xfId="0" applyFill="1" applyBorder="1" applyAlignment="1">
      <alignment vertical="center"/>
    </xf>
    <xf numFmtId="0" fontId="28" fillId="6" borderId="49" xfId="0" applyFont="1" applyFill="1" applyBorder="1" applyAlignment="1">
      <alignment vertical="top"/>
    </xf>
    <xf numFmtId="0" fontId="15" fillId="0" borderId="22" xfId="0" applyFont="1" applyFill="1" applyBorder="1" applyAlignment="1">
      <alignment horizontal="center" vertical="top" wrapText="1"/>
    </xf>
    <xf numFmtId="0" fontId="30" fillId="0" borderId="34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left" vertical="top" wrapText="1"/>
    </xf>
    <xf numFmtId="0" fontId="36" fillId="0" borderId="5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vertical="top" wrapText="1"/>
    </xf>
    <xf numFmtId="0" fontId="11" fillId="6" borderId="20" xfId="0" applyFont="1" applyFill="1" applyBorder="1" applyAlignment="1">
      <alignment vertical="center"/>
    </xf>
    <xf numFmtId="0" fontId="34" fillId="0" borderId="5" xfId="0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15" fillId="0" borderId="5" xfId="0" applyFont="1" applyFill="1" applyBorder="1" applyAlignment="1">
      <alignment vertical="top" wrapText="1"/>
    </xf>
    <xf numFmtId="0" fontId="19" fillId="0" borderId="5" xfId="0" applyFont="1" applyFill="1" applyBorder="1" applyAlignment="1">
      <alignment vertical="top" wrapText="1"/>
    </xf>
    <xf numFmtId="0" fontId="19" fillId="0" borderId="26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21" fillId="6" borderId="30" xfId="0" applyFont="1" applyFill="1" applyBorder="1" applyAlignment="1">
      <alignment vertical="top"/>
    </xf>
    <xf numFmtId="14" fontId="35" fillId="0" borderId="1" xfId="0" applyNumberFormat="1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left" vertical="center" wrapText="1"/>
    </xf>
    <xf numFmtId="2" fontId="35" fillId="0" borderId="1" xfId="0" applyNumberFormat="1" applyFont="1" applyFill="1" applyBorder="1" applyAlignment="1">
      <alignment horizontal="center"/>
    </xf>
    <xf numFmtId="176" fontId="35" fillId="0" borderId="1" xfId="0" applyNumberFormat="1" applyFont="1" applyFill="1" applyBorder="1" applyAlignment="1">
      <alignment horizontal="center"/>
    </xf>
    <xf numFmtId="0" fontId="26" fillId="8" borderId="3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vertical="center" wrapText="1"/>
    </xf>
    <xf numFmtId="0" fontId="26" fillId="8" borderId="1" xfId="0" applyFont="1" applyFill="1" applyBorder="1" applyAlignment="1">
      <alignment horizontal="center" vertical="center" wrapText="1"/>
    </xf>
    <xf numFmtId="14" fontId="26" fillId="8" borderId="1" xfId="0" applyNumberFormat="1" applyFont="1" applyFill="1" applyBorder="1" applyAlignment="1">
      <alignment horizontal="center" vertical="center" wrapText="1"/>
    </xf>
    <xf numFmtId="2" fontId="26" fillId="8" borderId="1" xfId="0" applyNumberFormat="1" applyFont="1" applyFill="1" applyBorder="1" applyAlignment="1">
      <alignment horizontal="center" vertical="center" wrapText="1"/>
    </xf>
    <xf numFmtId="176" fontId="26" fillId="8" borderId="1" xfId="0" applyNumberFormat="1" applyFont="1" applyFill="1" applyBorder="1" applyAlignment="1">
      <alignment horizontal="center" vertical="center" wrapText="1"/>
    </xf>
    <xf numFmtId="176" fontId="25" fillId="8" borderId="2" xfId="0" applyNumberFormat="1" applyFont="1" applyFill="1" applyBorder="1" applyAlignment="1">
      <alignment horizontal="left" vertical="center" wrapText="1"/>
    </xf>
    <xf numFmtId="14" fontId="35" fillId="8" borderId="1" xfId="0" applyNumberFormat="1" applyFont="1" applyFill="1" applyBorder="1" applyAlignment="1">
      <alignment horizontal="center" vertical="center" wrapText="1"/>
    </xf>
    <xf numFmtId="2" fontId="35" fillId="8" borderId="1" xfId="0" applyNumberFormat="1" applyFont="1" applyFill="1" applyBorder="1" applyAlignment="1">
      <alignment horizontal="center" vertical="center" wrapText="1"/>
    </xf>
    <xf numFmtId="176" fontId="35" fillId="8" borderId="1" xfId="0" applyNumberFormat="1" applyFont="1" applyFill="1" applyBorder="1" applyAlignment="1">
      <alignment horizontal="center" vertical="center" wrapText="1"/>
    </xf>
    <xf numFmtId="176" fontId="35" fillId="8" borderId="1" xfId="0" applyNumberFormat="1" applyFont="1" applyFill="1" applyBorder="1" applyAlignment="1">
      <alignment horizontal="left" vertical="center" wrapText="1"/>
    </xf>
    <xf numFmtId="0" fontId="3" fillId="2" borderId="41" xfId="1" applyFont="1" applyBorder="1" applyAlignment="1">
      <alignment horizontal="center" vertical="center" wrapText="1"/>
    </xf>
    <xf numFmtId="0" fontId="3" fillId="2" borderId="42" xfId="1" applyFont="1" applyBorder="1" applyAlignment="1">
      <alignment vertical="center" wrapText="1"/>
    </xf>
    <xf numFmtId="0" fontId="3" fillId="2" borderId="42" xfId="1" applyFont="1" applyBorder="1" applyAlignment="1">
      <alignment horizontal="center" vertical="center" wrapText="1"/>
    </xf>
    <xf numFmtId="0" fontId="3" fillId="4" borderId="43" xfId="1" applyFont="1" applyFill="1" applyBorder="1" applyAlignment="1">
      <alignment vertical="center" wrapText="1"/>
    </xf>
    <xf numFmtId="0" fontId="3" fillId="5" borderId="53" xfId="1" applyFont="1" applyFill="1" applyBorder="1" applyAlignment="1">
      <alignment vertical="center" wrapText="1"/>
    </xf>
    <xf numFmtId="2" fontId="35" fillId="8" borderId="1" xfId="0" applyNumberFormat="1" applyFont="1" applyFill="1" applyBorder="1" applyAlignment="1">
      <alignment horizontal="center"/>
    </xf>
    <xf numFmtId="176" fontId="35" fillId="8" borderId="1" xfId="0" applyNumberFormat="1" applyFont="1" applyFill="1" applyBorder="1" applyAlignment="1">
      <alignment horizontal="center"/>
    </xf>
    <xf numFmtId="0" fontId="11" fillId="0" borderId="30" xfId="0" applyFont="1" applyFill="1" applyBorder="1" applyAlignment="1">
      <alignment horizontal="left" vertical="top" wrapText="1"/>
    </xf>
    <xf numFmtId="0" fontId="34" fillId="0" borderId="32" xfId="0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left" vertical="top" wrapText="1"/>
    </xf>
    <xf numFmtId="0" fontId="36" fillId="0" borderId="32" xfId="0" applyFont="1" applyFill="1" applyBorder="1" applyAlignment="1">
      <alignment horizontal="center" vertical="top" wrapText="1"/>
    </xf>
    <xf numFmtId="0" fontId="11" fillId="0" borderId="49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vertical="top" wrapText="1"/>
    </xf>
    <xf numFmtId="0" fontId="3" fillId="4" borderId="25" xfId="1" applyFont="1" applyFill="1" applyBorder="1" applyAlignment="1">
      <alignment vertical="center" wrapText="1"/>
    </xf>
    <xf numFmtId="0" fontId="0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5" fillId="0" borderId="3" xfId="2" applyFont="1" applyFill="1" applyBorder="1" applyAlignment="1">
      <alignment horizontal="left" vertical="top" wrapText="1"/>
    </xf>
    <xf numFmtId="0" fontId="21" fillId="6" borderId="3" xfId="0" applyFont="1" applyFill="1" applyBorder="1" applyAlignment="1">
      <alignment vertical="top" wrapText="1"/>
    </xf>
    <xf numFmtId="0" fontId="15" fillId="0" borderId="26" xfId="0" applyFont="1" applyFill="1" applyBorder="1" applyAlignment="1">
      <alignment vertical="top" wrapText="1"/>
    </xf>
    <xf numFmtId="0" fontId="0" fillId="0" borderId="3" xfId="0" applyFill="1" applyBorder="1" applyAlignment="1">
      <alignment vertical="center" wrapText="1"/>
    </xf>
    <xf numFmtId="0" fontId="15" fillId="0" borderId="3" xfId="0" applyFont="1" applyBorder="1" applyAlignment="1">
      <alignment vertical="top" wrapText="1"/>
    </xf>
    <xf numFmtId="0" fontId="0" fillId="0" borderId="11" xfId="0" applyFill="1" applyBorder="1" applyAlignment="1">
      <alignment vertical="top" wrapText="1"/>
    </xf>
    <xf numFmtId="0" fontId="20" fillId="0" borderId="26" xfId="0" applyFont="1" applyFill="1" applyBorder="1" applyAlignment="1">
      <alignment horizontal="left" vertical="top"/>
    </xf>
    <xf numFmtId="0" fontId="11" fillId="0" borderId="11" xfId="0" applyFont="1" applyFill="1" applyBorder="1" applyAlignment="1">
      <alignment vertical="top" wrapText="1"/>
    </xf>
    <xf numFmtId="0" fontId="21" fillId="6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0" fillId="4" borderId="11" xfId="0" applyFont="1" applyFill="1" applyBorder="1" applyAlignment="1">
      <alignment vertical="center" wrapText="1"/>
    </xf>
    <xf numFmtId="0" fontId="20" fillId="0" borderId="25" xfId="0" applyFont="1" applyFill="1" applyBorder="1" applyAlignment="1">
      <alignment horizontal="left" vertical="top" wrapText="1"/>
    </xf>
    <xf numFmtId="0" fontId="0" fillId="0" borderId="55" xfId="0" applyBorder="1" applyAlignment="1">
      <alignment vertical="top" wrapText="1"/>
    </xf>
    <xf numFmtId="0" fontId="20" fillId="0" borderId="34" xfId="0" applyFont="1" applyFill="1" applyBorder="1" applyAlignment="1">
      <alignment vertical="top" wrapText="1"/>
    </xf>
    <xf numFmtId="0" fontId="0" fillId="0" borderId="50" xfId="0" applyFont="1" applyFill="1" applyBorder="1" applyAlignment="1">
      <alignment horizontal="left" vertical="top"/>
    </xf>
    <xf numFmtId="176" fontId="8" fillId="0" borderId="50" xfId="0" applyNumberFormat="1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0" fillId="0" borderId="26" xfId="0" applyFont="1" applyFill="1" applyBorder="1" applyAlignment="1">
      <alignment horizontal="left" vertical="top" wrapText="1"/>
    </xf>
    <xf numFmtId="0" fontId="0" fillId="0" borderId="3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26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15" fillId="0" borderId="26" xfId="0" applyFont="1" applyFill="1" applyBorder="1" applyAlignment="1">
      <alignment horizontal="left" vertical="top" wrapText="1"/>
    </xf>
    <xf numFmtId="0" fontId="15" fillId="0" borderId="34" xfId="0" applyFont="1" applyFill="1" applyBorder="1" applyAlignment="1">
      <alignment horizontal="left" vertical="top" wrapText="1"/>
    </xf>
    <xf numFmtId="0" fontId="3" fillId="5" borderId="13" xfId="1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top"/>
    </xf>
    <xf numFmtId="0" fontId="3" fillId="2" borderId="55" xfId="1" applyFont="1" applyBorder="1" applyAlignment="1">
      <alignment vertical="center" wrapText="1"/>
    </xf>
    <xf numFmtId="0" fontId="32" fillId="9" borderId="45" xfId="0" applyFont="1" applyFill="1" applyBorder="1" applyAlignment="1">
      <alignment vertical="center" wrapText="1"/>
    </xf>
    <xf numFmtId="0" fontId="32" fillId="9" borderId="46" xfId="0" applyFont="1" applyFill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0" xfId="0" applyFont="1"/>
    <xf numFmtId="0" fontId="32" fillId="0" borderId="2" xfId="0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left" vertical="center"/>
    </xf>
    <xf numFmtId="0" fontId="32" fillId="0" borderId="10" xfId="0" applyFont="1" applyBorder="1" applyAlignment="1">
      <alignment horizontal="left" vertical="center" wrapText="1"/>
    </xf>
    <xf numFmtId="38" fontId="20" fillId="0" borderId="3" xfId="3" applyFont="1" applyFill="1" applyBorder="1" applyAlignment="1">
      <alignment vertical="top" wrapText="1"/>
    </xf>
    <xf numFmtId="0" fontId="37" fillId="9" borderId="44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0" fillId="0" borderId="56" xfId="0" applyFill="1" applyBorder="1"/>
    <xf numFmtId="0" fontId="0" fillId="0" borderId="57" xfId="0" applyFill="1" applyBorder="1" applyAlignment="1">
      <alignment vertical="top" wrapText="1"/>
    </xf>
    <xf numFmtId="0" fontId="0" fillId="0" borderId="57" xfId="0" applyFill="1" applyBorder="1" applyAlignment="1">
      <alignment horizontal="left" vertical="top" wrapText="1"/>
    </xf>
    <xf numFmtId="0" fontId="15" fillId="0" borderId="57" xfId="2" applyFont="1" applyFill="1" applyBorder="1" applyAlignment="1">
      <alignment horizontal="left" vertical="top" wrapText="1"/>
    </xf>
    <xf numFmtId="0" fontId="15" fillId="0" borderId="57" xfId="0" applyFont="1" applyFill="1" applyBorder="1" applyAlignment="1">
      <alignment vertical="top" wrapText="1"/>
    </xf>
    <xf numFmtId="0" fontId="0" fillId="0" borderId="57" xfId="0" applyFill="1" applyBorder="1" applyAlignment="1">
      <alignment vertical="center" wrapText="1"/>
    </xf>
    <xf numFmtId="0" fontId="20" fillId="0" borderId="57" xfId="0" applyFont="1" applyFill="1" applyBorder="1" applyAlignment="1">
      <alignment vertical="top" wrapText="1"/>
    </xf>
    <xf numFmtId="0" fontId="0" fillId="0" borderId="57" xfId="2" applyFont="1" applyFill="1" applyBorder="1" applyAlignment="1">
      <alignment horizontal="center" vertical="top" wrapText="1"/>
    </xf>
    <xf numFmtId="0" fontId="21" fillId="0" borderId="57" xfId="0" applyFont="1" applyFill="1" applyBorder="1" applyAlignment="1">
      <alignment vertical="top" wrapText="1"/>
    </xf>
    <xf numFmtId="0" fontId="20" fillId="0" borderId="57" xfId="0" applyFont="1" applyFill="1" applyBorder="1" applyAlignment="1">
      <alignment horizontal="left" vertical="top" wrapText="1"/>
    </xf>
    <xf numFmtId="0" fontId="33" fillId="0" borderId="57" xfId="0" applyFont="1" applyFill="1" applyBorder="1" applyAlignment="1">
      <alignment vertical="top" wrapText="1"/>
    </xf>
    <xf numFmtId="0" fontId="11" fillId="0" borderId="57" xfId="2" applyFont="1" applyFill="1" applyBorder="1" applyAlignment="1">
      <alignment horizontal="center" vertical="top" wrapText="1"/>
    </xf>
    <xf numFmtId="0" fontId="20" fillId="0" borderId="57" xfId="0" applyFont="1" applyFill="1" applyBorder="1" applyAlignment="1">
      <alignment horizontal="left" vertical="top"/>
    </xf>
    <xf numFmtId="0" fontId="11" fillId="0" borderId="57" xfId="0" applyFont="1" applyFill="1" applyBorder="1" applyAlignment="1">
      <alignment vertical="top" wrapText="1"/>
    </xf>
    <xf numFmtId="0" fontId="0" fillId="0" borderId="57" xfId="2" applyFont="1" applyFill="1" applyBorder="1" applyAlignment="1">
      <alignment horizontal="center" vertical="center" wrapText="1"/>
    </xf>
    <xf numFmtId="0" fontId="10" fillId="0" borderId="57" xfId="2" applyFill="1" applyBorder="1" applyAlignment="1">
      <alignment horizontal="center" vertical="top" wrapText="1"/>
    </xf>
    <xf numFmtId="0" fontId="6" fillId="0" borderId="57" xfId="2" applyFont="1" applyFill="1" applyBorder="1" applyAlignment="1">
      <alignment horizontal="center" vertical="top" wrapText="1"/>
    </xf>
    <xf numFmtId="0" fontId="21" fillId="0" borderId="57" xfId="0" applyFont="1" applyFill="1" applyBorder="1" applyAlignment="1">
      <alignment horizontal="left" vertical="top" wrapText="1"/>
    </xf>
    <xf numFmtId="0" fontId="15" fillId="0" borderId="57" xfId="2" applyFont="1" applyFill="1" applyBorder="1" applyAlignment="1">
      <alignment horizontal="center" vertical="top" wrapText="1"/>
    </xf>
    <xf numFmtId="0" fontId="13" fillId="0" borderId="57" xfId="0" applyFont="1" applyFill="1" applyBorder="1" applyAlignment="1">
      <alignment vertical="top" wrapText="1"/>
    </xf>
    <xf numFmtId="0" fontId="32" fillId="0" borderId="4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50" xfId="0" applyFont="1" applyBorder="1" applyAlignment="1">
      <alignment horizontal="left" vertical="center"/>
    </xf>
    <xf numFmtId="0" fontId="32" fillId="0" borderId="0" xfId="0" applyFont="1" applyBorder="1"/>
    <xf numFmtId="0" fontId="32" fillId="0" borderId="50" xfId="0" applyFont="1" applyBorder="1"/>
    <xf numFmtId="0" fontId="0" fillId="0" borderId="0" xfId="0" applyFont="1" applyBorder="1" applyAlignment="1">
      <alignment vertical="center" wrapText="1"/>
    </xf>
    <xf numFmtId="0" fontId="10" fillId="0" borderId="5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50" xfId="0" applyBorder="1"/>
    <xf numFmtId="0" fontId="0" fillId="0" borderId="50" xfId="0" applyBorder="1" applyAlignment="1">
      <alignment horizontal="left" vertical="center"/>
    </xf>
    <xf numFmtId="0" fontId="37" fillId="0" borderId="0" xfId="0" applyFont="1" applyFill="1" applyBorder="1" applyAlignment="1">
      <alignment vertical="center" wrapText="1"/>
    </xf>
    <xf numFmtId="0" fontId="32" fillId="0" borderId="5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10" fillId="0" borderId="5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50" xfId="0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0" fontId="0" fillId="0" borderId="50" xfId="0" applyFill="1" applyBorder="1" applyAlignment="1">
      <alignment vertical="top" wrapText="1"/>
    </xf>
    <xf numFmtId="0" fontId="0" fillId="0" borderId="0" xfId="0" applyFill="1" applyBorder="1"/>
    <xf numFmtId="0" fontId="0" fillId="0" borderId="50" xfId="0" applyFill="1" applyBorder="1"/>
    <xf numFmtId="0" fontId="10" fillId="0" borderId="54" xfId="0" applyFont="1" applyBorder="1" applyAlignment="1">
      <alignment vertical="center" wrapText="1"/>
    </xf>
    <xf numFmtId="0" fontId="0" fillId="0" borderId="54" xfId="0" applyBorder="1" applyAlignment="1">
      <alignment vertical="top" wrapText="1"/>
    </xf>
    <xf numFmtId="0" fontId="0" fillId="0" borderId="39" xfId="0" applyFont="1" applyFill="1" applyBorder="1" applyAlignment="1">
      <alignment vertical="center" wrapText="1"/>
    </xf>
    <xf numFmtId="0" fontId="0" fillId="0" borderId="39" xfId="0" applyFill="1" applyBorder="1" applyAlignment="1">
      <alignment vertical="top" wrapText="1"/>
    </xf>
    <xf numFmtId="0" fontId="0" fillId="0" borderId="39" xfId="2" applyFont="1" applyFill="1" applyBorder="1" applyAlignment="1">
      <alignment horizontal="center" vertical="top" wrapText="1"/>
    </xf>
    <xf numFmtId="0" fontId="21" fillId="0" borderId="39" xfId="0" applyFont="1" applyFill="1" applyBorder="1" applyAlignment="1">
      <alignment vertical="top" wrapText="1"/>
    </xf>
    <xf numFmtId="0" fontId="20" fillId="0" borderId="39" xfId="0" applyFont="1" applyFill="1" applyBorder="1" applyAlignment="1">
      <alignment horizontal="left" vertical="top" wrapText="1"/>
    </xf>
    <xf numFmtId="0" fontId="0" fillId="0" borderId="39" xfId="2" applyFont="1" applyFill="1" applyBorder="1" applyAlignment="1">
      <alignment horizontal="center" vertical="center" wrapText="1"/>
    </xf>
    <xf numFmtId="0" fontId="20" fillId="0" borderId="39" xfId="0" applyFont="1" applyFill="1" applyBorder="1" applyAlignment="1">
      <alignment vertical="top" wrapText="1"/>
    </xf>
    <xf numFmtId="0" fontId="21" fillId="0" borderId="39" xfId="0" applyFont="1" applyFill="1" applyBorder="1" applyAlignment="1">
      <alignment horizontal="left" vertical="top" wrapText="1"/>
    </xf>
    <xf numFmtId="0" fontId="13" fillId="0" borderId="39" xfId="0" applyFont="1" applyFill="1" applyBorder="1" applyAlignment="1">
      <alignment vertical="top" wrapText="1"/>
    </xf>
    <xf numFmtId="0" fontId="3" fillId="0" borderId="39" xfId="1" applyFont="1" applyFill="1" applyBorder="1" applyAlignment="1">
      <alignment vertical="center" wrapText="1"/>
    </xf>
    <xf numFmtId="0" fontId="0" fillId="0" borderId="54" xfId="0" applyBorder="1"/>
    <xf numFmtId="0" fontId="0" fillId="0" borderId="58" xfId="0" applyFont="1" applyFill="1" applyBorder="1" applyAlignment="1">
      <alignment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/>
    </xf>
    <xf numFmtId="0" fontId="32" fillId="9" borderId="46" xfId="0" applyFont="1" applyFill="1" applyBorder="1" applyAlignment="1">
      <alignment vertical="center"/>
    </xf>
    <xf numFmtId="0" fontId="32" fillId="0" borderId="0" xfId="0" applyFont="1" applyAlignment="1"/>
    <xf numFmtId="0" fontId="32" fillId="0" borderId="2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left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176" fontId="26" fillId="8" borderId="1" xfId="0" applyNumberFormat="1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/>
    </xf>
    <xf numFmtId="0" fontId="37" fillId="9" borderId="27" xfId="0" applyFont="1" applyFill="1" applyBorder="1" applyAlignment="1">
      <alignment horizontal="center" vertical="center" wrapText="1"/>
    </xf>
    <xf numFmtId="0" fontId="32" fillId="9" borderId="24" xfId="0" applyFont="1" applyFill="1" applyBorder="1" applyAlignment="1">
      <alignment vertical="center" wrapText="1"/>
    </xf>
    <xf numFmtId="0" fontId="32" fillId="9" borderId="2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52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26" xfId="0" applyFont="1" applyFill="1" applyBorder="1" applyAlignment="1">
      <alignment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8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5" fillId="0" borderId="24" xfId="0" applyFont="1" applyFill="1" applyBorder="1" applyAlignment="1">
      <alignment vertical="top" wrapText="1"/>
    </xf>
    <xf numFmtId="0" fontId="0" fillId="0" borderId="48" xfId="0" applyFont="1" applyFill="1" applyBorder="1" applyAlignment="1">
      <alignment horizontal="left" vertical="top" wrapText="1"/>
    </xf>
    <xf numFmtId="0" fontId="0" fillId="0" borderId="46" xfId="0" applyFont="1" applyFill="1" applyBorder="1" applyAlignment="1">
      <alignment vertical="top" wrapText="1"/>
    </xf>
    <xf numFmtId="0" fontId="3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176" fontId="8" fillId="0" borderId="1" xfId="0" applyNumberFormat="1" applyFont="1" applyFill="1" applyBorder="1" applyAlignment="1">
      <alignment horizontal="left" vertical="top" wrapText="1"/>
    </xf>
    <xf numFmtId="176" fontId="8" fillId="0" borderId="26" xfId="0" applyNumberFormat="1" applyFont="1" applyFill="1" applyBorder="1" applyAlignment="1">
      <alignment horizontal="left" vertical="top" wrapText="1"/>
    </xf>
    <xf numFmtId="0" fontId="0" fillId="0" borderId="30" xfId="0" applyFont="1" applyFill="1" applyBorder="1" applyAlignment="1">
      <alignment vertical="top" wrapText="1"/>
    </xf>
    <xf numFmtId="0" fontId="0" fillId="0" borderId="10" xfId="0" applyFont="1" applyFill="1" applyBorder="1" applyAlignment="1">
      <alignment vertical="top"/>
    </xf>
    <xf numFmtId="176" fontId="8" fillId="0" borderId="10" xfId="0" applyNumberFormat="1" applyFont="1" applyFill="1" applyBorder="1" applyAlignment="1">
      <alignment horizontal="left" vertical="top" wrapText="1"/>
    </xf>
    <xf numFmtId="176" fontId="8" fillId="0" borderId="34" xfId="0" applyNumberFormat="1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vertical="top" wrapText="1"/>
    </xf>
    <xf numFmtId="0" fontId="11" fillId="0" borderId="20" xfId="0" applyFont="1" applyFill="1" applyBorder="1" applyAlignment="1">
      <alignment vertical="center"/>
    </xf>
    <xf numFmtId="0" fontId="21" fillId="0" borderId="29" xfId="0" applyFont="1" applyFill="1" applyBorder="1" applyAlignment="1">
      <alignment vertical="top"/>
    </xf>
    <xf numFmtId="0" fontId="15" fillId="0" borderId="49" xfId="0" applyFont="1" applyFill="1" applyBorder="1" applyAlignment="1">
      <alignment vertical="top"/>
    </xf>
    <xf numFmtId="0" fontId="15" fillId="0" borderId="29" xfId="0" applyFont="1" applyFill="1" applyBorder="1" applyAlignment="1">
      <alignment vertical="top" wrapText="1"/>
    </xf>
    <xf numFmtId="0" fontId="15" fillId="0" borderId="30" xfId="0" applyFont="1" applyFill="1" applyBorder="1" applyAlignment="1">
      <alignment vertical="top"/>
    </xf>
    <xf numFmtId="0" fontId="15" fillId="0" borderId="21" xfId="0" applyFont="1" applyFill="1" applyBorder="1" applyAlignment="1">
      <alignment vertical="top"/>
    </xf>
    <xf numFmtId="0" fontId="15" fillId="0" borderId="21" xfId="0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left" vertical="top"/>
    </xf>
    <xf numFmtId="0" fontId="11" fillId="0" borderId="38" xfId="0" applyFont="1" applyFill="1" applyBorder="1" applyAlignment="1">
      <alignment vertical="center"/>
    </xf>
    <xf numFmtId="0" fontId="21" fillId="0" borderId="30" xfId="0" applyFont="1" applyFill="1" applyBorder="1" applyAlignment="1">
      <alignment vertical="top"/>
    </xf>
    <xf numFmtId="0" fontId="0" fillId="0" borderId="48" xfId="0" applyFill="1" applyBorder="1" applyAlignment="1">
      <alignment vertical="top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center" wrapText="1"/>
    </xf>
    <xf numFmtId="0" fontId="0" fillId="0" borderId="34" xfId="0" applyFill="1" applyBorder="1" applyAlignment="1">
      <alignment vertical="top" wrapText="1"/>
    </xf>
    <xf numFmtId="0" fontId="20" fillId="0" borderId="32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0" xfId="0" applyFill="1" applyAlignment="1">
      <alignment horizontal="center" vertical="top" wrapText="1"/>
    </xf>
    <xf numFmtId="0" fontId="0" fillId="0" borderId="0" xfId="0" applyFill="1" applyAlignment="1">
      <alignment horizontal="center" vertical="center" wrapText="1"/>
    </xf>
    <xf numFmtId="0" fontId="15" fillId="0" borderId="7" xfId="0" applyFont="1" applyFill="1" applyBorder="1" applyAlignment="1">
      <alignment vertical="top" wrapText="1"/>
    </xf>
    <xf numFmtId="0" fontId="15" fillId="0" borderId="8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vertical="top" wrapText="1"/>
    </xf>
    <xf numFmtId="0" fontId="0" fillId="0" borderId="20" xfId="0" applyFill="1" applyBorder="1" applyAlignment="1">
      <alignment horizontal="center" vertical="top" wrapText="1"/>
    </xf>
    <xf numFmtId="0" fontId="34" fillId="0" borderId="20" xfId="0" applyFont="1" applyFill="1" applyBorder="1" applyAlignment="1">
      <alignment horizontal="center" vertical="top" wrapText="1"/>
    </xf>
    <xf numFmtId="0" fontId="3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 wrapText="1"/>
    </xf>
    <xf numFmtId="38" fontId="15" fillId="0" borderId="29" xfId="3" applyFont="1" applyFill="1" applyBorder="1" applyAlignment="1">
      <alignment vertical="top" wrapText="1"/>
    </xf>
    <xf numFmtId="38" fontId="15" fillId="0" borderId="30" xfId="3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left" vertical="top" wrapText="1"/>
    </xf>
    <xf numFmtId="38" fontId="15" fillId="0" borderId="49" xfId="3" applyFont="1" applyFill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top" wrapText="1"/>
    </xf>
    <xf numFmtId="0" fontId="35" fillId="0" borderId="34" xfId="0" applyFont="1" applyFill="1" applyBorder="1" applyAlignment="1">
      <alignment vertical="top" wrapText="1"/>
    </xf>
    <xf numFmtId="0" fontId="15" fillId="0" borderId="14" xfId="0" applyFont="1" applyFill="1" applyBorder="1" applyAlignment="1">
      <alignment vertical="top" wrapText="1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/>
    <xf numFmtId="0" fontId="0" fillId="0" borderId="10" xfId="0" applyFill="1" applyBorder="1" applyAlignment="1">
      <alignment horizontal="center" vertical="top" wrapText="1"/>
    </xf>
    <xf numFmtId="38" fontId="15" fillId="0" borderId="31" xfId="3" applyFont="1" applyFill="1" applyBorder="1" applyAlignment="1">
      <alignment vertical="top" wrapText="1"/>
    </xf>
    <xf numFmtId="0" fontId="32" fillId="0" borderId="41" xfId="0" applyFont="1" applyFill="1" applyBorder="1" applyAlignment="1">
      <alignment horizontal="center" vertical="top" wrapText="1"/>
    </xf>
    <xf numFmtId="0" fontId="0" fillId="0" borderId="42" xfId="0" applyFill="1" applyBorder="1" applyAlignment="1">
      <alignment vertical="center"/>
    </xf>
    <xf numFmtId="0" fontId="0" fillId="0" borderId="42" xfId="0" applyFill="1" applyBorder="1"/>
    <xf numFmtId="0" fontId="0" fillId="0" borderId="42" xfId="0" applyFill="1" applyBorder="1" applyAlignment="1">
      <alignment horizontal="center" vertical="center"/>
    </xf>
    <xf numFmtId="0" fontId="16" fillId="0" borderId="42" xfId="0" applyFont="1" applyFill="1" applyBorder="1" applyAlignment="1">
      <alignment vertical="center" wrapText="1"/>
    </xf>
    <xf numFmtId="0" fontId="0" fillId="0" borderId="42" xfId="0" applyFill="1" applyBorder="1" applyAlignment="1">
      <alignment horizontal="center" vertical="top"/>
    </xf>
    <xf numFmtId="0" fontId="20" fillId="0" borderId="42" xfId="0" applyFont="1" applyFill="1" applyBorder="1" applyAlignment="1">
      <alignment vertical="center"/>
    </xf>
    <xf numFmtId="0" fontId="2" fillId="0" borderId="0" xfId="4">
      <alignment vertical="center"/>
    </xf>
    <xf numFmtId="49" fontId="2" fillId="0" borderId="0" xfId="4" applyNumberFormat="1">
      <alignment vertical="center"/>
    </xf>
    <xf numFmtId="0" fontId="2" fillId="0" borderId="0" xfId="4" applyFill="1" applyAlignment="1">
      <alignment vertical="center"/>
    </xf>
    <xf numFmtId="0" fontId="21" fillId="0" borderId="0" xfId="4" applyFont="1" applyFill="1" applyAlignment="1">
      <alignment vertical="center"/>
    </xf>
    <xf numFmtId="0" fontId="20" fillId="0" borderId="59" xfId="4" applyFont="1" applyBorder="1">
      <alignment vertical="center"/>
    </xf>
    <xf numFmtId="49" fontId="20" fillId="0" borderId="60" xfId="4" applyNumberFormat="1" applyFont="1" applyBorder="1">
      <alignment vertical="center"/>
    </xf>
    <xf numFmtId="49" fontId="20" fillId="0" borderId="61" xfId="4" applyNumberFormat="1" applyFont="1" applyBorder="1">
      <alignment vertical="center"/>
    </xf>
    <xf numFmtId="0" fontId="15" fillId="0" borderId="1" xfId="4" applyFont="1" applyBorder="1" applyAlignment="1">
      <alignment horizontal="left" vertical="top" wrapText="1"/>
    </xf>
    <xf numFmtId="0" fontId="20" fillId="0" borderId="59" xfId="4" applyFont="1" applyFill="1" applyBorder="1">
      <alignment vertical="center"/>
    </xf>
    <xf numFmtId="0" fontId="2" fillId="6" borderId="1" xfId="4" applyFill="1" applyBorder="1" applyAlignment="1">
      <alignment vertical="center" wrapText="1"/>
    </xf>
    <xf numFmtId="0" fontId="16" fillId="0" borderId="1" xfId="4" applyFont="1" applyBorder="1" applyAlignment="1">
      <alignment vertical="top" wrapText="1"/>
    </xf>
    <xf numFmtId="49" fontId="20" fillId="0" borderId="59" xfId="4" applyNumberFormat="1" applyFont="1" applyBorder="1">
      <alignment vertical="center"/>
    </xf>
    <xf numFmtId="0" fontId="19" fillId="0" borderId="1" xfId="4" applyFont="1" applyBorder="1" applyAlignment="1">
      <alignment horizontal="left" vertical="top" wrapText="1"/>
    </xf>
    <xf numFmtId="0" fontId="2" fillId="10" borderId="24" xfId="4" applyFill="1" applyBorder="1" applyAlignment="1">
      <alignment horizontal="center" vertical="center"/>
    </xf>
    <xf numFmtId="0" fontId="20" fillId="10" borderId="62" xfId="4" applyFont="1" applyFill="1" applyBorder="1" applyAlignment="1">
      <alignment horizontal="center" vertical="center"/>
    </xf>
    <xf numFmtId="49" fontId="20" fillId="10" borderId="62" xfId="4" applyNumberFormat="1" applyFont="1" applyFill="1" applyBorder="1">
      <alignment vertical="center"/>
    </xf>
    <xf numFmtId="0" fontId="2" fillId="10" borderId="1" xfId="4" applyFill="1" applyBorder="1" applyAlignment="1">
      <alignment horizontal="center" vertical="center"/>
    </xf>
    <xf numFmtId="0" fontId="19" fillId="0" borderId="1" xfId="4" applyFont="1" applyFill="1" applyBorder="1" applyAlignment="1">
      <alignment vertical="top" wrapText="1"/>
    </xf>
    <xf numFmtId="0" fontId="38" fillId="0" borderId="1" xfId="0" applyFont="1" applyBorder="1" applyAlignment="1">
      <alignment horizontal="left" vertical="center"/>
    </xf>
    <xf numFmtId="0" fontId="2" fillId="0" borderId="1" xfId="4" applyBorder="1">
      <alignment vertical="center"/>
    </xf>
    <xf numFmtId="0" fontId="32" fillId="11" borderId="1" xfId="0" applyFont="1" applyFill="1" applyBorder="1" applyAlignment="1">
      <alignment horizontal="center" vertical="top" wrapText="1"/>
    </xf>
    <xf numFmtId="0" fontId="26" fillId="11" borderId="1" xfId="0" applyFont="1" applyFill="1" applyBorder="1" applyAlignment="1">
      <alignment vertical="top" wrapText="1"/>
    </xf>
    <xf numFmtId="0" fontId="0" fillId="11" borderId="1" xfId="0" applyFont="1" applyFill="1" applyBorder="1" applyAlignment="1">
      <alignment vertical="top" wrapText="1"/>
    </xf>
    <xf numFmtId="0" fontId="0" fillId="11" borderId="1" xfId="0" applyFont="1" applyFill="1" applyBorder="1" applyAlignment="1">
      <alignment horizontal="center" vertical="top" wrapText="1"/>
    </xf>
    <xf numFmtId="0" fontId="0" fillId="11" borderId="1" xfId="0" applyFont="1" applyFill="1" applyBorder="1" applyAlignment="1">
      <alignment horizontal="left" vertical="top" wrapText="1"/>
    </xf>
    <xf numFmtId="38" fontId="20" fillId="11" borderId="1" xfId="3" applyFont="1" applyFill="1" applyBorder="1" applyAlignment="1">
      <alignment vertical="top" wrapText="1"/>
    </xf>
    <xf numFmtId="0" fontId="26" fillId="12" borderId="1" xfId="0" applyFont="1" applyFill="1" applyBorder="1" applyAlignment="1">
      <alignment horizontal="center" vertical="center" wrapText="1"/>
    </xf>
    <xf numFmtId="0" fontId="26" fillId="12" borderId="1" xfId="0" applyFont="1" applyFill="1" applyBorder="1" applyAlignment="1">
      <alignment vertical="center" wrapText="1"/>
    </xf>
    <xf numFmtId="176" fontId="26" fillId="12" borderId="1" xfId="0" applyNumberFormat="1" applyFont="1" applyFill="1" applyBorder="1" applyAlignment="1">
      <alignment horizontal="center" vertical="center" wrapText="1"/>
    </xf>
    <xf numFmtId="14" fontId="35" fillId="12" borderId="1" xfId="0" applyNumberFormat="1" applyFont="1" applyFill="1" applyBorder="1" applyAlignment="1">
      <alignment horizontal="center" vertical="center" wrapText="1"/>
    </xf>
    <xf numFmtId="2" fontId="26" fillId="12" borderId="1" xfId="0" applyNumberFormat="1" applyFont="1" applyFill="1" applyBorder="1" applyAlignment="1">
      <alignment horizontal="center" vertical="center" wrapText="1"/>
    </xf>
    <xf numFmtId="176" fontId="26" fillId="12" borderId="1" xfId="0" applyNumberFormat="1" applyFont="1" applyFill="1" applyBorder="1" applyAlignment="1">
      <alignment horizontal="left" vertical="center" wrapText="1"/>
    </xf>
    <xf numFmtId="0" fontId="5" fillId="12" borderId="2" xfId="0" applyFont="1" applyFill="1" applyBorder="1" applyAlignment="1">
      <alignment horizontal="center" vertical="top" wrapText="1"/>
    </xf>
    <xf numFmtId="0" fontId="24" fillId="12" borderId="2" xfId="0" applyFont="1" applyFill="1" applyBorder="1" applyAlignment="1">
      <alignment vertical="top" wrapText="1"/>
    </xf>
    <xf numFmtId="0" fontId="20" fillId="12" borderId="2" xfId="0" applyFont="1" applyFill="1" applyBorder="1" applyAlignment="1">
      <alignment vertical="top" wrapText="1"/>
    </xf>
    <xf numFmtId="0" fontId="20" fillId="12" borderId="2" xfId="0" applyFont="1" applyFill="1" applyBorder="1" applyAlignment="1">
      <alignment horizontal="center" vertical="top" wrapText="1"/>
    </xf>
    <xf numFmtId="0" fontId="20" fillId="12" borderId="5" xfId="0" applyFont="1" applyFill="1" applyBorder="1" applyAlignment="1">
      <alignment vertical="top" wrapText="1"/>
    </xf>
    <xf numFmtId="0" fontId="20" fillId="12" borderId="3" xfId="0" applyFont="1" applyFill="1" applyBorder="1" applyAlignment="1">
      <alignment vertical="top" wrapText="1"/>
    </xf>
    <xf numFmtId="0" fontId="20" fillId="12" borderId="1" xfId="0" applyFont="1" applyFill="1" applyBorder="1" applyAlignment="1">
      <alignment vertical="top" wrapText="1"/>
    </xf>
    <xf numFmtId="0" fontId="20" fillId="12" borderId="1" xfId="0" applyFont="1" applyFill="1" applyBorder="1" applyAlignment="1">
      <alignment horizontal="center" vertical="top" wrapText="1"/>
    </xf>
    <xf numFmtId="0" fontId="20" fillId="12" borderId="45" xfId="0" applyFont="1" applyFill="1" applyBorder="1" applyAlignment="1">
      <alignment vertical="top" wrapText="1"/>
    </xf>
    <xf numFmtId="0" fontId="20" fillId="12" borderId="7" xfId="0" applyFont="1" applyFill="1" applyBorder="1" applyAlignment="1">
      <alignment vertical="top" wrapText="1"/>
    </xf>
    <xf numFmtId="0" fontId="20" fillId="12" borderId="7" xfId="0" applyFont="1" applyFill="1" applyBorder="1" applyAlignment="1">
      <alignment horizontal="center" vertical="top" wrapText="1"/>
    </xf>
    <xf numFmtId="0" fontId="20" fillId="12" borderId="11" xfId="0" applyFont="1" applyFill="1" applyBorder="1" applyAlignment="1">
      <alignment vertical="top" wrapText="1"/>
    </xf>
    <xf numFmtId="0" fontId="20" fillId="12" borderId="30" xfId="0" applyFont="1" applyFill="1" applyBorder="1" applyAlignment="1">
      <alignment vertical="top" wrapText="1"/>
    </xf>
    <xf numFmtId="0" fontId="20" fillId="12" borderId="14" xfId="0" applyFont="1" applyFill="1" applyBorder="1" applyAlignment="1">
      <alignment vertical="top" wrapText="1"/>
    </xf>
    <xf numFmtId="0" fontId="20" fillId="12" borderId="10" xfId="0" applyFont="1" applyFill="1" applyBorder="1" applyAlignment="1">
      <alignment vertical="top" wrapText="1"/>
    </xf>
    <xf numFmtId="0" fontId="20" fillId="12" borderId="10" xfId="0" applyFont="1" applyFill="1" applyBorder="1" applyAlignment="1">
      <alignment horizontal="center" vertical="top" wrapText="1"/>
    </xf>
    <xf numFmtId="0" fontId="20" fillId="12" borderId="25" xfId="0" applyFont="1" applyFill="1" applyBorder="1" applyAlignment="1">
      <alignment vertical="top" wrapText="1"/>
    </xf>
    <xf numFmtId="0" fontId="20" fillId="12" borderId="3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33" fillId="0" borderId="0" xfId="0" applyFont="1" applyFill="1" applyBorder="1" applyAlignment="1">
      <alignment vertical="top" wrapText="1"/>
    </xf>
    <xf numFmtId="0" fontId="20" fillId="0" borderId="11" xfId="0" applyFont="1" applyFill="1" applyBorder="1" applyAlignment="1">
      <alignment vertical="top" wrapText="1"/>
    </xf>
    <xf numFmtId="0" fontId="20" fillId="12" borderId="2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30" xfId="0" applyFont="1" applyFill="1" applyBorder="1" applyAlignment="1">
      <alignment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31" xfId="0" applyFont="1" applyFill="1" applyBorder="1" applyAlignment="1">
      <alignment vertical="top" wrapText="1"/>
    </xf>
    <xf numFmtId="0" fontId="0" fillId="12" borderId="1" xfId="0" applyFill="1" applyBorder="1" applyAlignment="1">
      <alignment vertical="center"/>
    </xf>
    <xf numFmtId="0" fontId="20" fillId="12" borderId="1" xfId="0" applyFont="1" applyFill="1" applyBorder="1" applyAlignment="1">
      <alignment horizontal="left" vertical="top" wrapText="1"/>
    </xf>
    <xf numFmtId="0" fontId="20" fillId="12" borderId="29" xfId="0" applyFont="1" applyFill="1" applyBorder="1" applyAlignment="1">
      <alignment vertical="top" wrapText="1"/>
    </xf>
    <xf numFmtId="0" fontId="20" fillId="12" borderId="49" xfId="0" applyFont="1" applyFill="1" applyBorder="1" applyAlignment="1">
      <alignment vertical="top" wrapText="1"/>
    </xf>
    <xf numFmtId="0" fontId="0" fillId="12" borderId="2" xfId="0" applyFill="1" applyBorder="1" applyAlignment="1">
      <alignment vertical="center"/>
    </xf>
    <xf numFmtId="0" fontId="20" fillId="12" borderId="26" xfId="0" applyFont="1" applyFill="1" applyBorder="1" applyAlignment="1">
      <alignment vertical="top" wrapText="1"/>
    </xf>
    <xf numFmtId="0" fontId="0" fillId="12" borderId="1" xfId="0" applyFill="1" applyBorder="1" applyAlignment="1">
      <alignment vertical="top"/>
    </xf>
    <xf numFmtId="0" fontId="33" fillId="12" borderId="11" xfId="0" applyFont="1" applyFill="1" applyBorder="1" applyAlignment="1">
      <alignment vertical="top" wrapText="1"/>
    </xf>
    <xf numFmtId="0" fontId="33" fillId="12" borderId="21" xfId="0" applyFont="1" applyFill="1" applyBorder="1" applyAlignment="1">
      <alignment vertical="top" wrapText="1"/>
    </xf>
    <xf numFmtId="0" fontId="33" fillId="12" borderId="1" xfId="0" applyFont="1" applyFill="1" applyBorder="1" applyAlignment="1">
      <alignment vertical="top" wrapText="1"/>
    </xf>
    <xf numFmtId="0" fontId="0" fillId="12" borderId="1" xfId="0" applyFont="1" applyFill="1" applyBorder="1" applyAlignment="1">
      <alignment horizontal="center" vertical="top" wrapText="1"/>
    </xf>
    <xf numFmtId="0" fontId="0" fillId="12" borderId="1" xfId="0" applyFont="1" applyFill="1" applyBorder="1" applyAlignment="1">
      <alignment vertical="top" wrapText="1"/>
    </xf>
    <xf numFmtId="0" fontId="15" fillId="12" borderId="1" xfId="0" applyFont="1" applyFill="1" applyBorder="1" applyAlignment="1">
      <alignment horizontal="center" vertical="top" wrapText="1"/>
    </xf>
    <xf numFmtId="0" fontId="15" fillId="12" borderId="1" xfId="0" applyFont="1" applyFill="1" applyBorder="1" applyAlignment="1">
      <alignment vertical="top" wrapText="1"/>
    </xf>
    <xf numFmtId="0" fontId="15" fillId="12" borderId="1" xfId="0" applyFont="1" applyFill="1" applyBorder="1" applyAlignment="1">
      <alignment horizontal="center" vertical="top"/>
    </xf>
    <xf numFmtId="49" fontId="15" fillId="12" borderId="1" xfId="0" applyNumberFormat="1" applyFont="1" applyFill="1" applyBorder="1" applyAlignment="1">
      <alignment horizontal="center" vertical="top"/>
    </xf>
    <xf numFmtId="0" fontId="15" fillId="12" borderId="11" xfId="0" applyFont="1" applyFill="1" applyBorder="1" applyAlignment="1">
      <alignment vertical="top" wrapText="1"/>
    </xf>
    <xf numFmtId="0" fontId="15" fillId="12" borderId="26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1" fillId="0" borderId="0" xfId="5">
      <alignment vertical="center"/>
    </xf>
    <xf numFmtId="0" fontId="1" fillId="0" borderId="1" xfId="5" applyBorder="1">
      <alignment vertical="center"/>
    </xf>
    <xf numFmtId="0" fontId="0" fillId="0" borderId="1" xfId="0" applyFont="1" applyFill="1" applyBorder="1" applyAlignment="1">
      <alignment horizontal="center" vertical="top" wrapText="1"/>
    </xf>
    <xf numFmtId="178" fontId="0" fillId="0" borderId="0" xfId="0" applyNumberFormat="1" applyFill="1"/>
    <xf numFmtId="176" fontId="26" fillId="8" borderId="2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5" xfId="0" applyFont="1" applyFill="1" applyBorder="1" applyAlignment="1">
      <alignment vertical="top" wrapText="1"/>
    </xf>
    <xf numFmtId="0" fontId="15" fillId="0" borderId="1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0" fillId="0" borderId="21" xfId="0" applyFill="1" applyBorder="1" applyAlignment="1">
      <alignment vertical="top" wrapText="1"/>
    </xf>
    <xf numFmtId="0" fontId="0" fillId="0" borderId="0" xfId="0" applyFill="1" applyAlignment="1">
      <alignment vertical="center"/>
    </xf>
    <xf numFmtId="0" fontId="0" fillId="0" borderId="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vertical="top" wrapText="1"/>
    </xf>
    <xf numFmtId="0" fontId="20" fillId="0" borderId="5" xfId="0" applyFont="1" applyFill="1" applyBorder="1" applyAlignment="1">
      <alignment vertical="top" wrapText="1"/>
    </xf>
    <xf numFmtId="0" fontId="0" fillId="0" borderId="4" xfId="0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top" wrapText="1"/>
    </xf>
    <xf numFmtId="0" fontId="26" fillId="0" borderId="0" xfId="0" applyFont="1" applyFill="1" applyBorder="1" applyAlignment="1">
      <alignment vertical="top" wrapText="1"/>
    </xf>
    <xf numFmtId="0" fontId="0" fillId="0" borderId="0" xfId="0" applyFont="1" applyFill="1" applyBorder="1" applyAlignment="1">
      <alignment horizontal="left" vertical="top" wrapText="1"/>
    </xf>
    <xf numFmtId="38" fontId="20" fillId="0" borderId="0" xfId="3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vertical="top" wrapText="1"/>
    </xf>
    <xf numFmtId="0" fontId="20" fillId="0" borderId="34" xfId="0" applyFont="1" applyFill="1" applyBorder="1" applyAlignment="1">
      <alignment vertical="top" wrapText="1"/>
    </xf>
    <xf numFmtId="0" fontId="20" fillId="0" borderId="38" xfId="0" applyFont="1" applyFill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center"/>
    </xf>
    <xf numFmtId="0" fontId="10" fillId="0" borderId="1" xfId="5" applyFont="1" applyBorder="1">
      <alignment vertical="center"/>
    </xf>
    <xf numFmtId="0" fontId="20" fillId="0" borderId="1" xfId="0" applyFont="1" applyFill="1" applyBorder="1" applyAlignment="1">
      <alignment vertical="center"/>
    </xf>
    <xf numFmtId="0" fontId="20" fillId="0" borderId="0" xfId="5" applyFont="1">
      <alignment vertical="center"/>
    </xf>
    <xf numFmtId="0" fontId="20" fillId="7" borderId="1" xfId="0" applyFont="1" applyFill="1" applyBorder="1" applyAlignment="1">
      <alignment vertical="center"/>
    </xf>
    <xf numFmtId="0" fontId="32" fillId="0" borderId="22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/>
    </xf>
    <xf numFmtId="0" fontId="32" fillId="0" borderId="10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2" fillId="0" borderId="50" xfId="0" applyFont="1" applyFill="1" applyBorder="1" applyAlignment="1">
      <alignment horizontal="left" vertical="center"/>
    </xf>
    <xf numFmtId="0" fontId="32" fillId="0" borderId="20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top" wrapText="1"/>
    </xf>
    <xf numFmtId="0" fontId="13" fillId="0" borderId="38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vertical="top" wrapText="1"/>
    </xf>
    <xf numFmtId="0" fontId="0" fillId="0" borderId="41" xfId="0" applyFont="1" applyFill="1" applyBorder="1" applyAlignment="1">
      <alignment horizontal="center" vertical="top" wrapText="1"/>
    </xf>
    <xf numFmtId="0" fontId="0" fillId="0" borderId="42" xfId="0" applyFont="1" applyFill="1" applyBorder="1" applyAlignment="1">
      <alignment vertical="top" wrapText="1"/>
    </xf>
    <xf numFmtId="0" fontId="0" fillId="0" borderId="42" xfId="0" applyFont="1" applyFill="1" applyBorder="1" applyAlignment="1">
      <alignment horizontal="center" vertical="top" wrapText="1"/>
    </xf>
    <xf numFmtId="0" fontId="20" fillId="0" borderId="42" xfId="0" applyFont="1" applyFill="1" applyBorder="1" applyAlignment="1">
      <alignment vertical="top" wrapText="1"/>
    </xf>
    <xf numFmtId="0" fontId="20" fillId="0" borderId="55" xfId="0" applyFont="1" applyFill="1" applyBorder="1" applyAlignment="1">
      <alignment vertical="top" wrapText="1"/>
    </xf>
    <xf numFmtId="0" fontId="0" fillId="0" borderId="45" xfId="0" applyFont="1" applyFill="1" applyBorder="1" applyAlignment="1">
      <alignment horizontal="center" vertical="top" wrapText="1"/>
    </xf>
    <xf numFmtId="0" fontId="0" fillId="0" borderId="45" xfId="0" applyFont="1" applyFill="1" applyBorder="1" applyAlignment="1">
      <alignment vertical="top" wrapText="1"/>
    </xf>
    <xf numFmtId="0" fontId="32" fillId="0" borderId="9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left" vertical="center"/>
    </xf>
    <xf numFmtId="0" fontId="32" fillId="0" borderId="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4" xfId="0" applyFont="1" applyFill="1" applyBorder="1" applyAlignment="1">
      <alignment vertical="top" wrapText="1"/>
    </xf>
    <xf numFmtId="0" fontId="32" fillId="0" borderId="4" xfId="0" applyFont="1" applyFill="1" applyBorder="1" applyAlignment="1">
      <alignment horizontal="center" vertical="center" wrapText="1"/>
    </xf>
    <xf numFmtId="0" fontId="0" fillId="0" borderId="44" xfId="0" applyFill="1" applyBorder="1" applyAlignment="1">
      <alignment horizontal="center" vertical="top" wrapText="1"/>
    </xf>
    <xf numFmtId="0" fontId="0" fillId="0" borderId="45" xfId="0" applyFill="1" applyBorder="1" applyAlignment="1">
      <alignment vertical="top" wrapText="1"/>
    </xf>
    <xf numFmtId="0" fontId="0" fillId="0" borderId="45" xfId="0" applyFill="1" applyBorder="1" applyAlignment="1">
      <alignment horizontal="center" vertical="top" wrapText="1"/>
    </xf>
    <xf numFmtId="0" fontId="0" fillId="0" borderId="50" xfId="0" applyFill="1" applyBorder="1" applyAlignment="1">
      <alignment horizontal="left" vertical="center"/>
    </xf>
    <xf numFmtId="0" fontId="37" fillId="0" borderId="32" xfId="0" applyFont="1" applyFill="1" applyBorder="1" applyAlignment="1">
      <alignment horizontal="center" vertical="top" wrapText="1"/>
    </xf>
    <xf numFmtId="0" fontId="20" fillId="0" borderId="49" xfId="0" applyFont="1" applyFill="1" applyBorder="1" applyAlignment="1">
      <alignment vertical="top"/>
    </xf>
    <xf numFmtId="0" fontId="39" fillId="0" borderId="1" xfId="0" applyFont="1" applyBorder="1" applyAlignment="1">
      <alignment vertical="center"/>
    </xf>
    <xf numFmtId="0" fontId="39" fillId="7" borderId="1" xfId="0" applyFont="1" applyFill="1" applyBorder="1" applyAlignment="1">
      <alignment vertical="center"/>
    </xf>
    <xf numFmtId="0" fontId="4" fillId="2" borderId="3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4" xfId="1" applyFont="1" applyBorder="1" applyAlignment="1">
      <alignment horizontal="center" vertical="center" wrapText="1"/>
    </xf>
    <xf numFmtId="0" fontId="3" fillId="2" borderId="3" xfId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4" xfId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left" vertical="top" wrapText="1"/>
    </xf>
    <xf numFmtId="0" fontId="0" fillId="0" borderId="8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3" borderId="3" xfId="2" applyFont="1" applyBorder="1" applyAlignment="1">
      <alignment horizontal="left" vertical="top" wrapText="1"/>
    </xf>
    <xf numFmtId="0" fontId="0" fillId="3" borderId="6" xfId="2" applyFont="1" applyBorder="1" applyAlignment="1">
      <alignment horizontal="left" vertical="top" wrapText="1"/>
    </xf>
    <xf numFmtId="0" fontId="15" fillId="6" borderId="29" xfId="0" applyFont="1" applyFill="1" applyBorder="1" applyAlignment="1">
      <alignment horizontal="left" vertical="top"/>
    </xf>
    <xf numFmtId="0" fontId="15" fillId="6" borderId="30" xfId="0" applyFont="1" applyFill="1" applyBorder="1" applyAlignment="1">
      <alignment horizontal="left" vertical="top"/>
    </xf>
    <xf numFmtId="0" fontId="15" fillId="6" borderId="31" xfId="0" applyFont="1" applyFill="1" applyBorder="1" applyAlignment="1">
      <alignment horizontal="left" vertical="top"/>
    </xf>
    <xf numFmtId="0" fontId="0" fillId="0" borderId="52" xfId="0" applyFont="1" applyFill="1" applyBorder="1" applyAlignment="1">
      <alignment horizontal="left" vertical="top" wrapText="1"/>
    </xf>
    <xf numFmtId="0" fontId="0" fillId="0" borderId="50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left" vertical="top" wrapText="1"/>
    </xf>
    <xf numFmtId="0" fontId="20" fillId="0" borderId="31" xfId="0" applyFont="1" applyFill="1" applyBorder="1" applyAlignment="1">
      <alignment horizontal="left" vertical="top" wrapText="1"/>
    </xf>
    <xf numFmtId="0" fontId="0" fillId="0" borderId="29" xfId="0" applyFont="1" applyFill="1" applyBorder="1" applyAlignment="1">
      <alignment horizontal="left" vertical="top" wrapText="1"/>
    </xf>
    <xf numFmtId="0" fontId="0" fillId="0" borderId="30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/>
    </xf>
    <xf numFmtId="0" fontId="21" fillId="0" borderId="30" xfId="0" applyFont="1" applyFill="1" applyBorder="1" applyAlignment="1">
      <alignment horizontal="left" vertical="top"/>
    </xf>
    <xf numFmtId="0" fontId="21" fillId="0" borderId="49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0" fillId="0" borderId="11" xfId="0" applyFont="1" applyFill="1" applyBorder="1" applyAlignment="1">
      <alignment vertical="top" wrapText="1"/>
    </xf>
    <xf numFmtId="0" fontId="20" fillId="0" borderId="34" xfId="0" applyFont="1" applyFill="1" applyBorder="1" applyAlignment="1">
      <alignment vertical="top" wrapText="1"/>
    </xf>
    <xf numFmtId="0" fontId="20" fillId="12" borderId="7" xfId="0" applyFont="1" applyFill="1" applyBorder="1" applyAlignment="1">
      <alignment horizontal="center" vertical="top" wrapText="1"/>
    </xf>
    <xf numFmtId="0" fontId="20" fillId="12" borderId="8" xfId="0" applyFont="1" applyFill="1" applyBorder="1" applyAlignment="1">
      <alignment horizontal="center" vertical="top" wrapText="1"/>
    </xf>
    <xf numFmtId="0" fontId="20" fillId="12" borderId="14" xfId="0" applyFont="1" applyFill="1" applyBorder="1" applyAlignment="1">
      <alignment horizontal="center" vertical="top" wrapText="1"/>
    </xf>
    <xf numFmtId="0" fontId="20" fillId="12" borderId="2" xfId="0" applyFont="1" applyFill="1" applyBorder="1" applyAlignment="1">
      <alignment horizontal="center" vertical="top" wrapText="1"/>
    </xf>
    <xf numFmtId="0" fontId="20" fillId="0" borderId="38" xfId="0" applyFont="1" applyFill="1" applyBorder="1" applyAlignment="1">
      <alignment horizontal="center" vertical="top" wrapText="1"/>
    </xf>
    <xf numFmtId="0" fontId="20" fillId="0" borderId="33" xfId="0" applyFont="1" applyFill="1" applyBorder="1" applyAlignment="1">
      <alignment horizontal="center" vertical="top" wrapText="1"/>
    </xf>
    <xf numFmtId="0" fontId="20" fillId="12" borderId="1" xfId="0" applyFont="1" applyFill="1" applyBorder="1" applyAlignment="1">
      <alignment horizontal="center" vertical="top" wrapText="1"/>
    </xf>
    <xf numFmtId="0" fontId="20" fillId="12" borderId="10" xfId="0" applyFont="1" applyFill="1" applyBorder="1" applyAlignment="1">
      <alignment horizontal="center" vertical="top" wrapText="1"/>
    </xf>
    <xf numFmtId="0" fontId="6" fillId="3" borderId="36" xfId="2" applyFont="1" applyBorder="1" applyAlignment="1">
      <alignment horizontal="center" vertical="top" wrapText="1"/>
    </xf>
    <xf numFmtId="0" fontId="6" fillId="3" borderId="16" xfId="2" applyFont="1" applyBorder="1" applyAlignment="1">
      <alignment horizontal="center" vertical="top" wrapText="1"/>
    </xf>
    <xf numFmtId="0" fontId="6" fillId="3" borderId="37" xfId="2" applyFont="1" applyBorder="1" applyAlignment="1">
      <alignment horizontal="center" vertical="top" wrapText="1"/>
    </xf>
    <xf numFmtId="0" fontId="20" fillId="0" borderId="8" xfId="0" applyFont="1" applyFill="1" applyBorder="1" applyAlignment="1">
      <alignment horizontal="center" vertical="top" wrapText="1"/>
    </xf>
    <xf numFmtId="0" fontId="20" fillId="0" borderId="7" xfId="0" applyFont="1" applyFill="1" applyBorder="1" applyAlignment="1">
      <alignment horizontal="center" vertical="top" wrapText="1"/>
    </xf>
    <xf numFmtId="0" fontId="20" fillId="0" borderId="14" xfId="0" applyFont="1" applyFill="1" applyBorder="1" applyAlignment="1">
      <alignment horizontal="center" vertical="top" wrapText="1"/>
    </xf>
    <xf numFmtId="0" fontId="20" fillId="0" borderId="45" xfId="0" applyFont="1" applyFill="1" applyBorder="1" applyAlignment="1">
      <alignment horizontal="center" vertical="top" wrapText="1"/>
    </xf>
    <xf numFmtId="0" fontId="20" fillId="0" borderId="2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0" fillId="0" borderId="39" xfId="0" applyFont="1" applyFill="1" applyBorder="1" applyAlignment="1">
      <alignment horizontal="center" vertical="top" wrapText="1"/>
    </xf>
    <xf numFmtId="0" fontId="20" fillId="0" borderId="26" xfId="0" applyFont="1" applyFill="1" applyBorder="1" applyAlignment="1">
      <alignment vertical="top" wrapText="1"/>
    </xf>
    <xf numFmtId="0" fontId="0" fillId="3" borderId="3" xfId="2" applyFont="1" applyBorder="1" applyAlignment="1">
      <alignment horizontal="center" vertical="top" wrapText="1"/>
    </xf>
    <xf numFmtId="0" fontId="0" fillId="3" borderId="6" xfId="2" applyFont="1" applyBorder="1" applyAlignment="1">
      <alignment horizontal="center" vertical="top" wrapText="1"/>
    </xf>
    <xf numFmtId="0" fontId="0" fillId="3" borderId="4" xfId="2" applyFont="1" applyBorder="1" applyAlignment="1">
      <alignment horizontal="center"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26" xfId="0" applyFont="1" applyFill="1" applyBorder="1" applyAlignment="1">
      <alignment vertical="top" wrapText="1"/>
    </xf>
    <xf numFmtId="0" fontId="13" fillId="0" borderId="34" xfId="0" applyFont="1" applyFill="1" applyBorder="1" applyAlignment="1">
      <alignment vertical="top" wrapText="1"/>
    </xf>
    <xf numFmtId="0" fontId="15" fillId="3" borderId="36" xfId="2" applyFont="1" applyBorder="1" applyAlignment="1">
      <alignment horizontal="center" vertical="top" wrapText="1"/>
    </xf>
    <xf numFmtId="0" fontId="15" fillId="3" borderId="16" xfId="2" applyFont="1" applyBorder="1" applyAlignment="1">
      <alignment horizontal="center" vertical="top" wrapText="1"/>
    </xf>
    <xf numFmtId="0" fontId="15" fillId="3" borderId="37" xfId="2" applyFont="1" applyBorder="1" applyAlignment="1">
      <alignment horizontal="center" vertical="top" wrapText="1"/>
    </xf>
    <xf numFmtId="0" fontId="15" fillId="3" borderId="17" xfId="2" applyFont="1" applyBorder="1" applyAlignment="1">
      <alignment horizontal="center" vertical="top" wrapText="1"/>
    </xf>
    <xf numFmtId="0" fontId="15" fillId="3" borderId="18" xfId="2" applyFont="1" applyBorder="1" applyAlignment="1">
      <alignment horizontal="center" vertical="top" wrapText="1"/>
    </xf>
    <xf numFmtId="0" fontId="15" fillId="3" borderId="19" xfId="2" applyFont="1" applyBorder="1" applyAlignment="1">
      <alignment horizontal="center" vertical="top" wrapText="1"/>
    </xf>
    <xf numFmtId="0" fontId="20" fillId="0" borderId="5" xfId="0" applyFont="1" applyFill="1" applyBorder="1" applyAlignment="1">
      <alignment vertical="top" wrapText="1"/>
    </xf>
    <xf numFmtId="0" fontId="15" fillId="3" borderId="3" xfId="2" applyFont="1" applyBorder="1" applyAlignment="1">
      <alignment horizontal="center" vertical="top" wrapText="1"/>
    </xf>
    <xf numFmtId="0" fontId="15" fillId="3" borderId="6" xfId="2" applyFont="1" applyBorder="1" applyAlignment="1">
      <alignment horizontal="center" vertical="top" wrapText="1"/>
    </xf>
    <xf numFmtId="0" fontId="15" fillId="3" borderId="4" xfId="2" applyFont="1" applyBorder="1" applyAlignment="1">
      <alignment horizontal="center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1" fillId="6" borderId="11" xfId="0" applyFont="1" applyFill="1" applyBorder="1" applyAlignment="1">
      <alignment horizontal="left" vertical="top" wrapText="1"/>
    </xf>
    <xf numFmtId="0" fontId="21" fillId="6" borderId="26" xfId="0" applyFont="1" applyFill="1" applyBorder="1" applyAlignment="1">
      <alignment horizontal="left" vertical="top" wrapText="1"/>
    </xf>
    <xf numFmtId="0" fontId="21" fillId="6" borderId="5" xfId="0" applyFont="1" applyFill="1" applyBorder="1" applyAlignment="1">
      <alignment horizontal="left" vertical="top" wrapText="1"/>
    </xf>
    <xf numFmtId="0" fontId="20" fillId="0" borderId="3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0" fontId="21" fillId="6" borderId="3" xfId="0" applyFont="1" applyFill="1" applyBorder="1" applyAlignment="1">
      <alignment horizontal="left" vertical="top" wrapText="1"/>
    </xf>
    <xf numFmtId="0" fontId="10" fillId="3" borderId="3" xfId="2" applyBorder="1" applyAlignment="1">
      <alignment horizontal="center" vertical="top" wrapText="1"/>
    </xf>
    <xf numFmtId="0" fontId="10" fillId="3" borderId="6" xfId="2" applyBorder="1" applyAlignment="1">
      <alignment horizontal="center" vertical="top" wrapText="1"/>
    </xf>
    <xf numFmtId="0" fontId="10" fillId="3" borderId="4" xfId="2" applyBorder="1" applyAlignment="1">
      <alignment horizontal="center" vertical="top" wrapText="1"/>
    </xf>
    <xf numFmtId="0" fontId="6" fillId="3" borderId="3" xfId="2" applyFont="1" applyBorder="1" applyAlignment="1">
      <alignment horizontal="center" vertical="top" wrapText="1"/>
    </xf>
    <xf numFmtId="0" fontId="6" fillId="3" borderId="6" xfId="2" applyFont="1" applyBorder="1" applyAlignment="1">
      <alignment horizontal="center" vertical="top" wrapText="1"/>
    </xf>
    <xf numFmtId="0" fontId="6" fillId="3" borderId="35" xfId="2" applyFont="1" applyBorder="1" applyAlignment="1">
      <alignment horizontal="center" vertical="top" wrapText="1"/>
    </xf>
    <xf numFmtId="0" fontId="0" fillId="3" borderId="3" xfId="2" applyFont="1" applyBorder="1" applyAlignment="1">
      <alignment horizontal="center" vertical="center" wrapText="1"/>
    </xf>
    <xf numFmtId="0" fontId="0" fillId="3" borderId="6" xfId="2" applyFont="1" applyBorder="1" applyAlignment="1">
      <alignment horizontal="center" vertical="center" wrapText="1"/>
    </xf>
    <xf numFmtId="0" fontId="0" fillId="3" borderId="4" xfId="2" applyFont="1" applyBorder="1" applyAlignment="1">
      <alignment horizontal="center" vertical="center" wrapText="1"/>
    </xf>
    <xf numFmtId="0" fontId="11" fillId="3" borderId="3" xfId="2" applyFont="1" applyBorder="1" applyAlignment="1">
      <alignment horizontal="center" vertical="top" wrapText="1"/>
    </xf>
    <xf numFmtId="0" fontId="11" fillId="3" borderId="6" xfId="2" applyFont="1" applyBorder="1" applyAlignment="1">
      <alignment horizontal="center" vertical="top" wrapText="1"/>
    </xf>
    <xf numFmtId="0" fontId="11" fillId="3" borderId="4" xfId="2" applyFont="1" applyBorder="1" applyAlignment="1">
      <alignment horizontal="center" vertical="top" wrapText="1"/>
    </xf>
    <xf numFmtId="0" fontId="0" fillId="0" borderId="3" xfId="2" applyFont="1" applyFill="1" applyBorder="1" applyAlignment="1">
      <alignment horizontal="center" vertical="top" wrapText="1"/>
    </xf>
    <xf numFmtId="0" fontId="0" fillId="0" borderId="6" xfId="2" applyFont="1" applyFill="1" applyBorder="1" applyAlignment="1">
      <alignment horizontal="center" vertical="top" wrapText="1"/>
    </xf>
    <xf numFmtId="0" fontId="0" fillId="0" borderId="4" xfId="2" applyFont="1" applyFill="1" applyBorder="1" applyAlignment="1">
      <alignment horizontal="center" vertical="top" wrapText="1"/>
    </xf>
    <xf numFmtId="0" fontId="21" fillId="6" borderId="11" xfId="0" applyFont="1" applyFill="1" applyBorder="1" applyAlignment="1">
      <alignment vertical="top" wrapText="1"/>
    </xf>
    <xf numFmtId="0" fontId="21" fillId="6" borderId="26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20" fillId="12" borderId="11" xfId="0" applyFont="1" applyFill="1" applyBorder="1" applyAlignment="1">
      <alignment horizontal="left" vertical="top" wrapText="1"/>
    </xf>
    <xf numFmtId="0" fontId="20" fillId="12" borderId="26" xfId="0" applyFont="1" applyFill="1" applyBorder="1" applyAlignment="1">
      <alignment horizontal="left" vertical="top" wrapText="1"/>
    </xf>
    <xf numFmtId="0" fontId="20" fillId="12" borderId="5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 wrapText="1"/>
    </xf>
    <xf numFmtId="0" fontId="0" fillId="3" borderId="5" xfId="2" applyFont="1" applyBorder="1" applyAlignment="1">
      <alignment horizontal="center" vertical="top" wrapText="1"/>
    </xf>
    <xf numFmtId="0" fontId="0" fillId="3" borderId="13" xfId="2" applyFont="1" applyBorder="1" applyAlignment="1">
      <alignment horizontal="center" vertical="top" wrapText="1"/>
    </xf>
    <xf numFmtId="0" fontId="0" fillId="3" borderId="9" xfId="2" applyFont="1" applyBorder="1" applyAlignment="1">
      <alignment horizontal="center" vertical="top" wrapText="1"/>
    </xf>
    <xf numFmtId="0" fontId="21" fillId="6" borderId="3" xfId="0" applyFont="1" applyFill="1" applyBorder="1" applyAlignment="1">
      <alignment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</cellXfs>
  <cellStyles count="6">
    <cellStyle name="40% - アクセント 1" xfId="2" builtinId="31"/>
    <cellStyle name="桁区切り" xfId="3" builtinId="6"/>
    <cellStyle name="標準" xfId="0" builtinId="0"/>
    <cellStyle name="標準 2" xfId="4" xr:uid="{00000000-0005-0000-0000-000003000000}"/>
    <cellStyle name="標準 3" xfId="5" xr:uid="{00000000-0005-0000-0000-000004000000}"/>
    <cellStyle name="良い" xfId="1" builtinId="26"/>
  </cellStyles>
  <dxfs count="163">
    <dxf>
      <fill>
        <patternFill>
          <bgColor theme="6" tint="0.7999816888943144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F\MMO_CRF&#31649;&#29702;&#21488;&#2411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RF\activity_table\old\BC-ESC-TN-10043_MMO_NECP_activity_table_190409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理台帳案"/>
      <sheetName val="CRF管理台帳"/>
      <sheetName val="Cナンバ調査"/>
      <sheetName val="Sheet1"/>
    </sheetNames>
    <sheetDataSet>
      <sheetData sheetId="0"/>
      <sheetData sheetId="1">
        <row r="4">
          <cell r="F4" t="str">
            <v>D:\CRF\CRF管理\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s"/>
      <sheetName val="M01 - M05, M51-M54,M57-59BUS"/>
      <sheetName val="M06 BUS BATCHK"/>
      <sheetName val="M08 MDP"/>
      <sheetName val="M55 MDP ON"/>
      <sheetName val="M56 MDP OFF"/>
      <sheetName val="M09 MAST"/>
      <sheetName val="M10 WPT-S "/>
      <sheetName val="M11 PWI"/>
      <sheetName val="M12 MGF"/>
      <sheetName val="M13 MDM"/>
      <sheetName val="M14 MSASI"/>
      <sheetName val="M15 MPPE_MEA1"/>
      <sheetName val="M16 MPPE_MEA2"/>
      <sheetName val="M17 MPPE_MIA"/>
      <sheetName val="M18 MPPE_MSA"/>
      <sheetName val="M19 MPPE_ENA"/>
      <sheetName val="M20 MPPE_HEP"/>
      <sheetName val="Sheet1"/>
    </sheetNames>
    <sheetDataSet>
      <sheetData sheetId="0"/>
      <sheetData sheetId="1"/>
      <sheetData sheetId="2">
        <row r="3">
          <cell r="D3">
            <v>4</v>
          </cell>
        </row>
        <row r="4">
          <cell r="E4"/>
        </row>
        <row r="5">
          <cell r="D5">
            <v>90</v>
          </cell>
          <cell r="E5">
            <v>0</v>
          </cell>
        </row>
        <row r="11">
          <cell r="D11">
            <v>250</v>
          </cell>
          <cell r="E11">
            <v>0</v>
          </cell>
        </row>
        <row r="27">
          <cell r="D27">
            <v>60</v>
          </cell>
          <cell r="E27">
            <v>0</v>
          </cell>
        </row>
        <row r="32">
          <cell r="D32">
            <v>0</v>
          </cell>
          <cell r="E32">
            <v>45</v>
          </cell>
        </row>
        <row r="34">
          <cell r="D34">
            <v>120</v>
          </cell>
          <cell r="E34"/>
        </row>
        <row r="36">
          <cell r="D36">
            <v>60</v>
          </cell>
        </row>
        <row r="37">
          <cell r="D37"/>
        </row>
        <row r="38">
          <cell r="D38"/>
        </row>
        <row r="39">
          <cell r="D39"/>
        </row>
        <row r="40">
          <cell r="D40"/>
        </row>
        <row r="41">
          <cell r="D41"/>
        </row>
        <row r="42">
          <cell r="D42"/>
        </row>
        <row r="44">
          <cell r="D44">
            <v>60</v>
          </cell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</sheetData>
      <sheetData sheetId="3"/>
      <sheetData sheetId="4">
        <row r="3">
          <cell r="D3">
            <v>20</v>
          </cell>
          <cell r="E3">
            <v>0</v>
          </cell>
        </row>
        <row r="4">
          <cell r="D4"/>
          <cell r="E4"/>
        </row>
        <row r="5">
          <cell r="D5">
            <v>170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  <cell r="E11"/>
        </row>
        <row r="12">
          <cell r="D12"/>
          <cell r="E12"/>
        </row>
        <row r="13">
          <cell r="D13"/>
          <cell r="E13"/>
        </row>
        <row r="14">
          <cell r="D14"/>
          <cell r="E14"/>
        </row>
        <row r="15">
          <cell r="D15"/>
          <cell r="E15"/>
        </row>
        <row r="16">
          <cell r="D16">
            <v>250</v>
          </cell>
          <cell r="E16">
            <v>0</v>
          </cell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  <cell r="E20"/>
        </row>
        <row r="21">
          <cell r="D21"/>
          <cell r="E21"/>
        </row>
        <row r="22">
          <cell r="D22"/>
          <cell r="E22"/>
        </row>
        <row r="23">
          <cell r="D23"/>
          <cell r="E23"/>
        </row>
        <row r="24">
          <cell r="D24"/>
          <cell r="E24"/>
        </row>
        <row r="25">
          <cell r="D25"/>
          <cell r="E25"/>
        </row>
        <row r="26">
          <cell r="D26"/>
          <cell r="E26"/>
        </row>
        <row r="27">
          <cell r="D27"/>
          <cell r="E27"/>
        </row>
        <row r="28">
          <cell r="D28"/>
          <cell r="E28"/>
        </row>
        <row r="29">
          <cell r="D29"/>
          <cell r="E29"/>
        </row>
        <row r="30">
          <cell r="D30"/>
          <cell r="E30"/>
        </row>
        <row r="31">
          <cell r="D31"/>
          <cell r="E31"/>
        </row>
        <row r="32">
          <cell r="D32"/>
          <cell r="E32"/>
        </row>
        <row r="33">
          <cell r="D33"/>
          <cell r="E33"/>
        </row>
        <row r="34">
          <cell r="D34"/>
          <cell r="E34"/>
        </row>
        <row r="35">
          <cell r="D35"/>
          <cell r="E35"/>
        </row>
        <row r="36">
          <cell r="D36"/>
          <cell r="E36"/>
        </row>
        <row r="37">
          <cell r="D37"/>
          <cell r="E37"/>
        </row>
        <row r="38">
          <cell r="D38"/>
          <cell r="E38"/>
        </row>
        <row r="39">
          <cell r="D39"/>
          <cell r="E39"/>
        </row>
        <row r="40">
          <cell r="D40"/>
          <cell r="E40"/>
        </row>
        <row r="41">
          <cell r="D41"/>
          <cell r="E41"/>
        </row>
        <row r="42">
          <cell r="D42">
            <v>60</v>
          </cell>
          <cell r="E42">
            <v>0</v>
          </cell>
        </row>
        <row r="43">
          <cell r="D43"/>
          <cell r="E43"/>
        </row>
        <row r="44">
          <cell r="D44"/>
          <cell r="E44"/>
        </row>
        <row r="45">
          <cell r="D45"/>
          <cell r="E45"/>
        </row>
        <row r="46">
          <cell r="D46"/>
          <cell r="E46"/>
        </row>
        <row r="47">
          <cell r="D47"/>
          <cell r="E47"/>
        </row>
        <row r="48">
          <cell r="D48"/>
          <cell r="E48"/>
        </row>
        <row r="49">
          <cell r="D49"/>
          <cell r="E49"/>
        </row>
        <row r="50">
          <cell r="D50"/>
          <cell r="E50"/>
        </row>
        <row r="51">
          <cell r="D51"/>
          <cell r="E51"/>
        </row>
        <row r="52">
          <cell r="D52"/>
          <cell r="E52"/>
        </row>
        <row r="53">
          <cell r="D53">
            <v>80</v>
          </cell>
          <cell r="E53">
            <v>0</v>
          </cell>
        </row>
        <row r="54">
          <cell r="D54"/>
          <cell r="E54"/>
        </row>
        <row r="55">
          <cell r="D55"/>
          <cell r="E55"/>
        </row>
        <row r="56">
          <cell r="D56">
            <v>20</v>
          </cell>
          <cell r="E56">
            <v>0</v>
          </cell>
        </row>
        <row r="57">
          <cell r="D57"/>
        </row>
      </sheetData>
      <sheetData sheetId="5"/>
      <sheetData sheetId="6"/>
      <sheetData sheetId="7">
        <row r="3">
          <cell r="D3">
            <v>10</v>
          </cell>
          <cell r="E3">
            <v>0</v>
          </cell>
        </row>
        <row r="4">
          <cell r="D4">
            <v>10</v>
          </cell>
          <cell r="E4">
            <v>0</v>
          </cell>
        </row>
        <row r="5">
          <cell r="D5">
            <v>20</v>
          </cell>
          <cell r="E5">
            <v>0</v>
          </cell>
        </row>
        <row r="6">
          <cell r="D6">
            <v>60</v>
          </cell>
          <cell r="E6">
            <v>0</v>
          </cell>
        </row>
        <row r="7">
          <cell r="D7">
            <v>20</v>
          </cell>
          <cell r="E7">
            <v>0</v>
          </cell>
        </row>
        <row r="8">
          <cell r="D8">
            <v>30</v>
          </cell>
          <cell r="E8">
            <v>0</v>
          </cell>
        </row>
        <row r="9">
          <cell r="D9">
            <v>10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10</v>
          </cell>
          <cell r="E11">
            <v>0</v>
          </cell>
        </row>
        <row r="12">
          <cell r="D12">
            <v>10</v>
          </cell>
          <cell r="E12">
            <v>0</v>
          </cell>
        </row>
        <row r="13">
          <cell r="D13">
            <v>10</v>
          </cell>
          <cell r="E13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60</v>
          </cell>
          <cell r="E15">
            <v>0</v>
          </cell>
        </row>
        <row r="16">
          <cell r="D16"/>
          <cell r="E16"/>
        </row>
        <row r="17">
          <cell r="D17"/>
          <cell r="E17"/>
        </row>
        <row r="18">
          <cell r="D18"/>
          <cell r="E18"/>
        </row>
        <row r="19">
          <cell r="D19"/>
          <cell r="E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>
            <v>60</v>
          </cell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/>
        </row>
        <row r="37">
          <cell r="D37"/>
        </row>
        <row r="38">
          <cell r="D38"/>
        </row>
        <row r="39">
          <cell r="D39">
            <v>20</v>
          </cell>
        </row>
        <row r="40">
          <cell r="D40">
            <v>10</v>
          </cell>
        </row>
        <row r="44">
          <cell r="E44">
            <v>0</v>
          </cell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</sheetData>
      <sheetData sheetId="8">
        <row r="3">
          <cell r="D3">
            <v>10</v>
          </cell>
          <cell r="E3">
            <v>0</v>
          </cell>
        </row>
        <row r="4">
          <cell r="D4">
            <v>25</v>
          </cell>
          <cell r="E4"/>
        </row>
        <row r="5">
          <cell r="D5">
            <v>10</v>
          </cell>
          <cell r="E5">
            <v>0</v>
          </cell>
        </row>
        <row r="6">
          <cell r="D6">
            <v>20</v>
          </cell>
          <cell r="E6">
            <v>0</v>
          </cell>
        </row>
        <row r="7">
          <cell r="D7">
            <v>60</v>
          </cell>
          <cell r="E7">
            <v>0</v>
          </cell>
        </row>
        <row r="8">
          <cell r="D8"/>
          <cell r="E8"/>
        </row>
        <row r="9">
          <cell r="D9"/>
          <cell r="E9"/>
        </row>
        <row r="10">
          <cell r="D10"/>
          <cell r="E10"/>
        </row>
        <row r="11">
          <cell r="D11"/>
        </row>
        <row r="12">
          <cell r="D12"/>
        </row>
        <row r="13">
          <cell r="D13">
            <v>60</v>
          </cell>
        </row>
        <row r="14">
          <cell r="D14"/>
        </row>
        <row r="15">
          <cell r="D15"/>
        </row>
        <row r="16">
          <cell r="D16"/>
        </row>
        <row r="17">
          <cell r="D17"/>
        </row>
        <row r="18">
          <cell r="D18"/>
        </row>
        <row r="19">
          <cell r="D19">
            <v>20</v>
          </cell>
        </row>
        <row r="20">
          <cell r="D20">
            <v>25</v>
          </cell>
        </row>
        <row r="21">
          <cell r="D21">
            <v>10</v>
          </cell>
        </row>
      </sheetData>
      <sheetData sheetId="9">
        <row r="3">
          <cell r="D3">
            <v>20</v>
          </cell>
          <cell r="E3">
            <v>0</v>
          </cell>
        </row>
        <row r="4">
          <cell r="D4">
            <v>30</v>
          </cell>
          <cell r="E4">
            <v>0</v>
          </cell>
        </row>
        <row r="5">
          <cell r="D5">
            <v>60</v>
          </cell>
          <cell r="E5">
            <v>0</v>
          </cell>
        </row>
        <row r="6">
          <cell r="D6"/>
          <cell r="E6"/>
        </row>
        <row r="7">
          <cell r="D7">
            <v>80</v>
          </cell>
          <cell r="E7">
            <v>0</v>
          </cell>
        </row>
        <row r="8">
          <cell r="D8"/>
        </row>
        <row r="9">
          <cell r="D9"/>
        </row>
        <row r="10">
          <cell r="D10">
            <v>80</v>
          </cell>
        </row>
        <row r="12">
          <cell r="D12">
            <v>0</v>
          </cell>
          <cell r="E12">
            <v>120</v>
          </cell>
        </row>
      </sheetData>
      <sheetData sheetId="10">
        <row r="3">
          <cell r="D3">
            <v>30</v>
          </cell>
          <cell r="E3">
            <v>0</v>
          </cell>
        </row>
        <row r="4">
          <cell r="D4">
            <v>30</v>
          </cell>
          <cell r="E4">
            <v>0</v>
          </cell>
        </row>
        <row r="5">
          <cell r="D5"/>
          <cell r="E5"/>
        </row>
        <row r="6">
          <cell r="D6">
            <v>10</v>
          </cell>
          <cell r="E6">
            <v>0</v>
          </cell>
        </row>
        <row r="7">
          <cell r="D7">
            <v>10</v>
          </cell>
          <cell r="E7">
            <v>0</v>
          </cell>
        </row>
        <row r="9">
          <cell r="D9">
            <v>0</v>
          </cell>
          <cell r="E9">
            <v>10</v>
          </cell>
        </row>
        <row r="10">
          <cell r="D10">
            <v>0</v>
          </cell>
          <cell r="E10">
            <v>10</v>
          </cell>
        </row>
        <row r="11">
          <cell r="D11"/>
          <cell r="E11">
            <v>30</v>
          </cell>
        </row>
        <row r="12">
          <cell r="D12">
            <v>0</v>
          </cell>
          <cell r="E12">
            <v>100</v>
          </cell>
        </row>
        <row r="13">
          <cell r="D13">
            <v>0</v>
          </cell>
          <cell r="E13">
            <v>10</v>
          </cell>
        </row>
      </sheetData>
      <sheetData sheetId="11">
        <row r="3">
          <cell r="D3">
            <v>20</v>
          </cell>
        </row>
        <row r="4">
          <cell r="D4">
            <v>10</v>
          </cell>
        </row>
        <row r="5">
          <cell r="D5">
            <v>30</v>
          </cell>
        </row>
        <row r="7">
          <cell r="E7">
            <v>20</v>
          </cell>
        </row>
        <row r="8">
          <cell r="E8">
            <v>60</v>
          </cell>
        </row>
        <row r="9">
          <cell r="E9">
            <v>40</v>
          </cell>
        </row>
        <row r="10">
          <cell r="E10">
            <v>100</v>
          </cell>
        </row>
        <row r="11">
          <cell r="E11">
            <v>10</v>
          </cell>
        </row>
      </sheetData>
      <sheetData sheetId="12">
        <row r="5">
          <cell r="D5">
            <v>20</v>
          </cell>
        </row>
        <row r="6">
          <cell r="D6">
            <v>30</v>
          </cell>
        </row>
        <row r="7">
          <cell r="D7"/>
        </row>
        <row r="8">
          <cell r="D8"/>
        </row>
        <row r="9">
          <cell r="D9"/>
        </row>
        <row r="10">
          <cell r="D10"/>
        </row>
        <row r="11">
          <cell r="D11">
            <v>40</v>
          </cell>
        </row>
        <row r="12">
          <cell r="D12">
            <v>20</v>
          </cell>
        </row>
        <row r="13">
          <cell r="D13"/>
        </row>
        <row r="14">
          <cell r="D14"/>
        </row>
        <row r="15">
          <cell r="D15"/>
        </row>
        <row r="16">
          <cell r="D16">
            <v>10</v>
          </cell>
        </row>
        <row r="17">
          <cell r="D17"/>
        </row>
        <row r="19">
          <cell r="E19">
            <v>5</v>
          </cell>
        </row>
        <row r="20">
          <cell r="E20">
            <v>20</v>
          </cell>
        </row>
        <row r="21">
          <cell r="E21">
            <v>34</v>
          </cell>
        </row>
        <row r="22">
          <cell r="E22">
            <v>173</v>
          </cell>
        </row>
        <row r="23">
          <cell r="E23">
            <v>233</v>
          </cell>
        </row>
        <row r="24">
          <cell r="E24">
            <v>5</v>
          </cell>
        </row>
        <row r="25">
          <cell r="E25">
            <v>5</v>
          </cell>
        </row>
        <row r="28">
          <cell r="D28">
            <v>25</v>
          </cell>
          <cell r="E28">
            <v>0</v>
          </cell>
        </row>
        <row r="29">
          <cell r="D29">
            <v>30</v>
          </cell>
          <cell r="E29">
            <v>0</v>
          </cell>
        </row>
        <row r="30">
          <cell r="D30">
            <v>60</v>
          </cell>
          <cell r="E30">
            <v>0</v>
          </cell>
        </row>
        <row r="31">
          <cell r="D31">
            <v>20</v>
          </cell>
          <cell r="E31">
            <v>0</v>
          </cell>
        </row>
        <row r="32">
          <cell r="D32">
            <v>60</v>
          </cell>
          <cell r="E32">
            <v>0</v>
          </cell>
        </row>
        <row r="33">
          <cell r="D33">
            <v>20</v>
          </cell>
          <cell r="E33">
            <v>0</v>
          </cell>
        </row>
        <row r="34">
          <cell r="D34">
            <v>10</v>
          </cell>
          <cell r="E34">
            <v>0</v>
          </cell>
        </row>
        <row r="35">
          <cell r="D35">
            <v>60</v>
          </cell>
          <cell r="E35">
            <v>0</v>
          </cell>
        </row>
        <row r="36">
          <cell r="D36">
            <v>20</v>
          </cell>
          <cell r="E36">
            <v>0</v>
          </cell>
        </row>
        <row r="37">
          <cell r="D37">
            <v>60</v>
          </cell>
          <cell r="E37">
            <v>0</v>
          </cell>
        </row>
        <row r="38">
          <cell r="D38">
            <v>20</v>
          </cell>
          <cell r="E38">
            <v>0</v>
          </cell>
        </row>
        <row r="39">
          <cell r="D39">
            <v>60</v>
          </cell>
          <cell r="E39">
            <v>0</v>
          </cell>
        </row>
        <row r="40">
          <cell r="D40">
            <v>20</v>
          </cell>
          <cell r="E40">
            <v>0</v>
          </cell>
        </row>
        <row r="41">
          <cell r="D41">
            <v>40</v>
          </cell>
          <cell r="E41">
            <v>0</v>
          </cell>
        </row>
        <row r="42">
          <cell r="D42">
            <v>20</v>
          </cell>
          <cell r="E42">
            <v>0</v>
          </cell>
        </row>
        <row r="43">
          <cell r="D43">
            <v>20</v>
          </cell>
          <cell r="E43">
            <v>0</v>
          </cell>
        </row>
        <row r="45">
          <cell r="D45">
            <v>60</v>
          </cell>
          <cell r="E45">
            <v>0</v>
          </cell>
        </row>
        <row r="46">
          <cell r="D46">
            <v>20</v>
          </cell>
          <cell r="E46">
            <v>0</v>
          </cell>
        </row>
        <row r="47">
          <cell r="D47">
            <v>30</v>
          </cell>
          <cell r="E47">
            <v>0</v>
          </cell>
        </row>
        <row r="48">
          <cell r="D48">
            <v>20</v>
          </cell>
          <cell r="E48">
            <v>0</v>
          </cell>
        </row>
        <row r="49">
          <cell r="D49">
            <v>20</v>
          </cell>
          <cell r="E49">
            <v>0</v>
          </cell>
        </row>
        <row r="50">
          <cell r="D50">
            <v>10</v>
          </cell>
          <cell r="E50">
            <v>0</v>
          </cell>
        </row>
        <row r="51">
          <cell r="D51">
            <v>30</v>
          </cell>
          <cell r="E51">
            <v>0</v>
          </cell>
        </row>
        <row r="53">
          <cell r="D53">
            <v>120</v>
          </cell>
          <cell r="E53">
            <v>0</v>
          </cell>
        </row>
        <row r="54">
          <cell r="D54">
            <v>150</v>
          </cell>
          <cell r="E54">
            <v>0</v>
          </cell>
        </row>
        <row r="55">
          <cell r="D55">
            <v>10</v>
          </cell>
          <cell r="E55">
            <v>0</v>
          </cell>
        </row>
      </sheetData>
      <sheetData sheetId="13">
        <row r="4">
          <cell r="D4">
            <v>10</v>
          </cell>
          <cell r="E4">
            <v>0</v>
          </cell>
        </row>
        <row r="5">
          <cell r="D5">
            <v>40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>
            <v>10</v>
          </cell>
          <cell r="E8">
            <v>0</v>
          </cell>
        </row>
        <row r="9">
          <cell r="D9">
            <v>15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5</v>
          </cell>
          <cell r="E11">
            <v>0</v>
          </cell>
        </row>
        <row r="12">
          <cell r="D12">
            <v>5</v>
          </cell>
          <cell r="E12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30</v>
          </cell>
          <cell r="E15">
            <v>0</v>
          </cell>
        </row>
        <row r="16">
          <cell r="D16">
            <v>15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20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10</v>
          </cell>
          <cell r="E20">
            <v>0</v>
          </cell>
        </row>
        <row r="21">
          <cell r="D21">
            <v>25</v>
          </cell>
          <cell r="E21">
            <v>0</v>
          </cell>
        </row>
        <row r="22">
          <cell r="D22">
            <v>150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75</v>
          </cell>
          <cell r="E24">
            <v>0</v>
          </cell>
        </row>
        <row r="25">
          <cell r="D25">
            <v>10</v>
          </cell>
          <cell r="E25">
            <v>0</v>
          </cell>
        </row>
        <row r="26">
          <cell r="D26">
            <v>5</v>
          </cell>
          <cell r="E26">
            <v>0</v>
          </cell>
        </row>
      </sheetData>
      <sheetData sheetId="14">
        <row r="4">
          <cell r="D4">
            <v>10</v>
          </cell>
          <cell r="E4">
            <v>0</v>
          </cell>
        </row>
        <row r="5">
          <cell r="D5">
            <v>40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>
            <v>10</v>
          </cell>
          <cell r="E8">
            <v>0</v>
          </cell>
        </row>
        <row r="9">
          <cell r="D9">
            <v>15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1">
          <cell r="D11">
            <v>5</v>
          </cell>
          <cell r="E11">
            <v>0</v>
          </cell>
        </row>
        <row r="12">
          <cell r="D12">
            <v>5</v>
          </cell>
          <cell r="E12">
            <v>0</v>
          </cell>
        </row>
        <row r="14">
          <cell r="D14">
            <v>10</v>
          </cell>
          <cell r="E14">
            <v>0</v>
          </cell>
        </row>
        <row r="15">
          <cell r="D15">
            <v>30</v>
          </cell>
          <cell r="E15">
            <v>0</v>
          </cell>
        </row>
        <row r="16">
          <cell r="D16">
            <v>15</v>
          </cell>
          <cell r="E16">
            <v>0</v>
          </cell>
        </row>
        <row r="17">
          <cell r="D17">
            <v>60</v>
          </cell>
          <cell r="E17">
            <v>0</v>
          </cell>
        </row>
        <row r="18">
          <cell r="D18">
            <v>20</v>
          </cell>
          <cell r="E18">
            <v>0</v>
          </cell>
        </row>
        <row r="19">
          <cell r="D19">
            <v>15</v>
          </cell>
          <cell r="E19">
            <v>0</v>
          </cell>
        </row>
        <row r="20">
          <cell r="D20">
            <v>10</v>
          </cell>
          <cell r="E20">
            <v>0</v>
          </cell>
        </row>
        <row r="21">
          <cell r="D21">
            <v>25</v>
          </cell>
          <cell r="E21">
            <v>0</v>
          </cell>
        </row>
        <row r="22">
          <cell r="D22">
            <v>150</v>
          </cell>
          <cell r="E22">
            <v>0</v>
          </cell>
        </row>
        <row r="23">
          <cell r="D23">
            <v>20</v>
          </cell>
          <cell r="E23">
            <v>0</v>
          </cell>
        </row>
        <row r="24">
          <cell r="D24">
            <v>75</v>
          </cell>
          <cell r="E24">
            <v>0</v>
          </cell>
        </row>
        <row r="25">
          <cell r="D25">
            <v>10</v>
          </cell>
          <cell r="E25">
            <v>0</v>
          </cell>
        </row>
        <row r="26">
          <cell r="D26">
            <v>5</v>
          </cell>
          <cell r="E26">
            <v>0</v>
          </cell>
        </row>
      </sheetData>
      <sheetData sheetId="15">
        <row r="4">
          <cell r="D4">
            <v>15</v>
          </cell>
          <cell r="E4">
            <v>0</v>
          </cell>
        </row>
        <row r="5">
          <cell r="D5">
            <v>25</v>
          </cell>
          <cell r="E5">
            <v>0</v>
          </cell>
        </row>
        <row r="6">
          <cell r="D6">
            <v>5</v>
          </cell>
          <cell r="E6">
            <v>0</v>
          </cell>
        </row>
        <row r="7">
          <cell r="D7">
            <v>5</v>
          </cell>
          <cell r="E7"/>
        </row>
        <row r="8">
          <cell r="D8">
            <v>3</v>
          </cell>
          <cell r="E8"/>
        </row>
        <row r="9">
          <cell r="D9">
            <v>4</v>
          </cell>
          <cell r="E9"/>
        </row>
        <row r="10">
          <cell r="D10">
            <v>4</v>
          </cell>
          <cell r="E10"/>
        </row>
        <row r="11">
          <cell r="D11">
            <v>4</v>
          </cell>
          <cell r="E11"/>
        </row>
        <row r="12">
          <cell r="D12">
            <v>4</v>
          </cell>
          <cell r="E12"/>
        </row>
        <row r="13">
          <cell r="D13">
            <v>3</v>
          </cell>
          <cell r="E13"/>
        </row>
        <row r="14">
          <cell r="D14">
            <v>3</v>
          </cell>
          <cell r="E14"/>
        </row>
        <row r="15">
          <cell r="D15">
            <v>3</v>
          </cell>
          <cell r="E15"/>
        </row>
        <row r="16">
          <cell r="D16">
            <v>3</v>
          </cell>
          <cell r="E16"/>
        </row>
        <row r="17">
          <cell r="D17">
            <v>3</v>
          </cell>
          <cell r="E17"/>
        </row>
        <row r="18">
          <cell r="D18">
            <v>3</v>
          </cell>
          <cell r="E18"/>
        </row>
        <row r="19">
          <cell r="D19">
            <v>3</v>
          </cell>
          <cell r="E19"/>
        </row>
        <row r="20">
          <cell r="D20">
            <v>3</v>
          </cell>
          <cell r="E20"/>
        </row>
        <row r="21">
          <cell r="D21">
            <v>5</v>
          </cell>
          <cell r="E21"/>
        </row>
        <row r="22">
          <cell r="D22">
            <v>10</v>
          </cell>
          <cell r="E22"/>
        </row>
        <row r="23">
          <cell r="D23">
            <v>15</v>
          </cell>
          <cell r="E23">
            <v>0</v>
          </cell>
        </row>
        <row r="24">
          <cell r="D24">
            <v>15</v>
          </cell>
          <cell r="E24"/>
        </row>
        <row r="26">
          <cell r="D26">
            <v>10</v>
          </cell>
          <cell r="E26">
            <v>0</v>
          </cell>
        </row>
        <row r="27">
          <cell r="D27">
            <v>20</v>
          </cell>
          <cell r="E27">
            <v>0</v>
          </cell>
        </row>
        <row r="28">
          <cell r="D28">
            <v>80</v>
          </cell>
          <cell r="E28">
            <v>0</v>
          </cell>
        </row>
        <row r="29">
          <cell r="D29">
            <v>10</v>
          </cell>
          <cell r="E29">
            <v>0</v>
          </cell>
        </row>
        <row r="30">
          <cell r="D30">
            <v>50</v>
          </cell>
          <cell r="E30">
            <v>0</v>
          </cell>
        </row>
        <row r="31">
          <cell r="D31">
            <v>90</v>
          </cell>
          <cell r="E31">
            <v>0</v>
          </cell>
        </row>
        <row r="32">
          <cell r="D32">
            <v>120</v>
          </cell>
          <cell r="E32">
            <v>0</v>
          </cell>
        </row>
        <row r="33">
          <cell r="D33">
            <v>120</v>
          </cell>
          <cell r="E33">
            <v>0</v>
          </cell>
        </row>
        <row r="34">
          <cell r="D34">
            <v>60</v>
          </cell>
          <cell r="E34">
            <v>0</v>
          </cell>
        </row>
        <row r="35">
          <cell r="D35">
            <v>60</v>
          </cell>
          <cell r="E35">
            <v>0</v>
          </cell>
        </row>
        <row r="36">
          <cell r="D36">
            <v>60</v>
          </cell>
          <cell r="E36">
            <v>0</v>
          </cell>
        </row>
        <row r="37">
          <cell r="D37">
            <v>10</v>
          </cell>
          <cell r="E37">
            <v>0</v>
          </cell>
        </row>
      </sheetData>
      <sheetData sheetId="16">
        <row r="4">
          <cell r="D4">
            <v>10</v>
          </cell>
          <cell r="E4">
            <v>0</v>
          </cell>
        </row>
        <row r="5">
          <cell r="D5">
            <v>15</v>
          </cell>
          <cell r="E5">
            <v>0</v>
          </cell>
        </row>
        <row r="6">
          <cell r="D6">
            <v>45</v>
          </cell>
          <cell r="E6"/>
        </row>
        <row r="7">
          <cell r="D7">
            <v>10</v>
          </cell>
          <cell r="E7">
            <v>0</v>
          </cell>
        </row>
        <row r="9">
          <cell r="D9">
            <v>10</v>
          </cell>
        </row>
        <row r="10">
          <cell r="D10">
            <v>30</v>
          </cell>
        </row>
        <row r="11">
          <cell r="D11"/>
        </row>
        <row r="12">
          <cell r="D12">
            <v>100</v>
          </cell>
        </row>
        <row r="13">
          <cell r="D13">
            <v>10</v>
          </cell>
        </row>
        <row r="14">
          <cell r="D14">
            <v>120</v>
          </cell>
        </row>
        <row r="15">
          <cell r="D15">
            <v>60</v>
          </cell>
        </row>
        <row r="16">
          <cell r="D16">
            <v>60</v>
          </cell>
        </row>
        <row r="17">
          <cell r="D17">
            <v>120</v>
          </cell>
        </row>
        <row r="18">
          <cell r="D18"/>
        </row>
        <row r="19">
          <cell r="D19"/>
        </row>
        <row r="20">
          <cell r="D20"/>
        </row>
        <row r="21">
          <cell r="D21"/>
        </row>
        <row r="22">
          <cell r="D22"/>
        </row>
        <row r="23">
          <cell r="D23"/>
        </row>
        <row r="24">
          <cell r="D24"/>
        </row>
        <row r="25">
          <cell r="D25"/>
        </row>
        <row r="26">
          <cell r="D26"/>
        </row>
        <row r="27">
          <cell r="D27"/>
        </row>
        <row r="28">
          <cell r="D28"/>
        </row>
        <row r="29">
          <cell r="D29"/>
        </row>
        <row r="30">
          <cell r="D30"/>
        </row>
        <row r="31">
          <cell r="D31"/>
        </row>
        <row r="32">
          <cell r="D32"/>
        </row>
        <row r="33">
          <cell r="D33"/>
        </row>
        <row r="34">
          <cell r="D34"/>
        </row>
        <row r="35">
          <cell r="D35"/>
        </row>
        <row r="36">
          <cell r="D36">
            <v>10</v>
          </cell>
        </row>
        <row r="37">
          <cell r="D37">
            <v>20</v>
          </cell>
        </row>
        <row r="38">
          <cell r="D38">
            <v>120</v>
          </cell>
        </row>
        <row r="39">
          <cell r="D39">
            <v>120</v>
          </cell>
        </row>
        <row r="40">
          <cell r="D40"/>
        </row>
        <row r="41">
          <cell r="D41"/>
        </row>
        <row r="42">
          <cell r="D42"/>
        </row>
        <row r="43">
          <cell r="D43"/>
        </row>
        <row r="44">
          <cell r="D44"/>
        </row>
        <row r="45">
          <cell r="D45"/>
        </row>
        <row r="46">
          <cell r="D46"/>
        </row>
        <row r="47">
          <cell r="D47"/>
        </row>
        <row r="48">
          <cell r="D48"/>
        </row>
        <row r="49">
          <cell r="D49"/>
        </row>
        <row r="50">
          <cell r="D50"/>
        </row>
        <row r="51">
          <cell r="D51"/>
        </row>
        <row r="52">
          <cell r="D52"/>
        </row>
        <row r="53">
          <cell r="D53"/>
        </row>
        <row r="54">
          <cell r="D54"/>
        </row>
        <row r="55">
          <cell r="D55"/>
        </row>
        <row r="56">
          <cell r="D56"/>
        </row>
        <row r="57">
          <cell r="D57"/>
        </row>
        <row r="58">
          <cell r="D58"/>
        </row>
        <row r="59">
          <cell r="D59"/>
        </row>
        <row r="60">
          <cell r="D60"/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6">
          <cell r="D66"/>
        </row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  <row r="72">
          <cell r="D72"/>
        </row>
        <row r="73">
          <cell r="D73"/>
        </row>
        <row r="74">
          <cell r="D74"/>
        </row>
        <row r="75">
          <cell r="D75"/>
        </row>
        <row r="76">
          <cell r="D76"/>
        </row>
        <row r="77">
          <cell r="D77"/>
        </row>
        <row r="78">
          <cell r="D78"/>
        </row>
        <row r="79">
          <cell r="D79"/>
        </row>
        <row r="80">
          <cell r="D80">
            <v>10</v>
          </cell>
          <cell r="E80">
            <v>0</v>
          </cell>
        </row>
        <row r="81">
          <cell r="D81">
            <v>40</v>
          </cell>
          <cell r="E81">
            <v>0</v>
          </cell>
        </row>
        <row r="82">
          <cell r="D82">
            <v>10</v>
          </cell>
          <cell r="E82">
            <v>0</v>
          </cell>
        </row>
        <row r="83">
          <cell r="D83">
            <v>120</v>
          </cell>
          <cell r="E83">
            <v>0</v>
          </cell>
        </row>
        <row r="84">
          <cell r="D84">
            <v>20</v>
          </cell>
          <cell r="E84">
            <v>0</v>
          </cell>
        </row>
        <row r="86">
          <cell r="E86">
            <v>10</v>
          </cell>
        </row>
        <row r="87">
          <cell r="E87">
            <v>60</v>
          </cell>
        </row>
        <row r="88">
          <cell r="E88">
            <v>120</v>
          </cell>
        </row>
        <row r="89">
          <cell r="E89">
            <v>10</v>
          </cell>
        </row>
        <row r="90">
          <cell r="E90">
            <v>10</v>
          </cell>
        </row>
      </sheetData>
      <sheetData sheetId="17">
        <row r="4">
          <cell r="D4">
            <v>20</v>
          </cell>
          <cell r="E4">
            <v>0</v>
          </cell>
        </row>
        <row r="5">
          <cell r="D5">
            <v>30</v>
          </cell>
          <cell r="E5">
            <v>0</v>
          </cell>
        </row>
        <row r="6">
          <cell r="D6"/>
          <cell r="E6"/>
        </row>
        <row r="7">
          <cell r="D7">
            <v>40</v>
          </cell>
          <cell r="E7">
            <v>0</v>
          </cell>
        </row>
        <row r="8">
          <cell r="D8"/>
          <cell r="E8"/>
        </row>
        <row r="9">
          <cell r="D9"/>
        </row>
        <row r="10">
          <cell r="D10"/>
        </row>
        <row r="11">
          <cell r="D11">
            <v>10</v>
          </cell>
        </row>
        <row r="12">
          <cell r="D12"/>
        </row>
        <row r="13">
          <cell r="D13">
            <v>5</v>
          </cell>
        </row>
        <row r="14">
          <cell r="D14">
            <v>15</v>
          </cell>
        </row>
        <row r="15">
          <cell r="D15">
            <v>120</v>
          </cell>
        </row>
        <row r="16">
          <cell r="D16">
            <v>6</v>
          </cell>
        </row>
        <row r="17">
          <cell r="D17">
            <v>90</v>
          </cell>
        </row>
        <row r="18">
          <cell r="D18">
            <v>90</v>
          </cell>
        </row>
        <row r="19">
          <cell r="D19">
            <v>180</v>
          </cell>
        </row>
        <row r="20">
          <cell r="D20">
            <v>120</v>
          </cell>
        </row>
        <row r="21">
          <cell r="D21">
            <v>10</v>
          </cell>
        </row>
        <row r="22">
          <cell r="D22">
            <v>120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/>
        </row>
        <row r="27">
          <cell r="E27">
            <v>10</v>
          </cell>
        </row>
        <row r="28">
          <cell r="E28">
            <v>30</v>
          </cell>
        </row>
        <row r="29">
          <cell r="E29">
            <v>20</v>
          </cell>
        </row>
      </sheetData>
      <sheetData sheetId="18">
        <row r="4">
          <cell r="D4">
            <v>20</v>
          </cell>
          <cell r="E4">
            <v>0</v>
          </cell>
        </row>
        <row r="5">
          <cell r="D5">
            <v>30</v>
          </cell>
          <cell r="E5">
            <v>0</v>
          </cell>
        </row>
        <row r="6">
          <cell r="D6"/>
          <cell r="E6"/>
        </row>
        <row r="7">
          <cell r="D7"/>
          <cell r="E7"/>
        </row>
        <row r="8">
          <cell r="D8"/>
          <cell r="E8"/>
        </row>
        <row r="9">
          <cell r="D9">
            <v>30</v>
          </cell>
          <cell r="E9">
            <v>0</v>
          </cell>
        </row>
        <row r="10">
          <cell r="D10">
            <v>10</v>
          </cell>
          <cell r="E10">
            <v>0</v>
          </cell>
        </row>
        <row r="12">
          <cell r="D12">
            <v>20</v>
          </cell>
          <cell r="E12">
            <v>0</v>
          </cell>
        </row>
        <row r="13">
          <cell r="D13">
            <v>30</v>
          </cell>
          <cell r="E13">
            <v>0</v>
          </cell>
        </row>
        <row r="14">
          <cell r="D14"/>
          <cell r="E14"/>
        </row>
        <row r="15">
          <cell r="D15"/>
          <cell r="E15"/>
        </row>
        <row r="16">
          <cell r="D16">
            <v>30</v>
          </cell>
          <cell r="E16">
            <v>0</v>
          </cell>
        </row>
        <row r="17">
          <cell r="D17"/>
          <cell r="E17"/>
        </row>
        <row r="18">
          <cell r="D18">
            <v>10</v>
          </cell>
          <cell r="E18">
            <v>0</v>
          </cell>
        </row>
        <row r="20">
          <cell r="D20">
            <v>20</v>
          </cell>
        </row>
        <row r="21">
          <cell r="D21">
            <v>30</v>
          </cell>
        </row>
        <row r="22">
          <cell r="D22">
            <v>60</v>
          </cell>
        </row>
        <row r="23">
          <cell r="D23">
            <v>60</v>
          </cell>
        </row>
        <row r="24">
          <cell r="D24">
            <v>10</v>
          </cell>
        </row>
        <row r="25">
          <cell r="D25">
            <v>10</v>
          </cell>
        </row>
        <row r="27">
          <cell r="D27">
            <v>20</v>
          </cell>
        </row>
        <row r="28">
          <cell r="D28">
            <v>30</v>
          </cell>
        </row>
        <row r="29">
          <cell r="D29">
            <v>60</v>
          </cell>
        </row>
        <row r="30">
          <cell r="D30">
            <v>30</v>
          </cell>
        </row>
        <row r="31">
          <cell r="D31">
            <v>240</v>
          </cell>
        </row>
        <row r="32">
          <cell r="D32">
            <v>60</v>
          </cell>
        </row>
        <row r="33">
          <cell r="D33">
            <v>10</v>
          </cell>
        </row>
        <row r="34">
          <cell r="D34">
            <v>10</v>
          </cell>
        </row>
        <row r="36">
          <cell r="E36">
            <v>10</v>
          </cell>
        </row>
        <row r="37">
          <cell r="E37">
            <v>30</v>
          </cell>
        </row>
        <row r="38">
          <cell r="E38">
            <v>30</v>
          </cell>
        </row>
        <row r="39">
          <cell r="E39">
            <v>60</v>
          </cell>
        </row>
        <row r="40">
          <cell r="E40">
            <v>60</v>
          </cell>
        </row>
        <row r="41">
          <cell r="E41">
            <v>60</v>
          </cell>
        </row>
      </sheetData>
      <sheetData sheetId="19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102"/>
  <sheetViews>
    <sheetView zoomScale="70" zoomScaleNormal="70" workbookViewId="0">
      <pane ySplit="3" topLeftCell="A4" activePane="bottomLeft" state="frozen"/>
      <selection activeCell="F62" sqref="F62"/>
      <selection pane="bottomLeft" activeCell="E91" sqref="E91"/>
    </sheetView>
  </sheetViews>
  <sheetFormatPr defaultColWidth="8.85546875" defaultRowHeight="18.45"/>
  <cols>
    <col min="1" max="1" width="5.0703125" bestFit="1" customWidth="1"/>
    <col min="2" max="2" width="32.0703125" bestFit="1" customWidth="1"/>
    <col min="3" max="3" width="12.5703125" style="28" bestFit="1" customWidth="1"/>
    <col min="4" max="4" width="13.5703125" style="28" customWidth="1"/>
    <col min="5" max="5" width="11.85546875" style="359" bestFit="1" customWidth="1"/>
    <col min="6" max="6" width="8.2109375" style="10" bestFit="1" customWidth="1"/>
    <col min="7" max="7" width="9.2109375" style="10" bestFit="1" customWidth="1"/>
    <col min="8" max="8" width="8.2109375" style="10" bestFit="1" customWidth="1"/>
    <col min="9" max="9" width="10.5" style="10" bestFit="1" customWidth="1"/>
    <col min="10" max="10" width="7.35546875" style="10" bestFit="1" customWidth="1"/>
    <col min="11" max="11" width="9.35546875" style="10" bestFit="1" customWidth="1"/>
    <col min="12" max="12" width="34.7109375" style="75" bestFit="1" customWidth="1"/>
    <col min="13" max="13" width="9" bestFit="1" customWidth="1"/>
    <col min="14" max="14" width="12.5" bestFit="1" customWidth="1"/>
    <col min="15" max="15" width="10.2109375" bestFit="1" customWidth="1"/>
    <col min="18" max="18" width="9" bestFit="1" customWidth="1"/>
  </cols>
  <sheetData>
    <row r="1" spans="1:13">
      <c r="B1" s="109" t="s">
        <v>678</v>
      </c>
      <c r="C1" s="110">
        <v>43393</v>
      </c>
    </row>
    <row r="2" spans="1:13" ht="46.3">
      <c r="A2" s="780" t="s">
        <v>1</v>
      </c>
      <c r="B2" s="781"/>
      <c r="C2" s="284"/>
      <c r="D2" s="284"/>
      <c r="E2" s="780" t="s">
        <v>0</v>
      </c>
      <c r="F2" s="781"/>
      <c r="G2" s="781"/>
      <c r="H2" s="782"/>
      <c r="I2" s="780" t="s">
        <v>399</v>
      </c>
      <c r="J2" s="781"/>
      <c r="K2" s="782"/>
      <c r="L2" s="73" t="s">
        <v>507</v>
      </c>
    </row>
    <row r="3" spans="1:13" ht="38.6">
      <c r="A3" s="786" t="s">
        <v>1</v>
      </c>
      <c r="B3" s="787"/>
      <c r="C3" s="27" t="s">
        <v>96</v>
      </c>
      <c r="D3" s="27" t="s">
        <v>677</v>
      </c>
      <c r="E3" s="360" t="s">
        <v>92</v>
      </c>
      <c r="F3" s="20" t="s">
        <v>93</v>
      </c>
      <c r="G3" s="20" t="s">
        <v>58</v>
      </c>
      <c r="H3" s="20" t="s">
        <v>54</v>
      </c>
      <c r="I3" s="20" t="s">
        <v>63</v>
      </c>
      <c r="J3" s="20" t="s">
        <v>110</v>
      </c>
      <c r="K3" s="20" t="s">
        <v>111</v>
      </c>
      <c r="L3" s="74"/>
    </row>
    <row r="4" spans="1:13" ht="19.3" hidden="1">
      <c r="A4" s="200"/>
      <c r="B4" s="204" t="s">
        <v>506</v>
      </c>
      <c r="C4" s="203">
        <v>15</v>
      </c>
      <c r="D4" s="201">
        <f>$C$1+2+C4</f>
        <v>43410</v>
      </c>
      <c r="E4" s="361">
        <v>0.1</v>
      </c>
      <c r="F4" s="205">
        <v>0</v>
      </c>
      <c r="G4" s="205">
        <f t="shared" ref="G4:G9" si="0">SUM(E4+F4)*60</f>
        <v>6</v>
      </c>
      <c r="H4" s="205">
        <f t="shared" ref="H4:H9" si="1">SUM(E4+F4)</f>
        <v>0.1</v>
      </c>
      <c r="I4" s="205">
        <f t="shared" ref="I4:J19" si="2">1044*8*E4*3600/1024/1024</f>
        <v>2.867431640625</v>
      </c>
      <c r="J4" s="205">
        <f t="shared" si="2"/>
        <v>0</v>
      </c>
      <c r="K4" s="205">
        <f t="shared" ref="K4:K29" si="3">I4+J4</f>
        <v>2.867431640625</v>
      </c>
      <c r="L4" s="202"/>
    </row>
    <row r="5" spans="1:13" ht="19.3" hidden="1">
      <c r="A5" s="203" t="s">
        <v>613</v>
      </c>
      <c r="B5" s="204" t="s">
        <v>610</v>
      </c>
      <c r="C5" s="203">
        <v>15</v>
      </c>
      <c r="D5" s="201">
        <f t="shared" ref="D5:D32" si="4">$C$1+2+C5</f>
        <v>43410</v>
      </c>
      <c r="E5" s="361">
        <f>('[2]M01 - M05, M51-M54,M57-59BUS'!D3)/60</f>
        <v>6.6666666666666666E-2</v>
      </c>
      <c r="F5" s="205">
        <f>('[2]M01 - M05, M51-M54,M57-59BUS'!E4)/60</f>
        <v>0</v>
      </c>
      <c r="G5" s="205">
        <v>3</v>
      </c>
      <c r="H5" s="205">
        <f>SUM(E5+F5)</f>
        <v>6.6666666666666666E-2</v>
      </c>
      <c r="I5" s="205">
        <f t="shared" si="2"/>
        <v>1.9116210937499998</v>
      </c>
      <c r="J5" s="205">
        <f t="shared" si="2"/>
        <v>0</v>
      </c>
      <c r="K5" s="205">
        <f t="shared" si="3"/>
        <v>1.9116210937499998</v>
      </c>
      <c r="L5" s="202"/>
      <c r="M5" s="103"/>
    </row>
    <row r="6" spans="1:13" ht="19.3" hidden="1">
      <c r="A6" s="203" t="s">
        <v>530</v>
      </c>
      <c r="B6" s="204" t="s">
        <v>69</v>
      </c>
      <c r="C6" s="203">
        <v>15</v>
      </c>
      <c r="D6" s="201">
        <f t="shared" si="4"/>
        <v>43410</v>
      </c>
      <c r="E6" s="361">
        <f>('[2]M01 - M05, M51-M54,M57-59BUS'!D5)/60</f>
        <v>1.5</v>
      </c>
      <c r="F6" s="205">
        <f>('[2]M01 - M05, M51-M54,M57-59BUS'!E5)/60</f>
        <v>0</v>
      </c>
      <c r="G6" s="205">
        <f t="shared" si="0"/>
        <v>90</v>
      </c>
      <c r="H6" s="205">
        <f t="shared" si="1"/>
        <v>1.5</v>
      </c>
      <c r="I6" s="205">
        <f t="shared" si="2"/>
        <v>43.011474609375</v>
      </c>
      <c r="J6" s="205">
        <f t="shared" si="2"/>
        <v>0</v>
      </c>
      <c r="K6" s="205">
        <f t="shared" si="3"/>
        <v>43.011474609375</v>
      </c>
      <c r="L6" s="206"/>
      <c r="M6" s="103"/>
    </row>
    <row r="7" spans="1:13" ht="19.3" hidden="1">
      <c r="A7" s="203" t="s">
        <v>526</v>
      </c>
      <c r="B7" s="204" t="s">
        <v>71</v>
      </c>
      <c r="C7" s="203">
        <v>15</v>
      </c>
      <c r="D7" s="201">
        <f t="shared" si="4"/>
        <v>43410</v>
      </c>
      <c r="E7" s="361">
        <f>(SUM('[2]M01 - M05, M51-M54,M57-59BUS'!D11))/60</f>
        <v>4.166666666666667</v>
      </c>
      <c r="F7" s="205">
        <f>(SUM('[2]M01 - M05, M51-M54,M57-59BUS'!E11))/60</f>
        <v>0</v>
      </c>
      <c r="G7" s="205">
        <f t="shared" si="0"/>
        <v>250.00000000000003</v>
      </c>
      <c r="H7" s="205">
        <f t="shared" si="1"/>
        <v>4.166666666666667</v>
      </c>
      <c r="I7" s="205">
        <f t="shared" si="2"/>
        <v>119.476318359375</v>
      </c>
      <c r="J7" s="205">
        <f t="shared" si="2"/>
        <v>0</v>
      </c>
      <c r="K7" s="205">
        <f t="shared" si="3"/>
        <v>119.476318359375</v>
      </c>
      <c r="L7" s="206"/>
      <c r="M7" s="103"/>
    </row>
    <row r="8" spans="1:13" ht="19.3" hidden="1">
      <c r="A8" s="203" t="s">
        <v>531</v>
      </c>
      <c r="B8" s="204" t="s">
        <v>527</v>
      </c>
      <c r="C8" s="203">
        <v>15</v>
      </c>
      <c r="D8" s="201">
        <f t="shared" si="4"/>
        <v>43410</v>
      </c>
      <c r="E8" s="361">
        <f>SUM('[2]M01 - M05, M51-M54,M57-59BUS'!D27)/60</f>
        <v>1</v>
      </c>
      <c r="F8" s="205">
        <f>SUM('[2]M01 - M05, M51-M54,M57-59BUS'!E27)/60</f>
        <v>0</v>
      </c>
      <c r="G8" s="205">
        <f t="shared" si="0"/>
        <v>60</v>
      </c>
      <c r="H8" s="205">
        <f t="shared" si="1"/>
        <v>1</v>
      </c>
      <c r="I8" s="205">
        <f t="shared" si="2"/>
        <v>28.67431640625</v>
      </c>
      <c r="J8" s="205">
        <f t="shared" si="2"/>
        <v>0</v>
      </c>
      <c r="K8" s="205">
        <f t="shared" si="3"/>
        <v>28.67431640625</v>
      </c>
      <c r="L8" s="206"/>
      <c r="M8" s="103"/>
    </row>
    <row r="9" spans="1:13" ht="57.9" hidden="1">
      <c r="A9" s="203" t="s">
        <v>532</v>
      </c>
      <c r="B9" s="204" t="s">
        <v>528</v>
      </c>
      <c r="C9" s="203">
        <v>16</v>
      </c>
      <c r="D9" s="201">
        <f t="shared" si="4"/>
        <v>43411</v>
      </c>
      <c r="E9" s="361">
        <f>SUM('[2]M01 - M05, M51-M54,M57-59BUS'!D32)/60</f>
        <v>0</v>
      </c>
      <c r="F9" s="205">
        <f>SUM('[2]M01 - M05, M51-M54,M57-59BUS'!E32)/60</f>
        <v>0.75</v>
      </c>
      <c r="G9" s="205">
        <f t="shared" si="0"/>
        <v>45</v>
      </c>
      <c r="H9" s="205">
        <f t="shared" si="1"/>
        <v>0.75</v>
      </c>
      <c r="I9" s="205">
        <f t="shared" si="2"/>
        <v>0</v>
      </c>
      <c r="J9" s="205">
        <f t="shared" si="2"/>
        <v>21.5057373046875</v>
      </c>
      <c r="K9" s="205">
        <f t="shared" si="3"/>
        <v>21.5057373046875</v>
      </c>
      <c r="L9" s="206" t="s">
        <v>926</v>
      </c>
      <c r="M9" s="103"/>
    </row>
    <row r="10" spans="1:13" ht="57.9" hidden="1">
      <c r="A10" s="203" t="s">
        <v>623</v>
      </c>
      <c r="B10" s="204" t="s">
        <v>627</v>
      </c>
      <c r="C10" s="203">
        <v>16</v>
      </c>
      <c r="D10" s="201">
        <f t="shared" si="4"/>
        <v>43411</v>
      </c>
      <c r="E10" s="361">
        <f>SUM('[2]M01 - M05, M51-M54,M57-59BUS'!D36:D42)/60</f>
        <v>1</v>
      </c>
      <c r="F10" s="205">
        <v>0</v>
      </c>
      <c r="G10" s="205">
        <f t="shared" ref="G10:G21" si="5">SUM(E10+F10)*60</f>
        <v>60</v>
      </c>
      <c r="H10" s="205">
        <f t="shared" ref="H10:H22" si="6">SUM(E10+F10)</f>
        <v>1</v>
      </c>
      <c r="I10" s="205">
        <f t="shared" si="2"/>
        <v>28.67431640625</v>
      </c>
      <c r="J10" s="205">
        <f t="shared" si="2"/>
        <v>0</v>
      </c>
      <c r="K10" s="205">
        <f t="shared" si="3"/>
        <v>28.67431640625</v>
      </c>
      <c r="L10" s="206"/>
      <c r="M10" s="103"/>
    </row>
    <row r="11" spans="1:13" ht="38.6" hidden="1">
      <c r="A11" s="203" t="s">
        <v>78</v>
      </c>
      <c r="B11" s="204" t="s">
        <v>79</v>
      </c>
      <c r="C11" s="203" t="s">
        <v>673</v>
      </c>
      <c r="D11" s="201" t="s">
        <v>679</v>
      </c>
      <c r="E11" s="361">
        <f>SUM('[2]M08 MDP'!D3:D57)/60</f>
        <v>10</v>
      </c>
      <c r="F11" s="205">
        <f>SUM('[2]M08 MDP'!E3:E56)/60</f>
        <v>0</v>
      </c>
      <c r="G11" s="205">
        <f t="shared" si="5"/>
        <v>600</v>
      </c>
      <c r="H11" s="205">
        <f t="shared" si="6"/>
        <v>10</v>
      </c>
      <c r="I11" s="205">
        <f t="shared" si="2"/>
        <v>286.7431640625</v>
      </c>
      <c r="J11" s="205">
        <f t="shared" si="2"/>
        <v>0</v>
      </c>
      <c r="K11" s="205">
        <f t="shared" si="3"/>
        <v>286.7431640625</v>
      </c>
      <c r="L11" s="206" t="s">
        <v>508</v>
      </c>
      <c r="M11" s="103"/>
    </row>
    <row r="12" spans="1:13" ht="19.3" hidden="1">
      <c r="A12" s="203" t="s">
        <v>629</v>
      </c>
      <c r="B12" s="204" t="s">
        <v>429</v>
      </c>
      <c r="C12" s="203">
        <v>18</v>
      </c>
      <c r="D12" s="201">
        <f t="shared" si="4"/>
        <v>43413</v>
      </c>
      <c r="E12" s="361">
        <v>0.5</v>
      </c>
      <c r="F12" s="205">
        <v>0</v>
      </c>
      <c r="G12" s="205">
        <f>SUM(E12+F12)*60</f>
        <v>30</v>
      </c>
      <c r="H12" s="205">
        <f t="shared" si="6"/>
        <v>0.5</v>
      </c>
      <c r="I12" s="205">
        <f t="shared" si="2"/>
        <v>14.337158203125</v>
      </c>
      <c r="J12" s="205">
        <f t="shared" si="2"/>
        <v>0</v>
      </c>
      <c r="K12" s="205">
        <f>I12+J12</f>
        <v>14.337158203125</v>
      </c>
      <c r="L12" s="206"/>
      <c r="M12" s="103"/>
    </row>
    <row r="13" spans="1:13" s="84" customFormat="1" ht="77.150000000000006" hidden="1">
      <c r="A13" s="203" t="s">
        <v>85</v>
      </c>
      <c r="B13" s="204" t="s">
        <v>86</v>
      </c>
      <c r="C13" s="203" t="s">
        <v>674</v>
      </c>
      <c r="D13" s="201">
        <v>43413</v>
      </c>
      <c r="E13" s="361">
        <f>SUM('[2]M12 MGF'!D3:D7,'[2]M12 MGF'!D9:D13)/60</f>
        <v>1.3333333333333333</v>
      </c>
      <c r="F13" s="205">
        <f>SUM('[2]M12 MGF'!E3:E7,'[2]M12 MGF'!E9:E13)/60</f>
        <v>2.6666666666666665</v>
      </c>
      <c r="G13" s="205">
        <f>SUM(E13+F13)*60</f>
        <v>240</v>
      </c>
      <c r="H13" s="205">
        <f>SUM(E13+F13)</f>
        <v>4</v>
      </c>
      <c r="I13" s="205">
        <f>1044*8*E13*3600/1024/1024</f>
        <v>38.232421875</v>
      </c>
      <c r="J13" s="205">
        <f>1044*8*F13*3600/1024/1024</f>
        <v>76.46484375</v>
      </c>
      <c r="K13" s="205">
        <f>I13+J13</f>
        <v>114.697265625</v>
      </c>
      <c r="L13" s="206" t="s">
        <v>927</v>
      </c>
      <c r="M13" s="105"/>
    </row>
    <row r="14" spans="1:13" ht="38.6" hidden="1">
      <c r="A14" s="203" t="s">
        <v>83</v>
      </c>
      <c r="B14" s="204" t="s">
        <v>84</v>
      </c>
      <c r="C14" s="203" t="s">
        <v>541</v>
      </c>
      <c r="D14" s="201" t="s">
        <v>680</v>
      </c>
      <c r="E14" s="361">
        <f>SUM('[2]M11 PWI'!D3:D10,'[2]M11 PWI'!D12)/60</f>
        <v>4.5</v>
      </c>
      <c r="F14" s="205">
        <f>SUM('[2]M11 PWI'!E3:E7,'[2]M11 PWI'!E12)/60</f>
        <v>2</v>
      </c>
      <c r="G14" s="205">
        <f t="shared" si="5"/>
        <v>390</v>
      </c>
      <c r="H14" s="205">
        <f t="shared" si="6"/>
        <v>6.5</v>
      </c>
      <c r="I14" s="205">
        <f t="shared" si="2"/>
        <v>129.034423828125</v>
      </c>
      <c r="J14" s="205">
        <f t="shared" si="2"/>
        <v>57.3486328125</v>
      </c>
      <c r="K14" s="205">
        <f t="shared" si="3"/>
        <v>186.383056640625</v>
      </c>
      <c r="L14" s="206" t="s">
        <v>509</v>
      </c>
      <c r="M14" s="104"/>
    </row>
    <row r="15" spans="1:13" ht="57.9" hidden="1">
      <c r="A15" s="203" t="s">
        <v>55</v>
      </c>
      <c r="B15" s="204" t="s">
        <v>675</v>
      </c>
      <c r="C15" s="203">
        <v>19</v>
      </c>
      <c r="D15" s="201">
        <f t="shared" si="4"/>
        <v>43414</v>
      </c>
      <c r="E15" s="362">
        <f>SUM('[2]M09 MAST'!D3:D11)/60</f>
        <v>3</v>
      </c>
      <c r="F15" s="207">
        <f>SUM('[2]M09 MAST'!E3:E18)/60</f>
        <v>0</v>
      </c>
      <c r="G15" s="205">
        <f t="shared" si="5"/>
        <v>180</v>
      </c>
      <c r="H15" s="205">
        <f t="shared" si="6"/>
        <v>3</v>
      </c>
      <c r="I15" s="205">
        <f t="shared" si="2"/>
        <v>86.02294921875</v>
      </c>
      <c r="J15" s="205">
        <f t="shared" si="2"/>
        <v>0</v>
      </c>
      <c r="K15" s="205">
        <f>I15+J15</f>
        <v>86.02294921875</v>
      </c>
      <c r="L15" s="206" t="s">
        <v>676</v>
      </c>
      <c r="M15" s="103"/>
    </row>
    <row r="16" spans="1:13" ht="19.3" hidden="1">
      <c r="A16" s="203" t="s">
        <v>55</v>
      </c>
      <c r="B16" s="204" t="s">
        <v>80</v>
      </c>
      <c r="C16" s="203">
        <v>20</v>
      </c>
      <c r="D16" s="201">
        <f t="shared" si="4"/>
        <v>43415</v>
      </c>
      <c r="E16" s="362">
        <f>SUM('[2]M09 MAST'!D12:D40)/60</f>
        <v>3</v>
      </c>
      <c r="F16" s="207">
        <f>SUM('[2]M09 MAST'!E4:E19)/60</f>
        <v>0</v>
      </c>
      <c r="G16" s="205">
        <f t="shared" si="5"/>
        <v>180</v>
      </c>
      <c r="H16" s="205">
        <f t="shared" si="6"/>
        <v>3</v>
      </c>
      <c r="I16" s="205">
        <f t="shared" si="2"/>
        <v>86.02294921875</v>
      </c>
      <c r="J16" s="205">
        <f t="shared" si="2"/>
        <v>0</v>
      </c>
      <c r="K16" s="205">
        <f>I16+J16</f>
        <v>86.02294921875</v>
      </c>
      <c r="L16" s="206"/>
      <c r="M16" s="103"/>
    </row>
    <row r="17" spans="1:13" ht="19.3" hidden="1">
      <c r="A17" s="203" t="s">
        <v>81</v>
      </c>
      <c r="B17" s="204" t="s">
        <v>82</v>
      </c>
      <c r="C17" s="203">
        <v>20</v>
      </c>
      <c r="D17" s="201">
        <f t="shared" si="4"/>
        <v>43415</v>
      </c>
      <c r="E17" s="361">
        <f>SUM('[2]M10 WPT-S '!D3:D21)/60</f>
        <v>4</v>
      </c>
      <c r="F17" s="205">
        <f>SUM('[2]M10 WPT-S '!E3:E10)</f>
        <v>0</v>
      </c>
      <c r="G17" s="205">
        <f t="shared" si="5"/>
        <v>240</v>
      </c>
      <c r="H17" s="205">
        <f t="shared" si="6"/>
        <v>4</v>
      </c>
      <c r="I17" s="205">
        <f t="shared" si="2"/>
        <v>114.697265625</v>
      </c>
      <c r="J17" s="205">
        <f t="shared" si="2"/>
        <v>0</v>
      </c>
      <c r="K17" s="205">
        <f t="shared" si="3"/>
        <v>114.697265625</v>
      </c>
      <c r="L17" s="206"/>
      <c r="M17" s="103"/>
    </row>
    <row r="18" spans="1:13" ht="38.6" hidden="1">
      <c r="A18" s="203" t="s">
        <v>631</v>
      </c>
      <c r="B18" s="204" t="s">
        <v>430</v>
      </c>
      <c r="C18" s="203">
        <v>20</v>
      </c>
      <c r="D18" s="201">
        <f t="shared" si="4"/>
        <v>43415</v>
      </c>
      <c r="E18" s="361">
        <v>0</v>
      </c>
      <c r="F18" s="203">
        <v>0.3</v>
      </c>
      <c r="G18" s="205">
        <f t="shared" si="5"/>
        <v>18</v>
      </c>
      <c r="H18" s="205">
        <f t="shared" si="6"/>
        <v>0.3</v>
      </c>
      <c r="I18" s="205">
        <f t="shared" si="2"/>
        <v>0</v>
      </c>
      <c r="J18" s="205">
        <f t="shared" si="2"/>
        <v>8.602294921875</v>
      </c>
      <c r="K18" s="205">
        <f t="shared" si="3"/>
        <v>8.602294921875</v>
      </c>
      <c r="L18" s="206" t="s">
        <v>539</v>
      </c>
      <c r="M18" s="103"/>
    </row>
    <row r="19" spans="1:13" ht="58.3" hidden="1" thickBot="1">
      <c r="A19" s="208"/>
      <c r="B19" s="209" t="s">
        <v>398</v>
      </c>
      <c r="C19" s="210">
        <v>20</v>
      </c>
      <c r="D19" s="211">
        <f t="shared" si="4"/>
        <v>43415</v>
      </c>
      <c r="E19" s="363">
        <v>0</v>
      </c>
      <c r="F19" s="210">
        <v>0.1</v>
      </c>
      <c r="G19" s="212">
        <f t="shared" si="5"/>
        <v>6</v>
      </c>
      <c r="H19" s="212">
        <f t="shared" si="6"/>
        <v>0.1</v>
      </c>
      <c r="I19" s="212">
        <f t="shared" si="2"/>
        <v>0</v>
      </c>
      <c r="J19" s="212">
        <f t="shared" si="2"/>
        <v>2.867431640625</v>
      </c>
      <c r="K19" s="212">
        <f>I19+J19</f>
        <v>2.867431640625</v>
      </c>
      <c r="L19" s="213" t="s">
        <v>540</v>
      </c>
      <c r="M19" s="103"/>
    </row>
    <row r="20" spans="1:13" ht="19.3" hidden="1">
      <c r="A20" s="214"/>
      <c r="B20" s="215" t="s">
        <v>506</v>
      </c>
      <c r="C20" s="216">
        <v>33</v>
      </c>
      <c r="D20" s="217">
        <f t="shared" si="4"/>
        <v>43428</v>
      </c>
      <c r="E20" s="364">
        <v>0.1</v>
      </c>
      <c r="F20" s="218">
        <v>0</v>
      </c>
      <c r="G20" s="218">
        <f t="shared" si="5"/>
        <v>6</v>
      </c>
      <c r="H20" s="218">
        <f t="shared" si="6"/>
        <v>0.1</v>
      </c>
      <c r="I20" s="218">
        <f>1044*8*E20*3600/1024/1024</f>
        <v>2.867431640625</v>
      </c>
      <c r="J20" s="218">
        <f>1044*8*F20*3600/1024/1024</f>
        <v>0</v>
      </c>
      <c r="K20" s="218">
        <f>I20+J20</f>
        <v>2.867431640625</v>
      </c>
      <c r="L20" s="202"/>
      <c r="M20" s="103"/>
    </row>
    <row r="21" spans="1:13" ht="57.9" hidden="1">
      <c r="A21" s="203" t="s">
        <v>624</v>
      </c>
      <c r="B21" s="204" t="s">
        <v>628</v>
      </c>
      <c r="C21" s="203">
        <v>33</v>
      </c>
      <c r="D21" s="201">
        <f t="shared" si="4"/>
        <v>43428</v>
      </c>
      <c r="E21" s="361">
        <f>SUM('[2]M01 - M05, M51-M54,M57-59BUS'!D44:D51)/60</f>
        <v>1</v>
      </c>
      <c r="F21" s="205">
        <v>0</v>
      </c>
      <c r="G21" s="205">
        <f t="shared" si="5"/>
        <v>60</v>
      </c>
      <c r="H21" s="205">
        <f t="shared" si="6"/>
        <v>1</v>
      </c>
      <c r="I21" s="205">
        <f t="shared" ref="I21:J32" si="7">1044*8*E21*3600/1024/1024</f>
        <v>28.67431640625</v>
      </c>
      <c r="J21" s="205">
        <f t="shared" si="7"/>
        <v>0</v>
      </c>
      <c r="K21" s="205">
        <f>I21+J21</f>
        <v>28.67431640625</v>
      </c>
      <c r="L21" s="206"/>
      <c r="M21" s="103"/>
    </row>
    <row r="22" spans="1:13" ht="19.3" hidden="1">
      <c r="A22" s="203" t="s">
        <v>629</v>
      </c>
      <c r="B22" s="204" t="s">
        <v>429</v>
      </c>
      <c r="C22" s="203">
        <v>33</v>
      </c>
      <c r="D22" s="201">
        <f t="shared" si="4"/>
        <v>43428</v>
      </c>
      <c r="E22" s="361">
        <v>0.5</v>
      </c>
      <c r="F22" s="205">
        <v>0</v>
      </c>
      <c r="G22" s="205">
        <f>SUM(E22+F22)*60</f>
        <v>30</v>
      </c>
      <c r="H22" s="205">
        <f t="shared" si="6"/>
        <v>0.5</v>
      </c>
      <c r="I22" s="205">
        <f t="shared" si="7"/>
        <v>14.337158203125</v>
      </c>
      <c r="J22" s="205">
        <f t="shared" si="7"/>
        <v>0</v>
      </c>
      <c r="K22" s="205">
        <f>I22+J22</f>
        <v>14.337158203125</v>
      </c>
      <c r="L22" s="206"/>
      <c r="M22" s="103"/>
    </row>
    <row r="23" spans="1:13" ht="19.3" hidden="1">
      <c r="A23" s="203" t="s">
        <v>91</v>
      </c>
      <c r="B23" s="204" t="s">
        <v>384</v>
      </c>
      <c r="C23" s="203">
        <v>33</v>
      </c>
      <c r="D23" s="201">
        <f t="shared" si="4"/>
        <v>43428</v>
      </c>
      <c r="E23" s="361">
        <f>SUM('[2]M15 MPPE_MEA1'!D4:D12)/60</f>
        <v>1.5833333333333333</v>
      </c>
      <c r="F23" s="205">
        <f>SUM('[2]M15 MPPE_MEA1'!E4:E12)/60</f>
        <v>0</v>
      </c>
      <c r="G23" s="205">
        <f t="shared" ref="G23:G28" si="8">SUM(E23:F23)*60</f>
        <v>95</v>
      </c>
      <c r="H23" s="205">
        <f t="shared" ref="H23:H28" si="9">SUM(E23:F23)</f>
        <v>1.5833333333333333</v>
      </c>
      <c r="I23" s="205">
        <f t="shared" si="7"/>
        <v>45.4010009765625</v>
      </c>
      <c r="J23" s="205">
        <f t="shared" si="7"/>
        <v>0</v>
      </c>
      <c r="K23" s="205">
        <f t="shared" si="3"/>
        <v>45.4010009765625</v>
      </c>
      <c r="L23" s="206"/>
      <c r="M23" s="103"/>
    </row>
    <row r="24" spans="1:13" ht="19.3" hidden="1">
      <c r="A24" s="203" t="s">
        <v>285</v>
      </c>
      <c r="B24" s="204" t="s">
        <v>386</v>
      </c>
      <c r="C24" s="203">
        <v>33</v>
      </c>
      <c r="D24" s="201">
        <f t="shared" si="4"/>
        <v>43428</v>
      </c>
      <c r="E24" s="361">
        <f>SUM('[2]M16 MPPE_MEA2'!D4:D12)/60</f>
        <v>1.5833333333333333</v>
      </c>
      <c r="F24" s="205">
        <f>SUM('[2]M16 MPPE_MEA2'!E4:E12)/60</f>
        <v>0</v>
      </c>
      <c r="G24" s="205">
        <f t="shared" si="8"/>
        <v>95</v>
      </c>
      <c r="H24" s="205">
        <f t="shared" si="9"/>
        <v>1.5833333333333333</v>
      </c>
      <c r="I24" s="205">
        <f t="shared" si="7"/>
        <v>45.4010009765625</v>
      </c>
      <c r="J24" s="205">
        <f t="shared" si="7"/>
        <v>0</v>
      </c>
      <c r="K24" s="205">
        <f t="shared" si="3"/>
        <v>45.4010009765625</v>
      </c>
      <c r="L24" s="206"/>
      <c r="M24" s="103"/>
    </row>
    <row r="25" spans="1:13" ht="19.3" hidden="1">
      <c r="A25" s="203" t="s">
        <v>290</v>
      </c>
      <c r="B25" s="204" t="s">
        <v>387</v>
      </c>
      <c r="C25" s="203">
        <v>33</v>
      </c>
      <c r="D25" s="201">
        <f t="shared" si="4"/>
        <v>43428</v>
      </c>
      <c r="E25" s="361">
        <f>SUM('[2]M18 MPPE_MSA'!D4:D7)/60</f>
        <v>1.3333333333333333</v>
      </c>
      <c r="F25" s="205">
        <f>SUM('[2]M18 MPPE_MSA'!E4:E7)/60</f>
        <v>0</v>
      </c>
      <c r="G25" s="205">
        <f>SUM(E25:F25)*60</f>
        <v>80</v>
      </c>
      <c r="H25" s="205">
        <f>SUM(E25:F25)</f>
        <v>1.3333333333333333</v>
      </c>
      <c r="I25" s="205">
        <f t="shared" si="7"/>
        <v>38.232421875</v>
      </c>
      <c r="J25" s="205">
        <f t="shared" si="7"/>
        <v>0</v>
      </c>
      <c r="K25" s="205">
        <f>I25+J25</f>
        <v>38.232421875</v>
      </c>
      <c r="L25" s="206"/>
      <c r="M25" s="103"/>
    </row>
    <row r="26" spans="1:13" ht="77.150000000000006" hidden="1">
      <c r="A26" s="203" t="s">
        <v>89</v>
      </c>
      <c r="B26" s="204" t="s">
        <v>382</v>
      </c>
      <c r="C26" s="203">
        <v>33</v>
      </c>
      <c r="D26" s="201">
        <f t="shared" si="4"/>
        <v>43428</v>
      </c>
      <c r="E26" s="361">
        <f>SUM('[2]M14 MSASI'!D5:D17)/60</f>
        <v>2</v>
      </c>
      <c r="F26" s="205">
        <f>SUM('[2]M14 MSASI'!E19:E25)/60</f>
        <v>7.916666666666667</v>
      </c>
      <c r="G26" s="205">
        <f>SUM(E26:F26)*60</f>
        <v>595.00000000000011</v>
      </c>
      <c r="H26" s="205">
        <f>SUM(E26:F26)</f>
        <v>9.9166666666666679</v>
      </c>
      <c r="I26" s="205">
        <f t="shared" si="7"/>
        <v>57.3486328125</v>
      </c>
      <c r="J26" s="205">
        <f t="shared" si="7"/>
        <v>227.0050048828125</v>
      </c>
      <c r="K26" s="205">
        <f>I26+J26</f>
        <v>284.3536376953125</v>
      </c>
      <c r="L26" s="206" t="s">
        <v>534</v>
      </c>
      <c r="M26" s="104"/>
    </row>
    <row r="27" spans="1:13" ht="19.3" hidden="1">
      <c r="A27" s="203" t="s">
        <v>288</v>
      </c>
      <c r="B27" s="204" t="s">
        <v>385</v>
      </c>
      <c r="C27" s="203">
        <v>34</v>
      </c>
      <c r="D27" s="201">
        <f t="shared" si="4"/>
        <v>43429</v>
      </c>
      <c r="E27" s="361">
        <f>SUM('[2]M17 MPPE_MIA'!D4:D24)/60</f>
        <v>2.2999999999999998</v>
      </c>
      <c r="F27" s="205">
        <f>SUM('[2]M17 MPPE_MIA'!E4:E24)/60</f>
        <v>0</v>
      </c>
      <c r="G27" s="205">
        <f>SUM(E27:F27)*60</f>
        <v>138</v>
      </c>
      <c r="H27" s="205">
        <f>SUM(E27:F27)</f>
        <v>2.2999999999999998</v>
      </c>
      <c r="I27" s="205">
        <f t="shared" si="7"/>
        <v>65.950927734375</v>
      </c>
      <c r="J27" s="205">
        <f t="shared" si="7"/>
        <v>0</v>
      </c>
      <c r="K27" s="205">
        <f>I27+J27</f>
        <v>65.950927734375</v>
      </c>
      <c r="L27" s="206"/>
      <c r="M27" s="103"/>
    </row>
    <row r="28" spans="1:13" ht="19.3" hidden="1">
      <c r="A28" s="203" t="s">
        <v>292</v>
      </c>
      <c r="B28" s="204" t="s">
        <v>388</v>
      </c>
      <c r="C28" s="203">
        <v>34</v>
      </c>
      <c r="D28" s="201">
        <f t="shared" si="4"/>
        <v>43429</v>
      </c>
      <c r="E28" s="361">
        <f>SUM('[2]M19 MPPE_ENA'!D4:D11)/60</f>
        <v>1.6666666666666667</v>
      </c>
      <c r="F28" s="205">
        <f>SUM('[2]M19 MPPE_ENA'!E4:E8)/60</f>
        <v>0</v>
      </c>
      <c r="G28" s="205">
        <f t="shared" si="8"/>
        <v>100</v>
      </c>
      <c r="H28" s="205">
        <f t="shared" si="9"/>
        <v>1.6666666666666667</v>
      </c>
      <c r="I28" s="205">
        <f t="shared" si="7"/>
        <v>47.79052734375</v>
      </c>
      <c r="J28" s="205">
        <f t="shared" si="7"/>
        <v>0</v>
      </c>
      <c r="K28" s="205">
        <f t="shared" si="3"/>
        <v>47.79052734375</v>
      </c>
      <c r="L28" s="206"/>
      <c r="M28" s="103"/>
    </row>
    <row r="29" spans="1:13" ht="19.3" hidden="1">
      <c r="A29" s="203" t="s">
        <v>294</v>
      </c>
      <c r="B29" s="204" t="s">
        <v>389</v>
      </c>
      <c r="C29" s="203">
        <v>34</v>
      </c>
      <c r="D29" s="201">
        <f t="shared" si="4"/>
        <v>43429</v>
      </c>
      <c r="E29" s="361">
        <f>SUM('[2]M20 MPPE_HEP'!D4:D10,'[2]M20 MPPE_HEP'!D12:D18)/60</f>
        <v>3</v>
      </c>
      <c r="F29" s="203">
        <f>SUM('[2]M20 MPPE_HEP'!E4:E10,'[2]M20 MPPE_HEP'!E12:E18)/60</f>
        <v>0</v>
      </c>
      <c r="G29" s="205">
        <f>SUM(E29:F29)*60</f>
        <v>180</v>
      </c>
      <c r="H29" s="205">
        <f>SUM(E29:F29)</f>
        <v>3</v>
      </c>
      <c r="I29" s="205">
        <f t="shared" si="7"/>
        <v>86.02294921875</v>
      </c>
      <c r="J29" s="205">
        <f t="shared" si="7"/>
        <v>0</v>
      </c>
      <c r="K29" s="205">
        <f t="shared" si="3"/>
        <v>86.02294921875</v>
      </c>
      <c r="L29" s="206"/>
      <c r="M29" s="103"/>
    </row>
    <row r="30" spans="1:13" ht="77.150000000000006" hidden="1">
      <c r="A30" s="203" t="s">
        <v>87</v>
      </c>
      <c r="B30" s="204" t="s">
        <v>88</v>
      </c>
      <c r="C30" s="203">
        <v>34</v>
      </c>
      <c r="D30" s="201">
        <f t="shared" si="4"/>
        <v>43429</v>
      </c>
      <c r="E30" s="361">
        <f>SUM('[2]M13 MDM'!D3:D5)/60</f>
        <v>1</v>
      </c>
      <c r="F30" s="205">
        <f>SUM('[2]M13 MDM'!E7:E11)/60</f>
        <v>3.8333333333333335</v>
      </c>
      <c r="G30" s="205">
        <f>SUM(E30+F30)*60</f>
        <v>290.00000000000006</v>
      </c>
      <c r="H30" s="205">
        <f>SUM(E30+F30)</f>
        <v>4.8333333333333339</v>
      </c>
      <c r="I30" s="205">
        <f>1044*8*E30*3600/1024/1024</f>
        <v>28.67431640625</v>
      </c>
      <c r="J30" s="205">
        <f>1044*8*F30*3600/1024/1024</f>
        <v>109.918212890625</v>
      </c>
      <c r="K30" s="205">
        <f>I30+J30</f>
        <v>138.592529296875</v>
      </c>
      <c r="L30" s="206" t="s">
        <v>536</v>
      </c>
      <c r="M30" s="104"/>
    </row>
    <row r="31" spans="1:13" ht="38.6" hidden="1">
      <c r="A31" s="203" t="s">
        <v>631</v>
      </c>
      <c r="B31" s="204" t="s">
        <v>430</v>
      </c>
      <c r="C31" s="203">
        <v>34</v>
      </c>
      <c r="D31" s="201">
        <f t="shared" si="4"/>
        <v>43429</v>
      </c>
      <c r="E31" s="361">
        <v>0</v>
      </c>
      <c r="F31" s="203">
        <v>0.3</v>
      </c>
      <c r="G31" s="205">
        <f>SUM(E31+F31)*60</f>
        <v>18</v>
      </c>
      <c r="H31" s="205">
        <f>SUM(E31+F31)</f>
        <v>0.3</v>
      </c>
      <c r="I31" s="205">
        <f t="shared" si="7"/>
        <v>0</v>
      </c>
      <c r="J31" s="205">
        <f t="shared" si="7"/>
        <v>8.602294921875</v>
      </c>
      <c r="K31" s="205">
        <f>I31+J31</f>
        <v>8.602294921875</v>
      </c>
      <c r="L31" s="206" t="s">
        <v>539</v>
      </c>
      <c r="M31" s="103"/>
    </row>
    <row r="32" spans="1:13" ht="57.9" hidden="1">
      <c r="A32" s="200"/>
      <c r="B32" s="204" t="s">
        <v>398</v>
      </c>
      <c r="C32" s="203">
        <v>34</v>
      </c>
      <c r="D32" s="201">
        <f t="shared" si="4"/>
        <v>43429</v>
      </c>
      <c r="E32" s="361">
        <v>0</v>
      </c>
      <c r="F32" s="203">
        <v>0.1</v>
      </c>
      <c r="G32" s="205">
        <f>SUM(E32+F32)*60</f>
        <v>6</v>
      </c>
      <c r="H32" s="205">
        <f>SUM(E32+F32)</f>
        <v>0.1</v>
      </c>
      <c r="I32" s="205">
        <f t="shared" si="7"/>
        <v>0</v>
      </c>
      <c r="J32" s="205">
        <f t="shared" si="7"/>
        <v>2.867431640625</v>
      </c>
      <c r="K32" s="205">
        <f>I32+J32</f>
        <v>2.867431640625</v>
      </c>
      <c r="L32" s="206" t="s">
        <v>540</v>
      </c>
      <c r="M32" s="103"/>
    </row>
    <row r="33" spans="1:15" ht="19.3" hidden="1">
      <c r="A33" s="200"/>
      <c r="B33" s="204"/>
      <c r="C33" s="203"/>
      <c r="D33" s="203"/>
      <c r="E33" s="361"/>
      <c r="F33" s="203"/>
      <c r="G33" s="205"/>
      <c r="H33" s="205"/>
      <c r="I33" s="205"/>
      <c r="J33" s="205"/>
      <c r="K33" s="205"/>
      <c r="L33" s="219"/>
      <c r="M33" s="103"/>
    </row>
    <row r="34" spans="1:15" hidden="1">
      <c r="A34" s="783" t="s">
        <v>1083</v>
      </c>
      <c r="B34" s="784"/>
      <c r="C34" s="784"/>
      <c r="D34" s="784"/>
      <c r="E34" s="784"/>
      <c r="F34" s="784"/>
      <c r="G34" s="784"/>
      <c r="H34" s="784"/>
      <c r="I34" s="784"/>
      <c r="J34" s="784"/>
      <c r="K34" s="784"/>
      <c r="L34" s="785"/>
      <c r="M34" s="103"/>
    </row>
    <row r="35" spans="1:15" ht="38.6" hidden="1">
      <c r="A35" s="220" t="s">
        <v>503</v>
      </c>
      <c r="B35" s="204" t="s">
        <v>504</v>
      </c>
      <c r="C35" s="203" t="s">
        <v>542</v>
      </c>
      <c r="D35" s="201">
        <v>43640</v>
      </c>
      <c r="E35" s="361">
        <v>0.1</v>
      </c>
      <c r="F35" s="205">
        <v>0</v>
      </c>
      <c r="G35" s="205">
        <f>SUM(E35+F35)*60</f>
        <v>6</v>
      </c>
      <c r="H35" s="205">
        <f>SUM(E35+F35)</f>
        <v>0.1</v>
      </c>
      <c r="I35" s="205"/>
      <c r="J35" s="205"/>
      <c r="K35" s="205"/>
      <c r="L35" s="202"/>
      <c r="M35" s="103"/>
      <c r="O35" s="265"/>
    </row>
    <row r="36" spans="1:15" ht="19.3" hidden="1">
      <c r="A36" s="200"/>
      <c r="B36" s="204" t="s">
        <v>506</v>
      </c>
      <c r="C36" s="203" t="s">
        <v>542</v>
      </c>
      <c r="D36" s="201">
        <v>43640</v>
      </c>
      <c r="E36" s="361">
        <v>0.1</v>
      </c>
      <c r="F36" s="205">
        <v>0</v>
      </c>
      <c r="G36" s="205">
        <f>SUM(E36+F36)*60</f>
        <v>6</v>
      </c>
      <c r="H36" s="205">
        <f>SUM(E36+F36)</f>
        <v>0.1</v>
      </c>
      <c r="I36" s="205">
        <f>1044*8*E36*3600/1024/1024</f>
        <v>2.867431640625</v>
      </c>
      <c r="J36" s="205">
        <f>1044*8*F36*3600/1024/1024</f>
        <v>0</v>
      </c>
      <c r="K36" s="205">
        <f t="shared" ref="K36:K47" si="10">I36+J36</f>
        <v>2.867431640625</v>
      </c>
      <c r="L36" s="202"/>
      <c r="M36" s="103"/>
      <c r="O36" s="265"/>
    </row>
    <row r="37" spans="1:15" ht="38.6" hidden="1">
      <c r="A37" s="203" t="s">
        <v>1371</v>
      </c>
      <c r="B37" s="204" t="s">
        <v>452</v>
      </c>
      <c r="C37" s="203" t="s">
        <v>542</v>
      </c>
      <c r="D37" s="201">
        <v>43640</v>
      </c>
      <c r="E37" s="361">
        <v>1</v>
      </c>
      <c r="F37" s="205">
        <v>0</v>
      </c>
      <c r="G37" s="205">
        <f>SUM(E37+F37)*60</f>
        <v>60</v>
      </c>
      <c r="H37" s="205">
        <f t="shared" ref="H37:H69" si="11">SUM(E37+F37)</f>
        <v>1</v>
      </c>
      <c r="I37" s="205">
        <f t="shared" ref="I37:J39" si="12">1044*8*E37*3600/1024/1024</f>
        <v>28.67431640625</v>
      </c>
      <c r="J37" s="205">
        <f t="shared" si="12"/>
        <v>0</v>
      </c>
      <c r="K37" s="205">
        <f t="shared" si="10"/>
        <v>28.67431640625</v>
      </c>
      <c r="L37" s="206"/>
      <c r="M37" s="103"/>
      <c r="O37" s="265"/>
    </row>
    <row r="38" spans="1:15" ht="19.3" hidden="1">
      <c r="A38" s="203" t="s">
        <v>629</v>
      </c>
      <c r="B38" s="204" t="s">
        <v>429</v>
      </c>
      <c r="C38" s="203" t="s">
        <v>542</v>
      </c>
      <c r="D38" s="201">
        <v>43640</v>
      </c>
      <c r="E38" s="361">
        <v>0.5</v>
      </c>
      <c r="F38" s="205">
        <v>0</v>
      </c>
      <c r="G38" s="205">
        <f>SUM(E38+F38)*60</f>
        <v>30</v>
      </c>
      <c r="H38" s="205">
        <f t="shared" si="11"/>
        <v>0.5</v>
      </c>
      <c r="I38" s="205">
        <f t="shared" si="12"/>
        <v>14.337158203125</v>
      </c>
      <c r="J38" s="205">
        <f t="shared" si="12"/>
        <v>0</v>
      </c>
      <c r="K38" s="205">
        <f t="shared" si="10"/>
        <v>14.337158203125</v>
      </c>
      <c r="L38" s="206"/>
      <c r="M38" s="103"/>
      <c r="O38" s="265"/>
    </row>
    <row r="39" spans="1:15" ht="38.6" hidden="1">
      <c r="A39" s="285" t="s">
        <v>1161</v>
      </c>
      <c r="B39" s="204" t="s">
        <v>1080</v>
      </c>
      <c r="C39" s="203" t="s">
        <v>542</v>
      </c>
      <c r="D39" s="201">
        <v>43640</v>
      </c>
      <c r="E39" s="361">
        <v>6</v>
      </c>
      <c r="F39" s="205">
        <f>SUM('[2]M18 MPPE_MSA'!E80:E84)/60</f>
        <v>0</v>
      </c>
      <c r="G39" s="205">
        <f t="shared" ref="G39:G47" si="13">SUM(E39+F39)*60</f>
        <v>360</v>
      </c>
      <c r="H39" s="205">
        <f t="shared" si="11"/>
        <v>6</v>
      </c>
      <c r="I39" s="205">
        <f t="shared" si="12"/>
        <v>172.0458984375</v>
      </c>
      <c r="J39" s="205">
        <f t="shared" si="12"/>
        <v>0</v>
      </c>
      <c r="K39" s="205">
        <f t="shared" si="10"/>
        <v>172.0458984375</v>
      </c>
      <c r="L39" s="206" t="s">
        <v>525</v>
      </c>
      <c r="M39" s="103"/>
      <c r="O39" s="265"/>
    </row>
    <row r="40" spans="1:15" ht="38.6" hidden="1">
      <c r="A40" s="203" t="s">
        <v>290</v>
      </c>
      <c r="B40" s="204" t="s">
        <v>393</v>
      </c>
      <c r="C40" s="205" t="s">
        <v>1092</v>
      </c>
      <c r="D40" s="205" t="s">
        <v>1093</v>
      </c>
      <c r="E40" s="361">
        <f>SUM('[2]M18 MPPE_MSA'!D9:D84)/60</f>
        <v>16.333333333333332</v>
      </c>
      <c r="F40" s="205">
        <f>SUM('[2]M18 MPPE_MSA'!E86:E90)/60</f>
        <v>3.5</v>
      </c>
      <c r="G40" s="205">
        <f t="shared" si="13"/>
        <v>1190</v>
      </c>
      <c r="H40" s="205">
        <f t="shared" si="11"/>
        <v>19.833333333333332</v>
      </c>
      <c r="I40" s="205">
        <f t="shared" ref="I40:J47" si="14">1044*8*E40*3600/1024/1024</f>
        <v>468.34716796875</v>
      </c>
      <c r="J40" s="205">
        <f t="shared" si="14"/>
        <v>100.360107421875</v>
      </c>
      <c r="K40" s="205">
        <f t="shared" si="10"/>
        <v>568.707275390625</v>
      </c>
      <c r="L40" s="206" t="s">
        <v>525</v>
      </c>
      <c r="M40" s="103"/>
      <c r="N40" s="10"/>
      <c r="O40" s="265"/>
    </row>
    <row r="41" spans="1:15" ht="38.6" hidden="1">
      <c r="A41" s="203" t="s">
        <v>292</v>
      </c>
      <c r="B41" s="204" t="s">
        <v>394</v>
      </c>
      <c r="C41" s="205" t="s">
        <v>1091</v>
      </c>
      <c r="D41" s="205" t="s">
        <v>1094</v>
      </c>
      <c r="E41" s="361">
        <f>SUM('[2]M19 MPPE_ENA'!D10:D22)/60</f>
        <v>12.766666666666667</v>
      </c>
      <c r="F41" s="205">
        <f>SUM('[2]M19 MPPE_ENA'!E24:E29)/60</f>
        <v>1</v>
      </c>
      <c r="G41" s="205">
        <f>SUM(E41+F41)*60</f>
        <v>826</v>
      </c>
      <c r="H41" s="205">
        <f>SUM(E41+F41)</f>
        <v>13.766666666666667</v>
      </c>
      <c r="I41" s="205">
        <f t="shared" si="14"/>
        <v>366.07543945312506</v>
      </c>
      <c r="J41" s="205">
        <f t="shared" si="14"/>
        <v>28.67431640625</v>
      </c>
      <c r="K41" s="205">
        <f t="shared" si="10"/>
        <v>394.74975585937506</v>
      </c>
      <c r="L41" s="206" t="s">
        <v>522</v>
      </c>
      <c r="M41" s="103"/>
      <c r="N41" s="10"/>
      <c r="O41" s="265"/>
    </row>
    <row r="42" spans="1:15" ht="19.3" hidden="1">
      <c r="A42" s="203" t="s">
        <v>91</v>
      </c>
      <c r="B42" s="204" t="s">
        <v>390</v>
      </c>
      <c r="C42" s="203" t="s">
        <v>1088</v>
      </c>
      <c r="D42" s="201">
        <v>43647</v>
      </c>
      <c r="E42" s="361">
        <f>SUM('[2]M15 MPPE_MEA1'!D14:D26)/60</f>
        <v>7.416666666666667</v>
      </c>
      <c r="F42" s="205">
        <f>SUM('[2]M15 MPPE_MEA1'!E4:E12,'[2]M15 MPPE_MEA1'!E14:E26)/60</f>
        <v>0</v>
      </c>
      <c r="G42" s="205">
        <f t="shared" si="13"/>
        <v>445</v>
      </c>
      <c r="H42" s="205">
        <f t="shared" si="11"/>
        <v>7.416666666666667</v>
      </c>
      <c r="I42" s="205">
        <f t="shared" si="14"/>
        <v>212.6678466796875</v>
      </c>
      <c r="J42" s="205">
        <f t="shared" si="14"/>
        <v>0</v>
      </c>
      <c r="K42" s="205">
        <f t="shared" si="10"/>
        <v>212.6678466796875</v>
      </c>
      <c r="L42" s="206" t="s">
        <v>523</v>
      </c>
      <c r="M42" s="103"/>
      <c r="N42" s="10"/>
      <c r="O42" s="265"/>
    </row>
    <row r="43" spans="1:15" ht="19.3" hidden="1">
      <c r="A43" s="203" t="s">
        <v>285</v>
      </c>
      <c r="B43" s="204" t="s">
        <v>391</v>
      </c>
      <c r="C43" s="203" t="s">
        <v>1089</v>
      </c>
      <c r="D43" s="201">
        <v>43648</v>
      </c>
      <c r="E43" s="361">
        <f>SUM('[2]M16 MPPE_MEA2'!D14:D26)/60</f>
        <v>7.416666666666667</v>
      </c>
      <c r="F43" s="205">
        <f>SUM('[2]M16 MPPE_MEA2'!E4:E12,'[2]M16 MPPE_MEA2'!E14:E26)/60</f>
        <v>0</v>
      </c>
      <c r="G43" s="205">
        <f t="shared" si="13"/>
        <v>445</v>
      </c>
      <c r="H43" s="205">
        <f t="shared" si="11"/>
        <v>7.416666666666667</v>
      </c>
      <c r="I43" s="205">
        <f t="shared" si="14"/>
        <v>212.6678466796875</v>
      </c>
      <c r="J43" s="205">
        <f t="shared" si="14"/>
        <v>0</v>
      </c>
      <c r="K43" s="205">
        <f t="shared" si="10"/>
        <v>212.6678466796875</v>
      </c>
      <c r="L43" s="206" t="s">
        <v>524</v>
      </c>
      <c r="M43" s="103"/>
      <c r="N43" s="10"/>
      <c r="O43" s="265"/>
    </row>
    <row r="44" spans="1:15" ht="38.6" hidden="1">
      <c r="A44" s="203" t="s">
        <v>288</v>
      </c>
      <c r="B44" s="204" t="s">
        <v>392</v>
      </c>
      <c r="C44" s="205" t="s">
        <v>1373</v>
      </c>
      <c r="D44" s="205" t="s">
        <v>1095</v>
      </c>
      <c r="E44" s="361">
        <f>SUM('[2]M17 MPPE_MIA'!D26:D37)/60</f>
        <v>11.5</v>
      </c>
      <c r="F44" s="205">
        <f>SUM('[2]M17 MPPE_MIA'!E26:E37)/60</f>
        <v>0</v>
      </c>
      <c r="G44" s="205">
        <f t="shared" si="13"/>
        <v>690</v>
      </c>
      <c r="H44" s="205">
        <f t="shared" si="11"/>
        <v>11.5</v>
      </c>
      <c r="I44" s="205">
        <f t="shared" si="14"/>
        <v>329.754638671875</v>
      </c>
      <c r="J44" s="205">
        <f t="shared" si="14"/>
        <v>0</v>
      </c>
      <c r="K44" s="205">
        <f t="shared" si="10"/>
        <v>329.754638671875</v>
      </c>
      <c r="L44" s="206" t="s">
        <v>520</v>
      </c>
      <c r="M44" s="103"/>
      <c r="N44" s="10"/>
      <c r="O44" s="265"/>
    </row>
    <row r="45" spans="1:15" ht="38.6" hidden="1">
      <c r="A45" s="203" t="s">
        <v>294</v>
      </c>
      <c r="B45" s="204" t="s">
        <v>395</v>
      </c>
      <c r="C45" s="205" t="s">
        <v>1185</v>
      </c>
      <c r="D45" s="205" t="s">
        <v>1082</v>
      </c>
      <c r="E45" s="361">
        <f>SUM('[2]M20 MPPE_HEP'!D20:D25,'[2]M20 MPPE_HEP'!D27:D34)/60</f>
        <v>10.833333333333334</v>
      </c>
      <c r="F45" s="205">
        <f>SUM('[2]M20 MPPE_HEP'!E36:E41)/60</f>
        <v>4.166666666666667</v>
      </c>
      <c r="G45" s="205">
        <f t="shared" si="13"/>
        <v>900</v>
      </c>
      <c r="H45" s="205">
        <f t="shared" si="11"/>
        <v>15</v>
      </c>
      <c r="I45" s="205">
        <f t="shared" si="14"/>
        <v>310.638427734375</v>
      </c>
      <c r="J45" s="205">
        <f t="shared" si="14"/>
        <v>119.476318359375</v>
      </c>
      <c r="K45" s="205">
        <f t="shared" si="10"/>
        <v>430.11474609375</v>
      </c>
      <c r="L45" s="206" t="s">
        <v>521</v>
      </c>
      <c r="M45" s="103"/>
      <c r="O45" s="265"/>
    </row>
    <row r="46" spans="1:15" ht="38.6" hidden="1">
      <c r="A46" s="203" t="s">
        <v>631</v>
      </c>
      <c r="B46" s="204" t="s">
        <v>430</v>
      </c>
      <c r="C46" s="203" t="s">
        <v>1085</v>
      </c>
      <c r="D46" s="201">
        <v>43651</v>
      </c>
      <c r="E46" s="361">
        <v>0</v>
      </c>
      <c r="F46" s="203">
        <v>0.3</v>
      </c>
      <c r="G46" s="205">
        <f t="shared" si="13"/>
        <v>18</v>
      </c>
      <c r="H46" s="205">
        <f t="shared" si="11"/>
        <v>0.3</v>
      </c>
      <c r="I46" s="205">
        <f t="shared" si="14"/>
        <v>0</v>
      </c>
      <c r="J46" s="205">
        <f t="shared" si="14"/>
        <v>8.602294921875</v>
      </c>
      <c r="K46" s="205">
        <f t="shared" si="10"/>
        <v>8.602294921875</v>
      </c>
      <c r="L46" s="206" t="s">
        <v>539</v>
      </c>
      <c r="M46" s="103"/>
    </row>
    <row r="47" spans="1:15" ht="57.9" hidden="1">
      <c r="A47" s="220" t="s">
        <v>1372</v>
      </c>
      <c r="B47" s="204" t="s">
        <v>398</v>
      </c>
      <c r="C47" s="203" t="s">
        <v>1085</v>
      </c>
      <c r="D47" s="201">
        <v>43651</v>
      </c>
      <c r="E47" s="361">
        <v>0</v>
      </c>
      <c r="F47" s="203">
        <v>0.1</v>
      </c>
      <c r="G47" s="205">
        <f t="shared" si="13"/>
        <v>6</v>
      </c>
      <c r="H47" s="205">
        <f t="shared" si="11"/>
        <v>0.1</v>
      </c>
      <c r="I47" s="205">
        <f t="shared" si="14"/>
        <v>0</v>
      </c>
      <c r="J47" s="205">
        <f t="shared" si="14"/>
        <v>2.867431640625</v>
      </c>
      <c r="K47" s="205">
        <f t="shared" si="10"/>
        <v>2.867431640625</v>
      </c>
      <c r="L47" s="206" t="s">
        <v>540</v>
      </c>
      <c r="M47" s="103"/>
    </row>
    <row r="48" spans="1:15" hidden="1">
      <c r="A48" s="783" t="s">
        <v>1084</v>
      </c>
      <c r="B48" s="784"/>
      <c r="C48" s="784"/>
      <c r="D48" s="784"/>
      <c r="E48" s="784"/>
      <c r="F48" s="784"/>
      <c r="G48" s="784"/>
      <c r="H48" s="784"/>
      <c r="I48" s="784"/>
      <c r="J48" s="784"/>
      <c r="K48" s="784"/>
      <c r="L48" s="785"/>
      <c r="M48" s="103"/>
    </row>
    <row r="49" spans="1:15" s="103" customFormat="1" ht="38.6" hidden="1">
      <c r="A49" s="399" t="s">
        <v>503</v>
      </c>
      <c r="B49" s="400" t="s">
        <v>504</v>
      </c>
      <c r="C49" s="401" t="s">
        <v>542</v>
      </c>
      <c r="D49" s="402">
        <v>43676</v>
      </c>
      <c r="E49" s="403">
        <v>0.1</v>
      </c>
      <c r="F49" s="404">
        <v>0</v>
      </c>
      <c r="G49" s="404">
        <f t="shared" ref="G49:G69" si="15">SUM(E49+F49)*60</f>
        <v>6</v>
      </c>
      <c r="H49" s="404">
        <f t="shared" ref="H49:H65" si="16">SUM(E49+F49)</f>
        <v>0.1</v>
      </c>
      <c r="I49" s="404"/>
      <c r="J49" s="404"/>
      <c r="K49" s="404"/>
      <c r="L49" s="405"/>
      <c r="M49" s="266"/>
      <c r="N49" s="266"/>
      <c r="O49" s="266"/>
    </row>
    <row r="50" spans="1:15" s="103" customFormat="1" ht="19.3" hidden="1">
      <c r="A50" s="200"/>
      <c r="B50" s="204" t="s">
        <v>506</v>
      </c>
      <c r="C50" s="203" t="s">
        <v>542</v>
      </c>
      <c r="D50" s="201">
        <v>43676</v>
      </c>
      <c r="E50" s="361">
        <v>0.1</v>
      </c>
      <c r="F50" s="205">
        <v>0</v>
      </c>
      <c r="G50" s="205">
        <f t="shared" si="15"/>
        <v>6</v>
      </c>
      <c r="H50" s="205">
        <f t="shared" si="16"/>
        <v>0.1</v>
      </c>
      <c r="I50" s="205">
        <f>1044*8*E50*3600/1024/1024</f>
        <v>2.867431640625</v>
      </c>
      <c r="J50" s="205">
        <f>1044*8*F50*3600/1024/1024</f>
        <v>0</v>
      </c>
      <c r="K50" s="205">
        <f t="shared" ref="K50:K68" si="17">I50+J50</f>
        <v>2.867431640625</v>
      </c>
      <c r="L50" s="202"/>
      <c r="M50" s="266"/>
      <c r="N50" s="266"/>
      <c r="O50" s="266"/>
    </row>
    <row r="51" spans="1:15" s="103" customFormat="1" ht="38.6" hidden="1">
      <c r="A51" s="401" t="s">
        <v>973</v>
      </c>
      <c r="B51" s="400" t="s">
        <v>1090</v>
      </c>
      <c r="C51" s="401" t="s">
        <v>542</v>
      </c>
      <c r="D51" s="406">
        <v>43676</v>
      </c>
      <c r="E51" s="407">
        <v>0.5</v>
      </c>
      <c r="F51" s="408">
        <v>0</v>
      </c>
      <c r="G51" s="408">
        <f t="shared" si="15"/>
        <v>30</v>
      </c>
      <c r="H51" s="408">
        <f t="shared" si="16"/>
        <v>0.5</v>
      </c>
      <c r="I51" s="408">
        <f t="shared" ref="I51:J55" si="18">1044*8*E51*3600/1024/1024</f>
        <v>14.337158203125</v>
      </c>
      <c r="J51" s="408">
        <f t="shared" si="18"/>
        <v>0</v>
      </c>
      <c r="K51" s="408">
        <f t="shared" si="17"/>
        <v>14.337158203125</v>
      </c>
      <c r="L51" s="409"/>
      <c r="M51" s="266"/>
      <c r="N51" s="266"/>
      <c r="O51" s="266"/>
    </row>
    <row r="52" spans="1:15" s="103" customFormat="1" ht="38.6" hidden="1">
      <c r="A52" s="203" t="s">
        <v>1594</v>
      </c>
      <c r="B52" s="204" t="s">
        <v>452</v>
      </c>
      <c r="C52" s="203" t="s">
        <v>542</v>
      </c>
      <c r="D52" s="393">
        <v>43676</v>
      </c>
      <c r="E52" s="394">
        <v>1</v>
      </c>
      <c r="F52" s="395">
        <v>0</v>
      </c>
      <c r="G52" s="395">
        <f t="shared" si="15"/>
        <v>60</v>
      </c>
      <c r="H52" s="395">
        <f t="shared" si="16"/>
        <v>1</v>
      </c>
      <c r="I52" s="395">
        <f t="shared" si="18"/>
        <v>28.67431640625</v>
      </c>
      <c r="J52" s="395">
        <f t="shared" si="18"/>
        <v>0</v>
      </c>
      <c r="K52" s="395">
        <f t="shared" si="17"/>
        <v>28.67431640625</v>
      </c>
      <c r="L52" s="396"/>
      <c r="M52" s="266"/>
      <c r="N52" s="266"/>
      <c r="O52" s="266"/>
    </row>
    <row r="53" spans="1:15" s="103" customFormat="1" ht="19.3" hidden="1">
      <c r="A53" s="401" t="s">
        <v>72</v>
      </c>
      <c r="B53" s="400" t="s">
        <v>1600</v>
      </c>
      <c r="C53" s="401" t="s">
        <v>542</v>
      </c>
      <c r="D53" s="406">
        <v>43676</v>
      </c>
      <c r="E53" s="407">
        <f>SUM('[2]M01 - M05, M51-M54,M57-59BUS'!D34)/60</f>
        <v>2</v>
      </c>
      <c r="F53" s="408">
        <f>SUM('[2]M01 - M05, M51-M54,M57-59BUS'!E34:E34)/60</f>
        <v>0</v>
      </c>
      <c r="G53" s="408">
        <f t="shared" si="15"/>
        <v>120</v>
      </c>
      <c r="H53" s="408">
        <f t="shared" si="16"/>
        <v>2</v>
      </c>
      <c r="I53" s="408">
        <f>1044*8*E53*3600/1024/1024</f>
        <v>57.3486328125</v>
      </c>
      <c r="J53" s="408">
        <f>1044*8*F53*3600/1024/1024</f>
        <v>0</v>
      </c>
      <c r="K53" s="408">
        <f t="shared" si="17"/>
        <v>57.3486328125</v>
      </c>
      <c r="L53" s="409"/>
      <c r="M53" s="266"/>
      <c r="N53" s="266"/>
      <c r="O53" s="266"/>
    </row>
    <row r="54" spans="1:15" s="103" customFormat="1" ht="19.3" hidden="1">
      <c r="A54" s="203" t="s">
        <v>629</v>
      </c>
      <c r="B54" s="204" t="s">
        <v>429</v>
      </c>
      <c r="C54" s="203" t="s">
        <v>542</v>
      </c>
      <c r="D54" s="393">
        <v>43676</v>
      </c>
      <c r="E54" s="394">
        <v>0.5</v>
      </c>
      <c r="F54" s="395">
        <v>0</v>
      </c>
      <c r="G54" s="395">
        <f t="shared" si="15"/>
        <v>30</v>
      </c>
      <c r="H54" s="395">
        <f t="shared" si="16"/>
        <v>0.5</v>
      </c>
      <c r="I54" s="395">
        <f t="shared" si="18"/>
        <v>14.337158203125</v>
      </c>
      <c r="J54" s="395">
        <f t="shared" si="18"/>
        <v>0</v>
      </c>
      <c r="K54" s="395">
        <f t="shared" si="17"/>
        <v>14.337158203125</v>
      </c>
      <c r="L54" s="396"/>
      <c r="M54" s="266"/>
      <c r="N54" s="266"/>
      <c r="O54" s="266"/>
    </row>
    <row r="55" spans="1:15" s="103" customFormat="1" ht="19.3" hidden="1">
      <c r="A55" s="401" t="s">
        <v>1599</v>
      </c>
      <c r="B55" s="400" t="s">
        <v>1601</v>
      </c>
      <c r="C55" s="401" t="s">
        <v>542</v>
      </c>
      <c r="D55" s="406">
        <v>43676</v>
      </c>
      <c r="E55" s="407">
        <v>0</v>
      </c>
      <c r="F55" s="408">
        <v>0.35</v>
      </c>
      <c r="G55" s="408">
        <f t="shared" si="15"/>
        <v>21</v>
      </c>
      <c r="H55" s="408">
        <f t="shared" si="16"/>
        <v>0.35</v>
      </c>
      <c r="I55" s="408">
        <f t="shared" si="18"/>
        <v>0</v>
      </c>
      <c r="J55" s="408">
        <f t="shared" si="18"/>
        <v>10.0360107421875</v>
      </c>
      <c r="K55" s="408">
        <f t="shared" si="17"/>
        <v>10.0360107421875</v>
      </c>
      <c r="L55" s="409" t="s">
        <v>1603</v>
      </c>
      <c r="M55" s="266"/>
      <c r="N55" s="266"/>
      <c r="O55" s="266"/>
    </row>
    <row r="56" spans="1:15" s="103" customFormat="1" ht="38.6" hidden="1">
      <c r="A56" s="203" t="s">
        <v>89</v>
      </c>
      <c r="B56" s="204" t="s">
        <v>383</v>
      </c>
      <c r="C56" s="205" t="s">
        <v>543</v>
      </c>
      <c r="D56" s="395" t="s">
        <v>1615</v>
      </c>
      <c r="E56" s="394">
        <f>SUM('[2]M14 MSASI'!D28:D43,'[2]M14 MSASI'!D45:D51,'[2]M14 MSASI'!D53:D55)/60</f>
        <v>16.916666666666668</v>
      </c>
      <c r="F56" s="395">
        <f>SUM('[2]M14 MSASI'!E28:E43,'[2]M14 MSASI'!E45:E51,'[2]M14 MSASI'!E53:E55)/60</f>
        <v>0</v>
      </c>
      <c r="G56" s="395">
        <f t="shared" si="15"/>
        <v>1015.0000000000001</v>
      </c>
      <c r="H56" s="395">
        <f t="shared" si="16"/>
        <v>16.916666666666668</v>
      </c>
      <c r="I56" s="395">
        <f>1044*8*E56*3600/1024/1024</f>
        <v>485.0738525390625</v>
      </c>
      <c r="J56" s="395">
        <f>1044*8*F56*3600/1024/1024</f>
        <v>0</v>
      </c>
      <c r="K56" s="395">
        <f t="shared" si="17"/>
        <v>485.0738525390625</v>
      </c>
      <c r="L56" s="396" t="s">
        <v>517</v>
      </c>
      <c r="M56" s="266"/>
      <c r="N56" s="266"/>
      <c r="O56" s="266"/>
    </row>
    <row r="57" spans="1:15" s="103" customFormat="1" ht="19.3" hidden="1">
      <c r="A57" s="401" t="s">
        <v>1602</v>
      </c>
      <c r="B57" s="400" t="s">
        <v>1604</v>
      </c>
      <c r="C57" s="404" t="s">
        <v>1614</v>
      </c>
      <c r="D57" s="406">
        <v>43678</v>
      </c>
      <c r="E57" s="407">
        <v>0.1</v>
      </c>
      <c r="F57" s="408">
        <v>0</v>
      </c>
      <c r="G57" s="408">
        <f t="shared" ref="G57" si="19">SUM(E57+F57)*60</f>
        <v>6</v>
      </c>
      <c r="H57" s="408">
        <f t="shared" ref="H57:H58" si="20">SUM(E57+F57)</f>
        <v>0.1</v>
      </c>
      <c r="I57" s="408">
        <f>1044*8*E57*3600/1024/1024</f>
        <v>2.867431640625</v>
      </c>
      <c r="J57" s="408">
        <f>1044*8*F57*3600/1024/1024</f>
        <v>0</v>
      </c>
      <c r="K57" s="408">
        <f t="shared" ref="K57:K58" si="21">I57+J57</f>
        <v>2.867431640625</v>
      </c>
      <c r="L57" s="409"/>
      <c r="M57" s="266"/>
      <c r="N57" s="266"/>
      <c r="O57" s="266"/>
    </row>
    <row r="58" spans="1:15" ht="19.3" hidden="1">
      <c r="A58" s="203" t="s">
        <v>631</v>
      </c>
      <c r="B58" s="204" t="s">
        <v>430</v>
      </c>
      <c r="C58" s="203" t="s">
        <v>1081</v>
      </c>
      <c r="D58" s="393">
        <v>43679</v>
      </c>
      <c r="E58" s="394">
        <v>0.3</v>
      </c>
      <c r="F58" s="395">
        <v>0</v>
      </c>
      <c r="G58" s="395">
        <f t="shared" ref="G58" si="22">SUM(E58+F58)*60</f>
        <v>18</v>
      </c>
      <c r="H58" s="395">
        <f t="shared" si="20"/>
        <v>0.3</v>
      </c>
      <c r="I58" s="395">
        <f t="shared" ref="I58" si="23">1044*8*E58*3600/1024/1024</f>
        <v>8.602294921875</v>
      </c>
      <c r="J58" s="395">
        <f t="shared" ref="J58" si="24">1044*8*F58*3600/1024/1024</f>
        <v>0</v>
      </c>
      <c r="K58" s="395">
        <f t="shared" si="21"/>
        <v>8.602294921875</v>
      </c>
      <c r="L58" s="396"/>
      <c r="M58" s="266"/>
      <c r="N58" s="265"/>
      <c r="O58" s="265"/>
    </row>
    <row r="59" spans="1:15" s="103" customFormat="1" ht="19.3" hidden="1">
      <c r="A59" s="401" t="s">
        <v>1494</v>
      </c>
      <c r="B59" s="400" t="s">
        <v>1086</v>
      </c>
      <c r="C59" s="401" t="s">
        <v>1081</v>
      </c>
      <c r="D59" s="406">
        <v>43679</v>
      </c>
      <c r="E59" s="407">
        <v>6</v>
      </c>
      <c r="F59" s="408">
        <v>0</v>
      </c>
      <c r="G59" s="408">
        <f t="shared" si="15"/>
        <v>360</v>
      </c>
      <c r="H59" s="408">
        <f t="shared" si="16"/>
        <v>6</v>
      </c>
      <c r="I59" s="408">
        <f t="shared" ref="I59:J67" si="25">1044*8*E59*3600/1024/1024</f>
        <v>172.0458984375</v>
      </c>
      <c r="J59" s="408">
        <f t="shared" si="25"/>
        <v>0</v>
      </c>
      <c r="K59" s="408">
        <f t="shared" si="17"/>
        <v>172.0458984375</v>
      </c>
      <c r="L59" s="409"/>
      <c r="M59" s="266"/>
      <c r="N59" s="266"/>
      <c r="O59" s="266"/>
    </row>
    <row r="60" spans="1:15" s="103" customFormat="1" ht="19.3" hidden="1">
      <c r="A60" s="203" t="s">
        <v>629</v>
      </c>
      <c r="B60" s="204" t="s">
        <v>429</v>
      </c>
      <c r="C60" s="203" t="s">
        <v>1081</v>
      </c>
      <c r="D60" s="393">
        <v>43679</v>
      </c>
      <c r="E60" s="394">
        <v>0.5</v>
      </c>
      <c r="F60" s="395">
        <v>0</v>
      </c>
      <c r="G60" s="395">
        <f>SUM(E60+F60)*60</f>
        <v>30</v>
      </c>
      <c r="H60" s="395">
        <f t="shared" si="16"/>
        <v>0.5</v>
      </c>
      <c r="I60" s="395">
        <f t="shared" si="25"/>
        <v>14.337158203125</v>
      </c>
      <c r="J60" s="395">
        <f t="shared" si="25"/>
        <v>0</v>
      </c>
      <c r="K60" s="395">
        <f>I60+J60</f>
        <v>14.337158203125</v>
      </c>
      <c r="L60" s="396"/>
    </row>
    <row r="61" spans="1:15" s="103" customFormat="1" ht="38.6" hidden="1">
      <c r="A61" s="401" t="s">
        <v>1495</v>
      </c>
      <c r="B61" s="400" t="s">
        <v>1087</v>
      </c>
      <c r="C61" s="401" t="s">
        <v>1091</v>
      </c>
      <c r="D61" s="406" t="s">
        <v>1596</v>
      </c>
      <c r="E61" s="407">
        <v>10</v>
      </c>
      <c r="F61" s="408">
        <v>0</v>
      </c>
      <c r="G61" s="408">
        <f t="shared" si="15"/>
        <v>600</v>
      </c>
      <c r="H61" s="408">
        <f t="shared" si="16"/>
        <v>10</v>
      </c>
      <c r="I61" s="408">
        <f t="shared" si="25"/>
        <v>286.7431640625</v>
      </c>
      <c r="J61" s="408">
        <f t="shared" si="25"/>
        <v>0</v>
      </c>
      <c r="K61" s="408">
        <f t="shared" si="17"/>
        <v>286.7431640625</v>
      </c>
      <c r="L61" s="409" t="s">
        <v>1598</v>
      </c>
      <c r="M61" s="266"/>
      <c r="N61" s="266"/>
      <c r="O61" s="266"/>
    </row>
    <row r="62" spans="1:15" s="103" customFormat="1" ht="19.3" hidden="1">
      <c r="A62" s="203" t="s">
        <v>1616</v>
      </c>
      <c r="B62" s="204" t="s">
        <v>1617</v>
      </c>
      <c r="C62" s="203" t="s">
        <v>1700</v>
      </c>
      <c r="D62" s="393">
        <v>43682</v>
      </c>
      <c r="E62" s="397">
        <v>1</v>
      </c>
      <c r="F62" s="398">
        <f>SUM('[2]M09 MAST'!E44:E59)/60</f>
        <v>0</v>
      </c>
      <c r="G62" s="395">
        <f t="shared" ref="G62" si="26">SUM(E62+F62)*60</f>
        <v>60</v>
      </c>
      <c r="H62" s="395">
        <f t="shared" si="16"/>
        <v>1</v>
      </c>
      <c r="I62" s="395">
        <f t="shared" si="25"/>
        <v>28.67431640625</v>
      </c>
      <c r="J62" s="395">
        <f t="shared" si="25"/>
        <v>0</v>
      </c>
      <c r="K62" s="395">
        <f t="shared" si="17"/>
        <v>28.67431640625</v>
      </c>
      <c r="L62" s="396"/>
      <c r="M62" s="266"/>
      <c r="N62" s="266"/>
      <c r="O62" s="266"/>
    </row>
    <row r="63" spans="1:15" ht="19.3" hidden="1">
      <c r="A63" s="401" t="s">
        <v>55</v>
      </c>
      <c r="B63" s="400" t="s">
        <v>80</v>
      </c>
      <c r="C63" s="401" t="s">
        <v>1088</v>
      </c>
      <c r="D63" s="406">
        <v>43683</v>
      </c>
      <c r="E63" s="415">
        <f>SUM('[2]M09 MAST'!$D$12:$D$40)/60</f>
        <v>3</v>
      </c>
      <c r="F63" s="416">
        <f>SUM('[2]M09 MAST'!E45:E60)/60</f>
        <v>0</v>
      </c>
      <c r="G63" s="408">
        <f t="shared" si="15"/>
        <v>180</v>
      </c>
      <c r="H63" s="408">
        <f t="shared" si="16"/>
        <v>3</v>
      </c>
      <c r="I63" s="408">
        <f t="shared" si="25"/>
        <v>86.02294921875</v>
      </c>
      <c r="J63" s="408">
        <f t="shared" si="25"/>
        <v>0</v>
      </c>
      <c r="K63" s="408">
        <f t="shared" si="17"/>
        <v>86.02294921875</v>
      </c>
      <c r="L63" s="409"/>
      <c r="M63" s="266"/>
      <c r="N63" s="265"/>
      <c r="O63" s="265"/>
    </row>
    <row r="64" spans="1:15" s="103" customFormat="1" ht="19.3" hidden="1">
      <c r="A64" s="203" t="s">
        <v>1616</v>
      </c>
      <c r="B64" s="204" t="s">
        <v>1617</v>
      </c>
      <c r="C64" s="203" t="s">
        <v>1618</v>
      </c>
      <c r="D64" s="393">
        <v>43683</v>
      </c>
      <c r="E64" s="397">
        <v>1</v>
      </c>
      <c r="F64" s="398">
        <f>SUM('[2]M09 MAST'!E46:E61)/60</f>
        <v>0</v>
      </c>
      <c r="G64" s="395">
        <f t="shared" ref="G64" si="27">SUM(E64+F64)*60</f>
        <v>60</v>
      </c>
      <c r="H64" s="395">
        <f t="shared" ref="H64" si="28">SUM(E64+F64)</f>
        <v>1</v>
      </c>
      <c r="I64" s="395">
        <f t="shared" ref="I64" si="29">1044*8*E64*3600/1024/1024</f>
        <v>28.67431640625</v>
      </c>
      <c r="J64" s="395">
        <f t="shared" ref="J64" si="30">1044*8*F64*3600/1024/1024</f>
        <v>0</v>
      </c>
      <c r="K64" s="395">
        <f t="shared" ref="K64" si="31">I64+J64</f>
        <v>28.67431640625</v>
      </c>
      <c r="L64" s="396"/>
      <c r="M64" s="266"/>
      <c r="N64" s="266"/>
      <c r="O64" s="266"/>
    </row>
    <row r="65" spans="1:15" ht="19.3" hidden="1">
      <c r="A65" s="401" t="s">
        <v>81</v>
      </c>
      <c r="B65" s="400" t="s">
        <v>82</v>
      </c>
      <c r="C65" s="401" t="s">
        <v>1089</v>
      </c>
      <c r="D65" s="406">
        <v>43684</v>
      </c>
      <c r="E65" s="407">
        <f>SUM('[2]M10 WPT-S '!$D$3:$D$21)/60</f>
        <v>4</v>
      </c>
      <c r="F65" s="408">
        <f>SUM('[2]M10 WPT-S '!E44:E51)</f>
        <v>0</v>
      </c>
      <c r="G65" s="408">
        <f t="shared" si="15"/>
        <v>240</v>
      </c>
      <c r="H65" s="408">
        <f t="shared" si="16"/>
        <v>4</v>
      </c>
      <c r="I65" s="408">
        <f t="shared" si="25"/>
        <v>114.697265625</v>
      </c>
      <c r="J65" s="408">
        <f t="shared" si="25"/>
        <v>0</v>
      </c>
      <c r="K65" s="408">
        <f t="shared" si="17"/>
        <v>114.697265625</v>
      </c>
      <c r="L65" s="409"/>
      <c r="M65" s="266"/>
      <c r="N65" s="265"/>
      <c r="O65" s="265"/>
    </row>
    <row r="66" spans="1:15" s="103" customFormat="1" ht="19.3" hidden="1">
      <c r="A66" s="203" t="s">
        <v>1616</v>
      </c>
      <c r="B66" s="204" t="s">
        <v>1617</v>
      </c>
      <c r="C66" s="203" t="s">
        <v>1089</v>
      </c>
      <c r="D66" s="393">
        <v>43684</v>
      </c>
      <c r="E66" s="394">
        <v>1</v>
      </c>
      <c r="F66" s="395">
        <f>SUM('[2]M10 WPT-S '!E45:E52)</f>
        <v>0</v>
      </c>
      <c r="G66" s="395">
        <f t="shared" ref="G66" si="32">SUM(E66+F66)*60</f>
        <v>60</v>
      </c>
      <c r="H66" s="395">
        <f t="shared" ref="H66" si="33">SUM(E66+F66)</f>
        <v>1</v>
      </c>
      <c r="I66" s="395">
        <f t="shared" ref="I66" si="34">1044*8*E66*3600/1024/1024</f>
        <v>28.67431640625</v>
      </c>
      <c r="J66" s="395">
        <f t="shared" ref="J66" si="35">1044*8*F66*3600/1024/1024</f>
        <v>0</v>
      </c>
      <c r="K66" s="395">
        <f t="shared" ref="K66" si="36">I66+J66</f>
        <v>28.67431640625</v>
      </c>
      <c r="L66" s="396"/>
      <c r="M66" s="266"/>
      <c r="N66" s="266"/>
      <c r="O66" s="266"/>
    </row>
    <row r="67" spans="1:15" ht="19.3" hidden="1">
      <c r="A67" s="401" t="s">
        <v>631</v>
      </c>
      <c r="B67" s="400" t="s">
        <v>430</v>
      </c>
      <c r="C67" s="401" t="s">
        <v>1089</v>
      </c>
      <c r="D67" s="406">
        <v>43684</v>
      </c>
      <c r="E67" s="407">
        <v>0.3</v>
      </c>
      <c r="F67" s="408">
        <v>0</v>
      </c>
      <c r="G67" s="408">
        <f t="shared" si="15"/>
        <v>18</v>
      </c>
      <c r="H67" s="408">
        <f t="shared" si="11"/>
        <v>0.3</v>
      </c>
      <c r="I67" s="408">
        <f t="shared" si="25"/>
        <v>8.602294921875</v>
      </c>
      <c r="J67" s="408">
        <f t="shared" si="25"/>
        <v>0</v>
      </c>
      <c r="K67" s="408">
        <f t="shared" si="17"/>
        <v>8.602294921875</v>
      </c>
      <c r="L67" s="409"/>
      <c r="M67" s="266"/>
      <c r="N67" s="265"/>
      <c r="O67" s="265"/>
    </row>
    <row r="68" spans="1:15" s="103" customFormat="1" ht="19.3" hidden="1">
      <c r="A68" s="220" t="s">
        <v>1597</v>
      </c>
      <c r="B68" s="204" t="s">
        <v>398</v>
      </c>
      <c r="C68" s="203" t="s">
        <v>1089</v>
      </c>
      <c r="D68" s="393">
        <v>43684</v>
      </c>
      <c r="E68" s="394">
        <v>0</v>
      </c>
      <c r="F68" s="395">
        <v>0.1</v>
      </c>
      <c r="G68" s="395">
        <f t="shared" si="15"/>
        <v>6</v>
      </c>
      <c r="H68" s="395">
        <f t="shared" si="11"/>
        <v>0.1</v>
      </c>
      <c r="I68" s="395">
        <f>1044*8*E68*3600/1024/1024</f>
        <v>0</v>
      </c>
      <c r="J68" s="395">
        <f>1044*8*F68*3600/1024/1024</f>
        <v>2.867431640625</v>
      </c>
      <c r="K68" s="395">
        <f t="shared" si="17"/>
        <v>2.867431640625</v>
      </c>
      <c r="L68" s="396"/>
      <c r="M68" s="266"/>
      <c r="N68" s="266"/>
      <c r="O68" s="266"/>
    </row>
    <row r="69" spans="1:15" ht="38.6" hidden="1">
      <c r="A69" s="399" t="s">
        <v>503</v>
      </c>
      <c r="B69" s="400" t="s">
        <v>505</v>
      </c>
      <c r="C69" s="401" t="s">
        <v>1089</v>
      </c>
      <c r="D69" s="402">
        <v>43684</v>
      </c>
      <c r="E69" s="403">
        <v>0</v>
      </c>
      <c r="F69" s="404">
        <v>0.1</v>
      </c>
      <c r="G69" s="404">
        <f t="shared" si="15"/>
        <v>6</v>
      </c>
      <c r="H69" s="404">
        <f t="shared" si="11"/>
        <v>0.1</v>
      </c>
      <c r="I69" s="404"/>
      <c r="J69" s="404"/>
      <c r="K69" s="404"/>
      <c r="L69" s="542"/>
      <c r="O69" s="265"/>
    </row>
    <row r="70" spans="1:15" hidden="1">
      <c r="A70" s="783" t="s">
        <v>1704</v>
      </c>
      <c r="B70" s="784"/>
      <c r="C70" s="784"/>
      <c r="D70" s="784"/>
      <c r="E70" s="784"/>
      <c r="F70" s="784"/>
      <c r="G70" s="784"/>
      <c r="H70" s="784"/>
      <c r="I70" s="784"/>
      <c r="J70" s="784"/>
      <c r="K70" s="784"/>
      <c r="L70" s="785"/>
      <c r="M70" s="103"/>
    </row>
    <row r="71" spans="1:15" s="103" customFormat="1" ht="38.6" hidden="1">
      <c r="A71" s="399" t="s">
        <v>503</v>
      </c>
      <c r="B71" s="400" t="s">
        <v>504</v>
      </c>
      <c r="C71" s="401" t="s">
        <v>542</v>
      </c>
      <c r="D71" s="402">
        <v>43852</v>
      </c>
      <c r="E71" s="403">
        <v>0.1</v>
      </c>
      <c r="F71" s="404">
        <v>0</v>
      </c>
      <c r="G71" s="404">
        <f t="shared" ref="G71:G73" si="37">SUM(E71+F71)*60</f>
        <v>6</v>
      </c>
      <c r="H71" s="404">
        <f t="shared" ref="H71:H77" si="38">SUM(E71+F71)</f>
        <v>0.1</v>
      </c>
      <c r="I71" s="404"/>
      <c r="J71" s="404"/>
      <c r="K71" s="404"/>
      <c r="L71" s="405"/>
      <c r="M71" s="266"/>
      <c r="N71" s="266"/>
      <c r="O71" s="266"/>
    </row>
    <row r="72" spans="1:15" s="103" customFormat="1" ht="19.3" hidden="1">
      <c r="A72" s="200"/>
      <c r="B72" s="204" t="s">
        <v>506</v>
      </c>
      <c r="C72" s="203" t="s">
        <v>542</v>
      </c>
      <c r="D72" s="201">
        <v>43852</v>
      </c>
      <c r="E72" s="361">
        <v>0.1</v>
      </c>
      <c r="F72" s="205">
        <v>0</v>
      </c>
      <c r="G72" s="205">
        <f t="shared" si="37"/>
        <v>6</v>
      </c>
      <c r="H72" s="205">
        <f t="shared" si="38"/>
        <v>0.1</v>
      </c>
      <c r="I72" s="205">
        <f>1044*8*E72*3600/1024/1024</f>
        <v>2.867431640625</v>
      </c>
      <c r="J72" s="205">
        <f>1044*8*F72*3600/1024/1024</f>
        <v>0</v>
      </c>
      <c r="K72" s="205">
        <f t="shared" ref="K72:K77" si="39">I72+J72</f>
        <v>2.867431640625</v>
      </c>
      <c r="L72" s="202"/>
      <c r="M72" s="266"/>
      <c r="N72" s="266"/>
      <c r="O72" s="266"/>
    </row>
    <row r="73" spans="1:15" s="103" customFormat="1" ht="57.9" hidden="1">
      <c r="A73" s="401" t="s">
        <v>1189</v>
      </c>
      <c r="B73" s="400" t="s">
        <v>452</v>
      </c>
      <c r="C73" s="401" t="s">
        <v>542</v>
      </c>
      <c r="D73" s="402">
        <v>43852</v>
      </c>
      <c r="E73" s="407">
        <v>0.5</v>
      </c>
      <c r="F73" s="408">
        <v>0</v>
      </c>
      <c r="G73" s="408">
        <f t="shared" si="37"/>
        <v>30</v>
      </c>
      <c r="H73" s="408">
        <f t="shared" si="38"/>
        <v>0.5</v>
      </c>
      <c r="I73" s="408">
        <f t="shared" ref="I73:I77" si="40">1044*8*E73*3600/1024/1024</f>
        <v>14.337158203125</v>
      </c>
      <c r="J73" s="408">
        <f t="shared" ref="J73:J75" si="41">1044*8*F73*3600/1024/1024</f>
        <v>0</v>
      </c>
      <c r="K73" s="408">
        <f t="shared" si="39"/>
        <v>14.337158203125</v>
      </c>
      <c r="L73" s="409" t="s">
        <v>2778</v>
      </c>
      <c r="M73" s="266"/>
      <c r="N73" s="266"/>
      <c r="O73" s="266"/>
    </row>
    <row r="74" spans="1:15" ht="57.9" hidden="1">
      <c r="A74" s="203" t="s">
        <v>1494</v>
      </c>
      <c r="B74" s="204" t="s">
        <v>2773</v>
      </c>
      <c r="C74" s="203" t="s">
        <v>542</v>
      </c>
      <c r="D74" s="201">
        <v>43852</v>
      </c>
      <c r="E74" s="394">
        <v>2.5499999999999998</v>
      </c>
      <c r="F74" s="395">
        <v>0</v>
      </c>
      <c r="G74" s="395">
        <f>SUM(E74+F74)*60</f>
        <v>153</v>
      </c>
      <c r="H74" s="395">
        <f t="shared" si="38"/>
        <v>2.5499999999999998</v>
      </c>
      <c r="I74" s="395">
        <f t="shared" si="40"/>
        <v>73.1195068359375</v>
      </c>
      <c r="J74" s="395">
        <f t="shared" si="41"/>
        <v>0</v>
      </c>
      <c r="K74" s="395">
        <f t="shared" si="39"/>
        <v>73.1195068359375</v>
      </c>
      <c r="L74" s="396" t="s">
        <v>2776</v>
      </c>
      <c r="O74" s="265"/>
    </row>
    <row r="75" spans="1:15" s="103" customFormat="1" ht="57.9" hidden="1">
      <c r="A75" s="401" t="s">
        <v>629</v>
      </c>
      <c r="B75" s="400" t="s">
        <v>429</v>
      </c>
      <c r="C75" s="401" t="s">
        <v>2782</v>
      </c>
      <c r="D75" s="406">
        <v>43853</v>
      </c>
      <c r="E75" s="407">
        <v>0.5</v>
      </c>
      <c r="F75" s="408">
        <v>0</v>
      </c>
      <c r="G75" s="408">
        <f>SUM(E75+F75)*60</f>
        <v>30</v>
      </c>
      <c r="H75" s="408">
        <f t="shared" si="38"/>
        <v>0.5</v>
      </c>
      <c r="I75" s="408">
        <f t="shared" si="40"/>
        <v>14.337158203125</v>
      </c>
      <c r="J75" s="408">
        <f t="shared" si="41"/>
        <v>0</v>
      </c>
      <c r="K75" s="408">
        <f>I75+J75</f>
        <v>14.337158203125</v>
      </c>
      <c r="L75" s="409" t="s">
        <v>2785</v>
      </c>
    </row>
    <row r="76" spans="1:15" ht="57.9" hidden="1">
      <c r="A76" s="653" t="s">
        <v>2774</v>
      </c>
      <c r="B76" s="654" t="s">
        <v>2779</v>
      </c>
      <c r="C76" s="655" t="s">
        <v>2782</v>
      </c>
      <c r="D76" s="656">
        <v>43853</v>
      </c>
      <c r="E76" s="657">
        <v>4.5</v>
      </c>
      <c r="F76" s="655">
        <f>SUM('[2]M20 MPPE_HEP'!E66:E71)/60</f>
        <v>0</v>
      </c>
      <c r="G76" s="655">
        <f t="shared" ref="G76" si="42">SUM(E76+F76)*60</f>
        <v>270</v>
      </c>
      <c r="H76" s="655">
        <f t="shared" si="38"/>
        <v>4.5</v>
      </c>
      <c r="I76" s="655">
        <f t="shared" si="40"/>
        <v>129.034423828125</v>
      </c>
      <c r="J76" s="655">
        <f>1044*8*F76*3600/1024/1024</f>
        <v>0</v>
      </c>
      <c r="K76" s="655">
        <f t="shared" si="39"/>
        <v>129.034423828125</v>
      </c>
      <c r="L76" s="658" t="s">
        <v>2780</v>
      </c>
      <c r="O76" s="265"/>
    </row>
    <row r="77" spans="1:15" ht="57.9" hidden="1">
      <c r="A77" s="401" t="s">
        <v>631</v>
      </c>
      <c r="B77" s="400" t="s">
        <v>430</v>
      </c>
      <c r="C77" s="401" t="s">
        <v>2782</v>
      </c>
      <c r="D77" s="406">
        <v>43853</v>
      </c>
      <c r="E77" s="407">
        <v>0.3</v>
      </c>
      <c r="F77" s="408">
        <v>0</v>
      </c>
      <c r="G77" s="408">
        <f t="shared" ref="G77" si="43">SUM(E77+F77)*60</f>
        <v>18</v>
      </c>
      <c r="H77" s="408">
        <f t="shared" si="38"/>
        <v>0.3</v>
      </c>
      <c r="I77" s="408">
        <f t="shared" si="40"/>
        <v>8.602294921875</v>
      </c>
      <c r="J77" s="408">
        <f t="shared" ref="J77" si="44">1044*8*F77*3600/1024/1024</f>
        <v>0</v>
      </c>
      <c r="K77" s="408">
        <f t="shared" si="39"/>
        <v>8.602294921875</v>
      </c>
      <c r="L77" s="409" t="s">
        <v>2786</v>
      </c>
      <c r="M77" s="266"/>
      <c r="N77" s="265"/>
      <c r="O77" s="265"/>
    </row>
    <row r="78" spans="1:15" hidden="1">
      <c r="A78" s="783" t="s">
        <v>2888</v>
      </c>
      <c r="B78" s="784"/>
      <c r="C78" s="784"/>
      <c r="D78" s="784"/>
      <c r="E78" s="784"/>
      <c r="F78" s="784"/>
      <c r="G78" s="784"/>
      <c r="H78" s="784"/>
      <c r="I78" s="784"/>
      <c r="J78" s="784"/>
      <c r="K78" s="784"/>
      <c r="L78" s="785"/>
      <c r="M78" s="103"/>
    </row>
    <row r="79" spans="1:15" s="103" customFormat="1" ht="57.9" hidden="1">
      <c r="A79" s="399" t="s">
        <v>3021</v>
      </c>
      <c r="B79" s="400" t="s">
        <v>3022</v>
      </c>
      <c r="C79" s="401" t="s">
        <v>542</v>
      </c>
      <c r="D79" s="402">
        <v>43893</v>
      </c>
      <c r="E79" s="403">
        <v>2.5</v>
      </c>
      <c r="F79" s="404">
        <v>0</v>
      </c>
      <c r="G79" s="404">
        <f t="shared" ref="G79:G81" si="45">SUM(E79+F79)*60</f>
        <v>150</v>
      </c>
      <c r="H79" s="404">
        <f t="shared" ref="H79:H82" si="46">SUM(E79+F79)</f>
        <v>2.5</v>
      </c>
      <c r="I79" s="404"/>
      <c r="J79" s="404"/>
      <c r="K79" s="404"/>
      <c r="L79" s="713" t="s">
        <v>3025</v>
      </c>
      <c r="M79" s="266"/>
      <c r="N79" s="266"/>
      <c r="O79" s="266"/>
    </row>
    <row r="80" spans="1:15" s="103" customFormat="1" ht="57.9" hidden="1">
      <c r="A80" s="220" t="s">
        <v>3023</v>
      </c>
      <c r="B80" s="204" t="s">
        <v>430</v>
      </c>
      <c r="C80" s="203" t="s">
        <v>542</v>
      </c>
      <c r="D80" s="201">
        <v>43893</v>
      </c>
      <c r="E80" s="361">
        <v>0.03</v>
      </c>
      <c r="F80" s="205">
        <v>0</v>
      </c>
      <c r="G80" s="205">
        <v>18</v>
      </c>
      <c r="H80" s="205">
        <v>0.3</v>
      </c>
      <c r="I80" s="205">
        <v>8.602294921875</v>
      </c>
      <c r="J80" s="205">
        <v>0</v>
      </c>
      <c r="K80" s="205">
        <v>8.602294921875</v>
      </c>
      <c r="L80" s="219" t="s">
        <v>3015</v>
      </c>
      <c r="M80" s="266"/>
      <c r="N80" s="266"/>
      <c r="O80" s="266"/>
    </row>
    <row r="81" spans="1:15" s="103" customFormat="1" ht="38.6" hidden="1">
      <c r="A81" s="399" t="s">
        <v>3026</v>
      </c>
      <c r="B81" s="400" t="s">
        <v>3031</v>
      </c>
      <c r="C81" s="401" t="s">
        <v>542</v>
      </c>
      <c r="D81" s="402">
        <v>43893</v>
      </c>
      <c r="E81" s="403">
        <v>0.17</v>
      </c>
      <c r="F81" s="404">
        <v>0</v>
      </c>
      <c r="G81" s="404">
        <f t="shared" si="45"/>
        <v>10.200000000000001</v>
      </c>
      <c r="H81" s="404">
        <f t="shared" si="46"/>
        <v>0.17</v>
      </c>
      <c r="I81" s="404">
        <f t="shared" ref="I81:I82" si="47">1044*8*E81*3600/1024/1024</f>
        <v>4.8746337890625009</v>
      </c>
      <c r="J81" s="404">
        <f t="shared" ref="J81:J82" si="48">1044*8*F81*3600/1024/1024</f>
        <v>0</v>
      </c>
      <c r="K81" s="404">
        <f t="shared" ref="K81:K82" si="49">I81+J81</f>
        <v>4.8746337890625009</v>
      </c>
      <c r="L81" s="713" t="s">
        <v>3032</v>
      </c>
      <c r="M81" s="266"/>
      <c r="N81" s="712"/>
      <c r="O81" s="266"/>
    </row>
    <row r="82" spans="1:15" ht="57.9" hidden="1">
      <c r="A82" s="220" t="s">
        <v>3021</v>
      </c>
      <c r="B82" s="204" t="s">
        <v>3024</v>
      </c>
      <c r="C82" s="203" t="s">
        <v>542</v>
      </c>
      <c r="D82" s="201">
        <v>43893</v>
      </c>
      <c r="E82" s="361">
        <v>2.8</v>
      </c>
      <c r="F82" s="205">
        <v>0</v>
      </c>
      <c r="G82" s="205">
        <f>SUM(E82+F82)*60</f>
        <v>168</v>
      </c>
      <c r="H82" s="205">
        <f t="shared" si="46"/>
        <v>2.8</v>
      </c>
      <c r="I82" s="205">
        <f t="shared" si="47"/>
        <v>80.2880859375</v>
      </c>
      <c r="J82" s="205">
        <f t="shared" si="48"/>
        <v>0</v>
      </c>
      <c r="K82" s="205">
        <f t="shared" si="49"/>
        <v>80.2880859375</v>
      </c>
      <c r="L82" s="219" t="s">
        <v>2897</v>
      </c>
      <c r="O82" s="265"/>
    </row>
    <row r="83" spans="1:15" ht="57.9" hidden="1">
      <c r="A83" s="399" t="s">
        <v>3027</v>
      </c>
      <c r="B83" s="400" t="s">
        <v>3033</v>
      </c>
      <c r="C83" s="401" t="s">
        <v>2782</v>
      </c>
      <c r="D83" s="402">
        <v>43894</v>
      </c>
      <c r="E83" s="403">
        <v>4.25</v>
      </c>
      <c r="F83" s="404">
        <v>0</v>
      </c>
      <c r="G83" s="404">
        <f>SUM(E83+F83)*60</f>
        <v>255</v>
      </c>
      <c r="H83" s="404">
        <f t="shared" ref="H83:H84" si="50">SUM(E83+F83)</f>
        <v>4.25</v>
      </c>
      <c r="I83" s="404">
        <f t="shared" ref="I83:I87" si="51">1044*8*E83*3600/1024/1024</f>
        <v>121.8658447265625</v>
      </c>
      <c r="J83" s="404">
        <f t="shared" ref="J83:J87" si="52">1044*8*F83*3600/1024/1024</f>
        <v>0</v>
      </c>
      <c r="K83" s="404">
        <f t="shared" ref="K83" si="53">I83+J83</f>
        <v>121.8658447265625</v>
      </c>
      <c r="L83" s="713" t="s">
        <v>3036</v>
      </c>
      <c r="O83" s="265"/>
    </row>
    <row r="84" spans="1:15" s="103" customFormat="1" ht="57.9" hidden="1">
      <c r="A84" s="220" t="s">
        <v>3028</v>
      </c>
      <c r="B84" s="204" t="s">
        <v>429</v>
      </c>
      <c r="C84" s="203" t="s">
        <v>2782</v>
      </c>
      <c r="D84" s="201">
        <v>43894</v>
      </c>
      <c r="E84" s="361">
        <v>0.5</v>
      </c>
      <c r="F84" s="205">
        <v>0</v>
      </c>
      <c r="G84" s="205">
        <f>SUM(E84+F84)*60</f>
        <v>30</v>
      </c>
      <c r="H84" s="205">
        <f t="shared" si="50"/>
        <v>0.5</v>
      </c>
      <c r="I84" s="205">
        <f t="shared" si="51"/>
        <v>14.337158203125</v>
      </c>
      <c r="J84" s="205">
        <f t="shared" si="52"/>
        <v>0</v>
      </c>
      <c r="K84" s="205">
        <f>I84+J84</f>
        <v>14.337158203125</v>
      </c>
      <c r="L84" s="219" t="s">
        <v>2785</v>
      </c>
    </row>
    <row r="85" spans="1:15" ht="53.15" hidden="1" customHeight="1">
      <c r="A85" s="399" t="s">
        <v>3029</v>
      </c>
      <c r="B85" s="400" t="s">
        <v>3034</v>
      </c>
      <c r="C85" s="401" t="s">
        <v>2782</v>
      </c>
      <c r="D85" s="402">
        <v>43894</v>
      </c>
      <c r="E85" s="403">
        <v>2</v>
      </c>
      <c r="F85" s="404">
        <f>SUM('[2]M19 MPPE_ENA'!E67:E72)/60</f>
        <v>0</v>
      </c>
      <c r="G85" s="404">
        <f>SUM(E85+F85)*60</f>
        <v>120</v>
      </c>
      <c r="H85" s="404">
        <f>SUM(E85+F85)</f>
        <v>2</v>
      </c>
      <c r="I85" s="404">
        <f t="shared" si="51"/>
        <v>57.3486328125</v>
      </c>
      <c r="J85" s="404">
        <f t="shared" si="52"/>
        <v>0</v>
      </c>
      <c r="K85" s="404">
        <f t="shared" ref="K85:K88" si="54">I85+J85</f>
        <v>57.3486328125</v>
      </c>
      <c r="L85" s="713" t="s">
        <v>3035</v>
      </c>
      <c r="M85" s="103"/>
      <c r="N85" s="10"/>
      <c r="O85" s="265"/>
    </row>
    <row r="86" spans="1:15" s="103" customFormat="1" ht="57.9" hidden="1">
      <c r="A86" s="220" t="s">
        <v>3030</v>
      </c>
      <c r="B86" s="204" t="s">
        <v>1617</v>
      </c>
      <c r="C86" s="203" t="s">
        <v>2782</v>
      </c>
      <c r="D86" s="201">
        <v>43894</v>
      </c>
      <c r="E86" s="361">
        <v>0.84</v>
      </c>
      <c r="F86" s="205">
        <f>SUM('[2]M09 MAST'!E67:E82)/60</f>
        <v>0</v>
      </c>
      <c r="G86" s="205">
        <f t="shared" ref="G86" si="55">SUM(E86+F86)*60</f>
        <v>50.4</v>
      </c>
      <c r="H86" s="205">
        <f t="shared" ref="H86:H88" si="56">SUM(E86+F86)</f>
        <v>0.84</v>
      </c>
      <c r="I86" s="205">
        <f t="shared" si="51"/>
        <v>24.086425781249996</v>
      </c>
      <c r="J86" s="205">
        <f t="shared" si="52"/>
        <v>0</v>
      </c>
      <c r="K86" s="205">
        <f t="shared" si="54"/>
        <v>24.086425781249996</v>
      </c>
      <c r="L86" s="219" t="s">
        <v>3037</v>
      </c>
      <c r="M86" s="266"/>
      <c r="N86" s="266"/>
      <c r="O86" s="266"/>
    </row>
    <row r="87" spans="1:15" ht="57.9" hidden="1">
      <c r="A87" s="401" t="s">
        <v>631</v>
      </c>
      <c r="B87" s="400" t="s">
        <v>430</v>
      </c>
      <c r="C87" s="401" t="s">
        <v>2782</v>
      </c>
      <c r="D87" s="402">
        <v>43894</v>
      </c>
      <c r="E87" s="407">
        <v>0.3</v>
      </c>
      <c r="F87" s="408">
        <v>0</v>
      </c>
      <c r="G87" s="408">
        <f t="shared" ref="G87" si="57">SUM(E87+F87)*60</f>
        <v>18</v>
      </c>
      <c r="H87" s="408">
        <f t="shared" si="56"/>
        <v>0.3</v>
      </c>
      <c r="I87" s="408">
        <f t="shared" si="51"/>
        <v>8.602294921875</v>
      </c>
      <c r="J87" s="408">
        <f t="shared" si="52"/>
        <v>0</v>
      </c>
      <c r="K87" s="408">
        <f t="shared" si="54"/>
        <v>8.602294921875</v>
      </c>
      <c r="L87" s="409" t="s">
        <v>2786</v>
      </c>
      <c r="M87" s="266"/>
      <c r="N87" s="265"/>
      <c r="O87" s="265"/>
    </row>
    <row r="88" spans="1:15" s="103" customFormat="1" ht="57.9" hidden="1">
      <c r="A88" s="220" t="s">
        <v>1191</v>
      </c>
      <c r="B88" s="204" t="s">
        <v>398</v>
      </c>
      <c r="C88" s="203" t="s">
        <v>2782</v>
      </c>
      <c r="D88" s="201">
        <v>43894</v>
      </c>
      <c r="E88" s="394">
        <v>0</v>
      </c>
      <c r="F88" s="395">
        <v>0.1</v>
      </c>
      <c r="G88" s="395">
        <f t="shared" ref="G88" si="58">SUM(E88+F88)*60</f>
        <v>6</v>
      </c>
      <c r="H88" s="395">
        <f t="shared" si="56"/>
        <v>0.1</v>
      </c>
      <c r="I88" s="395">
        <f>1044*8*E88*3600/1024/1024</f>
        <v>0</v>
      </c>
      <c r="J88" s="395">
        <f>1044*8*F88*3600/1024/1024</f>
        <v>2.867431640625</v>
      </c>
      <c r="K88" s="395">
        <f t="shared" si="54"/>
        <v>2.867431640625</v>
      </c>
      <c r="L88" s="396" t="s">
        <v>3040</v>
      </c>
      <c r="M88" s="266"/>
      <c r="N88" s="266"/>
      <c r="O88" s="266"/>
    </row>
    <row r="89" spans="1:15" ht="53.15" hidden="1" customHeight="1">
      <c r="A89" s="401" t="s">
        <v>2889</v>
      </c>
      <c r="B89" s="400" t="s">
        <v>3038</v>
      </c>
      <c r="C89" s="401" t="s">
        <v>1614</v>
      </c>
      <c r="D89" s="406">
        <v>43895</v>
      </c>
      <c r="E89" s="407">
        <v>8</v>
      </c>
      <c r="F89" s="408">
        <f>SUM('[2]M19 MPPE_ENA'!E69:E74)/60</f>
        <v>0</v>
      </c>
      <c r="G89" s="408">
        <f>SUM(E89+F89)*60</f>
        <v>480</v>
      </c>
      <c r="H89" s="408">
        <f>SUM(E89+F89)</f>
        <v>8</v>
      </c>
      <c r="I89" s="408">
        <f t="shared" ref="I89" si="59">1044*8*E89*3600/1024/1024</f>
        <v>229.39453125</v>
      </c>
      <c r="J89" s="408">
        <f t="shared" ref="J89" si="60">1044*8*F89*3600/1024/1024</f>
        <v>0</v>
      </c>
      <c r="K89" s="408">
        <f t="shared" ref="K89" si="61">I89+J89</f>
        <v>229.39453125</v>
      </c>
      <c r="L89" s="409" t="s">
        <v>3039</v>
      </c>
      <c r="M89" s="103"/>
      <c r="N89" s="10"/>
      <c r="O89" s="265"/>
    </row>
    <row r="90" spans="1:15">
      <c r="A90" s="783" t="s">
        <v>3061</v>
      </c>
      <c r="B90" s="784"/>
      <c r="C90" s="784"/>
      <c r="D90" s="784"/>
      <c r="E90" s="784"/>
      <c r="F90" s="784"/>
      <c r="G90" s="784"/>
      <c r="H90" s="784"/>
      <c r="I90" s="784"/>
      <c r="J90" s="784"/>
      <c r="K90" s="784"/>
      <c r="L90" s="785"/>
      <c r="M90" s="103"/>
    </row>
    <row r="91" spans="1:15" s="103" customFormat="1" ht="38.6">
      <c r="A91" s="401" t="s">
        <v>3077</v>
      </c>
      <c r="B91" s="400" t="s">
        <v>3085</v>
      </c>
      <c r="C91" s="401" t="s">
        <v>542</v>
      </c>
      <c r="D91" s="402" t="s">
        <v>3087</v>
      </c>
      <c r="E91" s="407"/>
      <c r="F91" s="408"/>
      <c r="G91" s="408"/>
      <c r="H91" s="408"/>
      <c r="I91" s="408"/>
      <c r="J91" s="408"/>
      <c r="K91" s="408"/>
      <c r="L91" s="409" t="s">
        <v>3086</v>
      </c>
      <c r="M91" s="266"/>
      <c r="N91" s="266"/>
      <c r="O91" s="266"/>
    </row>
    <row r="92" spans="1:15" ht="19.3">
      <c r="A92" s="203"/>
      <c r="B92" s="204"/>
      <c r="C92" s="203"/>
      <c r="D92" s="201"/>
      <c r="E92" s="394"/>
      <c r="F92" s="395"/>
      <c r="G92" s="395"/>
      <c r="H92" s="395"/>
      <c r="I92" s="395"/>
      <c r="J92" s="395"/>
      <c r="K92" s="395"/>
      <c r="L92" s="396"/>
      <c r="O92" s="265"/>
    </row>
    <row r="93" spans="1:15" s="103" customFormat="1" ht="19.3">
      <c r="A93" s="401"/>
      <c r="B93" s="400"/>
      <c r="C93" s="401"/>
      <c r="D93" s="402"/>
      <c r="E93" s="407">
        <v>0.5</v>
      </c>
      <c r="F93" s="408">
        <v>0</v>
      </c>
      <c r="G93" s="408">
        <f t="shared" ref="G93" si="62">SUM(E93+F93)*60</f>
        <v>30</v>
      </c>
      <c r="H93" s="408">
        <f t="shared" ref="H93" si="63">SUM(E93+F93)</f>
        <v>0.5</v>
      </c>
      <c r="I93" s="408">
        <f t="shared" ref="I93" si="64">1044*8*E93*3600/1024/1024</f>
        <v>14.337158203125</v>
      </c>
      <c r="J93" s="408">
        <f t="shared" ref="J93" si="65">1044*8*F93*3600/1024/1024</f>
        <v>0</v>
      </c>
      <c r="K93" s="408">
        <f t="shared" ref="K93" si="66">I93+J93</f>
        <v>14.337158203125</v>
      </c>
      <c r="L93" s="409"/>
      <c r="M93" s="266"/>
      <c r="N93" s="266"/>
      <c r="O93" s="266"/>
    </row>
    <row r="94" spans="1:15">
      <c r="C94"/>
      <c r="D94"/>
      <c r="E94"/>
      <c r="F94"/>
      <c r="G94"/>
      <c r="H94"/>
      <c r="I94"/>
      <c r="J94"/>
      <c r="K94"/>
      <c r="L94"/>
    </row>
    <row r="95" spans="1:15" s="103" customFormat="1" ht="57.75" customHeight="1">
      <c r="A95" s="401"/>
      <c r="B95" s="400"/>
      <c r="C95" s="401"/>
      <c r="D95" s="406"/>
      <c r="E95" s="407"/>
      <c r="F95" s="408"/>
      <c r="G95" s="408"/>
      <c r="H95" s="408"/>
      <c r="I95" s="408"/>
      <c r="J95" s="408"/>
      <c r="K95" s="408"/>
      <c r="L95" s="409"/>
    </row>
    <row r="96" spans="1:15" s="103" customFormat="1" ht="19.3">
      <c r="A96" s="220"/>
      <c r="B96" s="204"/>
      <c r="C96" s="203"/>
      <c r="D96" s="201"/>
      <c r="E96" s="361"/>
      <c r="F96" s="205"/>
      <c r="G96" s="205"/>
      <c r="H96" s="205"/>
      <c r="I96" s="205"/>
      <c r="J96" s="205"/>
      <c r="K96" s="205"/>
      <c r="L96" s="219"/>
      <c r="M96" s="266"/>
      <c r="N96" s="266"/>
      <c r="O96" s="266"/>
    </row>
    <row r="97" spans="1:15" s="103" customFormat="1" ht="19.3">
      <c r="A97" s="401"/>
      <c r="B97" s="400"/>
      <c r="C97" s="401"/>
      <c r="D97" s="406"/>
      <c r="E97" s="407"/>
      <c r="F97" s="408"/>
      <c r="G97" s="408"/>
      <c r="H97" s="408"/>
      <c r="I97" s="408"/>
      <c r="J97" s="408"/>
      <c r="K97" s="408"/>
      <c r="L97" s="409"/>
    </row>
    <row r="98" spans="1:15" s="103" customFormat="1" ht="19.3">
      <c r="A98" s="220"/>
      <c r="B98" s="204"/>
      <c r="C98" s="203"/>
      <c r="D98" s="201"/>
      <c r="E98" s="361"/>
      <c r="F98" s="205"/>
      <c r="G98" s="205"/>
      <c r="H98" s="205"/>
      <c r="I98" s="205"/>
      <c r="J98" s="205"/>
      <c r="K98" s="205"/>
      <c r="L98" s="219"/>
      <c r="M98" s="266"/>
      <c r="N98" s="266"/>
      <c r="O98" s="266"/>
    </row>
    <row r="99" spans="1:15" ht="19.3">
      <c r="A99" s="401"/>
      <c r="B99" s="400"/>
      <c r="C99" s="203"/>
      <c r="D99" s="201"/>
      <c r="E99" s="407"/>
      <c r="F99" s="408"/>
      <c r="G99" s="408"/>
      <c r="H99" s="408"/>
      <c r="I99" s="408"/>
      <c r="J99" s="408"/>
      <c r="K99" s="408"/>
      <c r="L99" s="409"/>
      <c r="M99" s="266"/>
      <c r="N99" s="265"/>
      <c r="O99" s="265"/>
    </row>
    <row r="100" spans="1:15" s="103" customFormat="1" ht="57.75" customHeight="1">
      <c r="A100" s="203"/>
      <c r="B100" s="204"/>
      <c r="C100" s="203"/>
      <c r="D100" s="201"/>
      <c r="E100" s="394"/>
      <c r="F100" s="395"/>
      <c r="G100" s="395"/>
      <c r="H100" s="395"/>
      <c r="I100" s="395"/>
      <c r="J100" s="395"/>
      <c r="K100" s="395"/>
      <c r="L100" s="396"/>
    </row>
    <row r="101" spans="1:15" ht="19.3">
      <c r="A101" s="401"/>
      <c r="B101" s="400"/>
      <c r="C101" s="203"/>
      <c r="D101" s="201"/>
      <c r="E101" s="407"/>
      <c r="F101" s="408"/>
      <c r="G101" s="408"/>
      <c r="H101" s="408"/>
      <c r="I101" s="408"/>
      <c r="J101" s="408"/>
      <c r="K101" s="408"/>
      <c r="L101" s="409"/>
      <c r="M101" s="266"/>
      <c r="N101" s="265"/>
      <c r="O101" s="265"/>
    </row>
    <row r="102" spans="1:15" s="103" customFormat="1" ht="19.3">
      <c r="A102" s="220"/>
      <c r="B102" s="204"/>
      <c r="C102" s="203"/>
      <c r="D102" s="201"/>
      <c r="E102" s="394"/>
      <c r="F102" s="395"/>
      <c r="G102" s="395"/>
      <c r="H102" s="395"/>
      <c r="I102" s="395"/>
      <c r="J102" s="395"/>
      <c r="K102" s="395"/>
      <c r="L102" s="396"/>
      <c r="M102" s="266"/>
      <c r="N102" s="266"/>
      <c r="O102" s="266"/>
    </row>
  </sheetData>
  <mergeCells count="9">
    <mergeCell ref="E2:H2"/>
    <mergeCell ref="I2:K2"/>
    <mergeCell ref="A2:B2"/>
    <mergeCell ref="A34:L34"/>
    <mergeCell ref="A90:L90"/>
    <mergeCell ref="A78:L78"/>
    <mergeCell ref="A70:L70"/>
    <mergeCell ref="A48:L48"/>
    <mergeCell ref="A3:B3"/>
  </mergeCells>
  <phoneticPr fontId="12"/>
  <pageMargins left="0.23622047244094491" right="0.23622047244094491" top="0.74803149606299213" bottom="0.74803149606299213" header="0.31496062992125984" footer="0.31496062992125984"/>
  <pageSetup paperSize="9" scale="80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J262"/>
  <sheetViews>
    <sheetView topLeftCell="A256" workbookViewId="0">
      <selection activeCell="C13" sqref="C13"/>
    </sheetView>
  </sheetViews>
  <sheetFormatPr defaultColWidth="8.85546875" defaultRowHeight="18.45"/>
  <cols>
    <col min="1" max="1" width="6.2109375" bestFit="1" customWidth="1"/>
    <col min="2" max="2" width="37.2109375" customWidth="1"/>
    <col min="3" max="3" width="35" bestFit="1" customWidth="1"/>
    <col min="4" max="5" width="8.5703125" bestFit="1" customWidth="1"/>
    <col min="6" max="6" width="5.5703125" bestFit="1" customWidth="1"/>
    <col min="7" max="7" width="34" bestFit="1" customWidth="1"/>
    <col min="8" max="9" width="8.0703125" bestFit="1" customWidth="1"/>
    <col min="10" max="10" width="51.2109375" customWidth="1"/>
  </cols>
  <sheetData>
    <row r="1" spans="1:10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</row>
    <row r="2" spans="1:10" ht="55.3">
      <c r="A2" s="7" t="s">
        <v>64</v>
      </c>
      <c r="B2" s="11" t="s">
        <v>65</v>
      </c>
      <c r="C2" s="1" t="s">
        <v>107</v>
      </c>
      <c r="D2" s="13"/>
      <c r="E2" s="13"/>
      <c r="F2" s="37"/>
      <c r="G2" s="1"/>
      <c r="H2" s="37"/>
      <c r="I2" s="37"/>
      <c r="J2" s="1" t="s">
        <v>131</v>
      </c>
    </row>
    <row r="3" spans="1:10" ht="36.9">
      <c r="A3" s="37">
        <v>1</v>
      </c>
      <c r="B3" s="1"/>
      <c r="C3" s="1"/>
      <c r="D3" s="37">
        <v>120</v>
      </c>
      <c r="E3" s="37"/>
      <c r="F3" s="37">
        <v>31</v>
      </c>
      <c r="G3" s="1" t="s">
        <v>99</v>
      </c>
      <c r="H3" s="37" t="s">
        <v>24</v>
      </c>
      <c r="I3" s="37" t="s">
        <v>62</v>
      </c>
      <c r="J3" s="1"/>
    </row>
    <row r="4" spans="1:10" ht="36.9">
      <c r="A4" s="7" t="s">
        <v>66</v>
      </c>
      <c r="B4" s="11" t="s">
        <v>67</v>
      </c>
      <c r="C4" s="1" t="s">
        <v>108</v>
      </c>
      <c r="D4" s="37"/>
      <c r="E4" s="13"/>
      <c r="F4" s="14"/>
      <c r="G4" s="1"/>
      <c r="H4" s="14"/>
      <c r="I4" s="15"/>
      <c r="J4" s="14"/>
    </row>
    <row r="5" spans="1:10" ht="36.9">
      <c r="A5" s="37">
        <v>1</v>
      </c>
      <c r="B5" s="1"/>
      <c r="C5" s="1"/>
      <c r="D5" s="37">
        <v>60</v>
      </c>
      <c r="E5" s="37"/>
      <c r="F5" s="37">
        <v>31</v>
      </c>
      <c r="G5" s="1" t="s">
        <v>100</v>
      </c>
      <c r="H5" s="37" t="s">
        <v>24</v>
      </c>
      <c r="I5" s="37" t="s">
        <v>62</v>
      </c>
      <c r="J5" s="1"/>
    </row>
    <row r="6" spans="1:10">
      <c r="A6" s="37">
        <f>1+A5</f>
        <v>2</v>
      </c>
      <c r="B6" s="1"/>
      <c r="C6" s="1"/>
      <c r="D6" s="37"/>
      <c r="E6" s="37">
        <v>240</v>
      </c>
      <c r="F6" s="37">
        <v>31</v>
      </c>
      <c r="G6" s="1" t="s">
        <v>103</v>
      </c>
      <c r="H6" s="37" t="s">
        <v>24</v>
      </c>
      <c r="I6" s="37" t="s">
        <v>104</v>
      </c>
      <c r="J6" s="1"/>
    </row>
    <row r="7" spans="1:10" ht="23.15">
      <c r="A7" s="7" t="s">
        <v>68</v>
      </c>
      <c r="B7" s="11" t="s">
        <v>69</v>
      </c>
      <c r="C7" s="14"/>
      <c r="D7" s="37"/>
      <c r="E7" s="13"/>
      <c r="F7" s="14"/>
      <c r="G7" s="1"/>
      <c r="H7" s="37"/>
      <c r="I7" s="15"/>
      <c r="J7" s="14"/>
    </row>
    <row r="8" spans="1:10">
      <c r="A8" s="37">
        <v>1</v>
      </c>
      <c r="B8" s="1"/>
      <c r="C8" s="1"/>
      <c r="D8" s="37"/>
      <c r="E8" s="37">
        <v>240</v>
      </c>
      <c r="F8" s="37">
        <v>31</v>
      </c>
      <c r="G8" s="1" t="s">
        <v>101</v>
      </c>
      <c r="H8" s="37" t="s">
        <v>24</v>
      </c>
      <c r="I8" s="37" t="s">
        <v>104</v>
      </c>
      <c r="J8" s="1"/>
    </row>
    <row r="9" spans="1:10" ht="23.15">
      <c r="A9" s="7" t="s">
        <v>70</v>
      </c>
      <c r="B9" s="11" t="s">
        <v>71</v>
      </c>
      <c r="C9" s="14"/>
      <c r="D9" s="37"/>
      <c r="E9" s="37"/>
      <c r="F9" s="14"/>
      <c r="G9" s="1"/>
      <c r="H9" s="37"/>
      <c r="I9" s="15"/>
      <c r="J9" s="14"/>
    </row>
    <row r="10" spans="1:10" ht="36.9">
      <c r="A10" s="37">
        <v>1</v>
      </c>
      <c r="B10" s="1"/>
      <c r="C10" s="1"/>
      <c r="D10" s="37">
        <v>60</v>
      </c>
      <c r="E10" s="37"/>
      <c r="F10" s="37">
        <v>31</v>
      </c>
      <c r="G10" s="1" t="s">
        <v>102</v>
      </c>
      <c r="H10" s="37" t="s">
        <v>24</v>
      </c>
      <c r="I10" s="37" t="s">
        <v>62</v>
      </c>
      <c r="J10" s="1"/>
    </row>
    <row r="11" spans="1:10">
      <c r="A11" s="37">
        <f>1+A10</f>
        <v>2</v>
      </c>
      <c r="B11" s="1"/>
      <c r="C11" s="1"/>
      <c r="D11" s="37"/>
      <c r="E11" s="37">
        <v>240</v>
      </c>
      <c r="F11" s="37">
        <v>31</v>
      </c>
      <c r="G11" s="1" t="s">
        <v>105</v>
      </c>
      <c r="H11" s="37" t="s">
        <v>24</v>
      </c>
      <c r="I11" s="37" t="s">
        <v>104</v>
      </c>
      <c r="J11" s="1"/>
    </row>
    <row r="12" spans="1:10" ht="55.3">
      <c r="A12" s="7" t="s">
        <v>72</v>
      </c>
      <c r="B12" s="11" t="s">
        <v>73</v>
      </c>
      <c r="C12" s="1" t="s">
        <v>109</v>
      </c>
      <c r="D12" s="37"/>
      <c r="E12" s="37"/>
      <c r="F12" s="14"/>
      <c r="G12" s="1"/>
      <c r="H12" s="37"/>
      <c r="I12" s="15"/>
      <c r="J12" s="1" t="s">
        <v>132</v>
      </c>
    </row>
    <row r="13" spans="1:10" ht="36.9">
      <c r="A13" s="37">
        <v>1</v>
      </c>
      <c r="B13" s="1"/>
      <c r="C13" s="1"/>
      <c r="D13" s="37">
        <v>60</v>
      </c>
      <c r="E13" s="37"/>
      <c r="F13" s="37">
        <v>65</v>
      </c>
      <c r="G13" s="1" t="s">
        <v>102</v>
      </c>
      <c r="H13" s="37" t="s">
        <v>24</v>
      </c>
      <c r="I13" s="37" t="s">
        <v>62</v>
      </c>
      <c r="J13" s="14" t="s">
        <v>98</v>
      </c>
    </row>
    <row r="14" spans="1:10">
      <c r="A14" s="37">
        <f>1+A13</f>
        <v>2</v>
      </c>
      <c r="B14" s="1"/>
      <c r="C14" s="1"/>
      <c r="D14" s="37"/>
      <c r="E14" s="37">
        <v>300</v>
      </c>
      <c r="F14" s="37">
        <v>65</v>
      </c>
      <c r="G14" s="1" t="s">
        <v>105</v>
      </c>
      <c r="H14" s="37" t="s">
        <v>24</v>
      </c>
      <c r="I14" s="37" t="s">
        <v>104</v>
      </c>
      <c r="J14" s="1"/>
    </row>
    <row r="15" spans="1:10" ht="23.15">
      <c r="A15" s="7" t="s">
        <v>74</v>
      </c>
      <c r="B15" s="11" t="s">
        <v>75</v>
      </c>
      <c r="C15" s="9"/>
      <c r="D15" s="37"/>
      <c r="E15" s="37"/>
      <c r="F15" s="14"/>
      <c r="G15" s="1"/>
      <c r="H15" s="37"/>
      <c r="I15" s="15"/>
      <c r="J15" s="14" t="s">
        <v>106</v>
      </c>
    </row>
    <row r="16" spans="1:10" ht="36.9">
      <c r="A16" s="37">
        <v>1</v>
      </c>
      <c r="B16" s="1"/>
      <c r="C16" s="1"/>
      <c r="D16" s="37">
        <v>60</v>
      </c>
      <c r="E16" s="37"/>
      <c r="F16" s="37">
        <v>65</v>
      </c>
      <c r="G16" s="1" t="s">
        <v>102</v>
      </c>
      <c r="H16" s="37" t="s">
        <v>24</v>
      </c>
      <c r="I16" s="37" t="s">
        <v>62</v>
      </c>
      <c r="J16" s="1"/>
    </row>
    <row r="17" spans="1:10">
      <c r="A17" s="37">
        <f>1+A16</f>
        <v>2</v>
      </c>
      <c r="B17" s="1"/>
      <c r="C17" s="1"/>
      <c r="D17" s="37"/>
      <c r="E17" s="37">
        <v>120</v>
      </c>
      <c r="F17" s="37">
        <v>65</v>
      </c>
      <c r="G17" s="1" t="s">
        <v>105</v>
      </c>
      <c r="H17" s="37" t="s">
        <v>24</v>
      </c>
      <c r="I17" s="37" t="s">
        <v>104</v>
      </c>
      <c r="J17" s="1"/>
    </row>
    <row r="18" spans="1:10" ht="55.3">
      <c r="A18" s="7" t="s">
        <v>76</v>
      </c>
      <c r="B18" s="11" t="s">
        <v>77</v>
      </c>
      <c r="C18" s="1" t="s">
        <v>133</v>
      </c>
      <c r="D18" s="37"/>
      <c r="E18" s="13"/>
      <c r="F18" s="14"/>
      <c r="G18" s="1"/>
      <c r="H18" s="37"/>
      <c r="I18" s="16"/>
      <c r="J18" s="1" t="s">
        <v>428</v>
      </c>
    </row>
    <row r="19" spans="1:10">
      <c r="A19" s="37">
        <v>1</v>
      </c>
      <c r="B19" s="1"/>
      <c r="C19" s="1"/>
      <c r="D19" s="37"/>
      <c r="E19" s="37">
        <v>60</v>
      </c>
      <c r="F19" s="37">
        <v>31</v>
      </c>
      <c r="G19" s="1" t="s">
        <v>33</v>
      </c>
      <c r="H19" s="37" t="s">
        <v>24</v>
      </c>
      <c r="I19" s="15" t="s">
        <v>104</v>
      </c>
      <c r="J19" s="1"/>
    </row>
    <row r="20" spans="1:10" ht="36.9">
      <c r="A20" s="7" t="s">
        <v>78</v>
      </c>
      <c r="B20" s="6" t="s">
        <v>79</v>
      </c>
      <c r="C20" s="3" t="s">
        <v>134</v>
      </c>
      <c r="D20" s="36"/>
      <c r="E20" s="36"/>
      <c r="F20" s="36"/>
      <c r="G20" s="3"/>
      <c r="H20" s="36"/>
      <c r="I20" s="36"/>
      <c r="J20" s="3" t="s">
        <v>112</v>
      </c>
    </row>
    <row r="21" spans="1:10" ht="36.9">
      <c r="A21" s="37">
        <v>1</v>
      </c>
      <c r="B21" s="1" t="s">
        <v>113</v>
      </c>
      <c r="C21" s="1"/>
      <c r="D21" s="38">
        <v>20</v>
      </c>
      <c r="E21" s="37">
        <v>0</v>
      </c>
      <c r="F21" s="37">
        <v>31</v>
      </c>
      <c r="G21" s="24" t="s">
        <v>119</v>
      </c>
      <c r="H21" s="37" t="s">
        <v>24</v>
      </c>
      <c r="I21" s="37" t="s">
        <v>62</v>
      </c>
      <c r="J21" s="1"/>
    </row>
    <row r="22" spans="1:10" ht="37.299999999999997" thickBot="1">
      <c r="A22" s="49">
        <f>1+A21</f>
        <v>2</v>
      </c>
      <c r="B22" s="50" t="s">
        <v>114</v>
      </c>
      <c r="C22" s="50"/>
      <c r="D22" s="51">
        <v>170</v>
      </c>
      <c r="E22" s="49">
        <v>0</v>
      </c>
      <c r="F22" s="49">
        <v>31</v>
      </c>
      <c r="G22" s="52" t="s">
        <v>120</v>
      </c>
      <c r="H22" s="49" t="s">
        <v>24</v>
      </c>
      <c r="I22" s="49" t="s">
        <v>62</v>
      </c>
      <c r="J22" s="50"/>
    </row>
    <row r="23" spans="1:10" ht="36.9">
      <c r="A23" s="36">
        <f>1+A22</f>
        <v>3</v>
      </c>
      <c r="B23" s="3" t="s">
        <v>115</v>
      </c>
      <c r="C23" s="3"/>
      <c r="D23" s="46">
        <v>250</v>
      </c>
      <c r="E23" s="36">
        <v>0</v>
      </c>
      <c r="F23" s="36">
        <v>32</v>
      </c>
      <c r="G23" s="47" t="s">
        <v>121</v>
      </c>
      <c r="H23" s="36" t="s">
        <v>24</v>
      </c>
      <c r="I23" s="36" t="s">
        <v>62</v>
      </c>
      <c r="J23" s="48"/>
    </row>
    <row r="24" spans="1:10" ht="36.9">
      <c r="A24" s="37">
        <f>1+A23</f>
        <v>4</v>
      </c>
      <c r="B24" s="1" t="s">
        <v>116</v>
      </c>
      <c r="C24" s="1"/>
      <c r="D24" s="38">
        <v>60</v>
      </c>
      <c r="E24" s="37">
        <v>0</v>
      </c>
      <c r="F24" s="37">
        <v>32</v>
      </c>
      <c r="G24" s="24" t="s">
        <v>122</v>
      </c>
      <c r="H24" s="37" t="s">
        <v>24</v>
      </c>
      <c r="I24" s="37" t="s">
        <v>62</v>
      </c>
      <c r="J24" s="1"/>
    </row>
    <row r="25" spans="1:10" ht="36.9">
      <c r="A25" s="37">
        <f>1+A24</f>
        <v>5</v>
      </c>
      <c r="B25" s="1" t="s">
        <v>117</v>
      </c>
      <c r="C25" s="1"/>
      <c r="D25" s="38">
        <v>80</v>
      </c>
      <c r="E25" s="37">
        <v>0</v>
      </c>
      <c r="F25" s="37">
        <v>32</v>
      </c>
      <c r="G25" s="24" t="s">
        <v>123</v>
      </c>
      <c r="H25" s="37" t="s">
        <v>24</v>
      </c>
      <c r="I25" s="37" t="s">
        <v>62</v>
      </c>
      <c r="J25" s="1"/>
    </row>
    <row r="26" spans="1:10" ht="36.9">
      <c r="A26" s="37">
        <f>1+A25</f>
        <v>6</v>
      </c>
      <c r="B26" s="1" t="s">
        <v>118</v>
      </c>
      <c r="C26" s="1"/>
      <c r="D26" s="38">
        <v>20</v>
      </c>
      <c r="E26" s="37">
        <v>0</v>
      </c>
      <c r="F26" s="37">
        <v>32</v>
      </c>
      <c r="G26" s="24" t="s">
        <v>124</v>
      </c>
      <c r="H26" s="37" t="s">
        <v>24</v>
      </c>
      <c r="I26" s="37" t="s">
        <v>62</v>
      </c>
      <c r="J26" s="1"/>
    </row>
    <row r="27" spans="1:10" ht="46.3">
      <c r="A27" s="7" t="s">
        <v>55</v>
      </c>
      <c r="B27" s="6" t="s">
        <v>129</v>
      </c>
      <c r="C27" s="3"/>
      <c r="D27" s="12"/>
      <c r="E27" s="36"/>
      <c r="F27" s="36"/>
      <c r="G27" s="3"/>
      <c r="H27" s="36"/>
      <c r="I27" s="36"/>
      <c r="J27" s="3" t="s">
        <v>130</v>
      </c>
    </row>
    <row r="28" spans="1:10" ht="36.9">
      <c r="A28" s="37">
        <v>1</v>
      </c>
      <c r="B28" s="1" t="s">
        <v>40</v>
      </c>
      <c r="C28" s="1"/>
      <c r="D28" s="8">
        <v>20</v>
      </c>
      <c r="E28" s="37">
        <v>0</v>
      </c>
      <c r="F28" s="37">
        <v>34</v>
      </c>
      <c r="G28" s="24" t="s">
        <v>33</v>
      </c>
      <c r="H28" s="37" t="s">
        <v>24</v>
      </c>
      <c r="I28" s="37" t="s">
        <v>62</v>
      </c>
      <c r="J28" s="1"/>
    </row>
    <row r="29" spans="1:10" ht="36.9">
      <c r="A29" s="37">
        <f t="shared" ref="A29:A38" si="0">1+A28</f>
        <v>2</v>
      </c>
      <c r="B29" s="1" t="s">
        <v>41</v>
      </c>
      <c r="C29" s="1"/>
      <c r="D29" s="8">
        <v>20</v>
      </c>
      <c r="E29" s="37">
        <v>0</v>
      </c>
      <c r="F29" s="37">
        <v>34</v>
      </c>
      <c r="G29" s="24" t="s">
        <v>34</v>
      </c>
      <c r="H29" s="37" t="s">
        <v>24</v>
      </c>
      <c r="I29" s="37" t="s">
        <v>62</v>
      </c>
      <c r="J29" s="1"/>
    </row>
    <row r="30" spans="1:10" ht="36.9">
      <c r="A30" s="37">
        <f t="shared" si="0"/>
        <v>3</v>
      </c>
      <c r="B30" s="1" t="s">
        <v>42</v>
      </c>
      <c r="C30" s="1"/>
      <c r="D30" s="8">
        <v>10</v>
      </c>
      <c r="E30" s="37">
        <v>0</v>
      </c>
      <c r="F30" s="37">
        <v>34</v>
      </c>
      <c r="G30" s="24" t="s">
        <v>35</v>
      </c>
      <c r="H30" s="37" t="s">
        <v>24</v>
      </c>
      <c r="I30" s="37" t="s">
        <v>62</v>
      </c>
      <c r="J30" s="1"/>
    </row>
    <row r="31" spans="1:10" ht="36.9">
      <c r="A31" s="37">
        <f t="shared" si="0"/>
        <v>4</v>
      </c>
      <c r="B31" s="1" t="s">
        <v>126</v>
      </c>
      <c r="C31" s="1"/>
      <c r="D31" s="8">
        <v>60</v>
      </c>
      <c r="E31" s="37">
        <v>0</v>
      </c>
      <c r="F31" s="37">
        <v>34</v>
      </c>
      <c r="G31" s="24" t="s">
        <v>36</v>
      </c>
      <c r="H31" s="37" t="s">
        <v>24</v>
      </c>
      <c r="I31" s="37" t="s">
        <v>62</v>
      </c>
      <c r="J31" s="1"/>
    </row>
    <row r="32" spans="1:10" ht="36.9">
      <c r="A32" s="37">
        <f t="shared" si="0"/>
        <v>5</v>
      </c>
      <c r="B32" s="1" t="s">
        <v>127</v>
      </c>
      <c r="C32" s="1"/>
      <c r="D32" s="8">
        <v>60</v>
      </c>
      <c r="E32" s="37">
        <v>0</v>
      </c>
      <c r="F32" s="37">
        <v>34</v>
      </c>
      <c r="G32" s="24" t="s">
        <v>37</v>
      </c>
      <c r="H32" s="37" t="s">
        <v>24</v>
      </c>
      <c r="I32" s="37" t="s">
        <v>62</v>
      </c>
      <c r="J32" s="1"/>
    </row>
    <row r="33" spans="1:10">
      <c r="A33" s="37">
        <f t="shared" si="0"/>
        <v>6</v>
      </c>
      <c r="B33" s="1" t="s">
        <v>45</v>
      </c>
      <c r="C33" s="1"/>
      <c r="D33" s="8">
        <v>30</v>
      </c>
      <c r="E33" s="37">
        <v>0</v>
      </c>
      <c r="F33" s="37">
        <v>34</v>
      </c>
      <c r="G33" s="24"/>
      <c r="H33" s="37"/>
      <c r="I33" s="37"/>
      <c r="J33" s="1"/>
    </row>
    <row r="34" spans="1:10" ht="36.9">
      <c r="A34" s="37">
        <f t="shared" si="0"/>
        <v>7</v>
      </c>
      <c r="B34" s="1" t="s">
        <v>128</v>
      </c>
      <c r="C34" s="1"/>
      <c r="D34" s="8">
        <v>60</v>
      </c>
      <c r="E34" s="37">
        <v>0</v>
      </c>
      <c r="F34" s="37">
        <v>34</v>
      </c>
      <c r="G34" s="24" t="s">
        <v>38</v>
      </c>
      <c r="H34" s="37" t="s">
        <v>24</v>
      </c>
      <c r="I34" s="37" t="s">
        <v>62</v>
      </c>
      <c r="J34" s="1"/>
    </row>
    <row r="35" spans="1:10">
      <c r="A35" s="37">
        <f t="shared" si="0"/>
        <v>8</v>
      </c>
      <c r="B35" s="1" t="s">
        <v>45</v>
      </c>
      <c r="C35" s="1"/>
      <c r="D35" s="8">
        <v>30</v>
      </c>
      <c r="E35" s="37">
        <v>0</v>
      </c>
      <c r="F35" s="37">
        <v>34</v>
      </c>
      <c r="G35" s="24"/>
      <c r="H35" s="37"/>
      <c r="I35" s="37"/>
      <c r="J35" s="1"/>
    </row>
    <row r="36" spans="1:10" ht="36.9">
      <c r="A36" s="37">
        <f t="shared" si="0"/>
        <v>9</v>
      </c>
      <c r="B36" s="1" t="s">
        <v>47</v>
      </c>
      <c r="C36" s="1"/>
      <c r="D36" s="8">
        <v>10</v>
      </c>
      <c r="E36" s="37">
        <v>0</v>
      </c>
      <c r="F36" s="37">
        <v>34</v>
      </c>
      <c r="G36" s="24" t="s">
        <v>39</v>
      </c>
      <c r="H36" s="37" t="s">
        <v>24</v>
      </c>
      <c r="I36" s="37" t="s">
        <v>62</v>
      </c>
      <c r="J36" s="1"/>
    </row>
    <row r="37" spans="1:10" ht="36.9">
      <c r="A37" s="37">
        <f t="shared" si="0"/>
        <v>10</v>
      </c>
      <c r="B37" s="1" t="s">
        <v>48</v>
      </c>
      <c r="C37" s="1"/>
      <c r="D37" s="8">
        <v>10</v>
      </c>
      <c r="E37" s="37">
        <v>0</v>
      </c>
      <c r="F37" s="37">
        <v>34</v>
      </c>
      <c r="G37" s="24" t="s">
        <v>50</v>
      </c>
      <c r="H37" s="37" t="s">
        <v>24</v>
      </c>
      <c r="I37" s="37" t="s">
        <v>62</v>
      </c>
      <c r="J37" s="1"/>
    </row>
    <row r="38" spans="1:10" ht="36.9">
      <c r="A38" s="37">
        <f t="shared" si="0"/>
        <v>11</v>
      </c>
      <c r="B38" s="1" t="s">
        <v>49</v>
      </c>
      <c r="C38" s="1"/>
      <c r="D38" s="8">
        <v>10</v>
      </c>
      <c r="E38" s="37">
        <v>0</v>
      </c>
      <c r="F38" s="37">
        <v>34</v>
      </c>
      <c r="G38" s="24" t="s">
        <v>125</v>
      </c>
      <c r="H38" s="37" t="s">
        <v>24</v>
      </c>
      <c r="I38" s="37" t="s">
        <v>62</v>
      </c>
      <c r="J38" s="1"/>
    </row>
    <row r="39" spans="1:10" ht="92.15">
      <c r="A39" s="7" t="s">
        <v>81</v>
      </c>
      <c r="B39" s="6" t="s">
        <v>56</v>
      </c>
      <c r="C39" s="3" t="s">
        <v>57</v>
      </c>
      <c r="D39" s="36"/>
      <c r="E39" s="36"/>
      <c r="F39" s="36"/>
      <c r="G39" s="3"/>
      <c r="H39" s="36"/>
      <c r="I39" s="36"/>
      <c r="J39" s="3" t="s">
        <v>135</v>
      </c>
    </row>
    <row r="40" spans="1:10" ht="36.9">
      <c r="A40" s="37">
        <v>1</v>
      </c>
      <c r="B40" s="1" t="s">
        <v>40</v>
      </c>
      <c r="C40" s="1"/>
      <c r="D40" s="37">
        <v>20</v>
      </c>
      <c r="E40" s="37">
        <v>0</v>
      </c>
      <c r="F40" s="37">
        <v>33</v>
      </c>
      <c r="G40" s="24" t="s">
        <v>148</v>
      </c>
      <c r="H40" s="37" t="s">
        <v>24</v>
      </c>
      <c r="I40" s="37" t="s">
        <v>62</v>
      </c>
      <c r="J40" s="1"/>
    </row>
    <row r="41" spans="1:10" ht="36.9">
      <c r="A41" s="37">
        <f t="shared" ref="A41:A51" si="1">1+A40</f>
        <v>2</v>
      </c>
      <c r="B41" s="1" t="s">
        <v>41</v>
      </c>
      <c r="C41" s="1"/>
      <c r="D41" s="37">
        <v>20</v>
      </c>
      <c r="E41" s="37">
        <v>0</v>
      </c>
      <c r="F41" s="37">
        <v>33</v>
      </c>
      <c r="G41" s="24" t="s">
        <v>149</v>
      </c>
      <c r="H41" s="37" t="s">
        <v>24</v>
      </c>
      <c r="I41" s="37" t="s">
        <v>62</v>
      </c>
      <c r="J41" s="1"/>
    </row>
    <row r="42" spans="1:10" ht="36.9">
      <c r="A42" s="37">
        <f t="shared" si="1"/>
        <v>3</v>
      </c>
      <c r="B42" s="1" t="s">
        <v>42</v>
      </c>
      <c r="C42" s="1"/>
      <c r="D42" s="37">
        <v>10</v>
      </c>
      <c r="E42" s="37">
        <v>0</v>
      </c>
      <c r="F42" s="37">
        <v>33</v>
      </c>
      <c r="G42" s="24" t="s">
        <v>150</v>
      </c>
      <c r="H42" s="37" t="s">
        <v>24</v>
      </c>
      <c r="I42" s="37" t="s">
        <v>62</v>
      </c>
      <c r="J42" s="1"/>
    </row>
    <row r="43" spans="1:10" ht="36.9">
      <c r="A43" s="37">
        <f t="shared" si="1"/>
        <v>4</v>
      </c>
      <c r="B43" s="1" t="s">
        <v>43</v>
      </c>
      <c r="C43" s="1"/>
      <c r="D43" s="37">
        <v>60</v>
      </c>
      <c r="E43" s="37">
        <v>0</v>
      </c>
      <c r="F43" s="37">
        <v>33</v>
      </c>
      <c r="G43" s="24" t="s">
        <v>151</v>
      </c>
      <c r="H43" s="37" t="s">
        <v>24</v>
      </c>
      <c r="I43" s="37" t="s">
        <v>62</v>
      </c>
      <c r="J43" s="1"/>
    </row>
    <row r="44" spans="1:10" ht="36.9">
      <c r="A44" s="37">
        <f t="shared" si="1"/>
        <v>5</v>
      </c>
      <c r="B44" s="1" t="s">
        <v>44</v>
      </c>
      <c r="C44" s="1"/>
      <c r="D44" s="37">
        <v>60</v>
      </c>
      <c r="E44" s="37">
        <v>0</v>
      </c>
      <c r="F44" s="37">
        <v>33</v>
      </c>
      <c r="G44" s="24" t="s">
        <v>152</v>
      </c>
      <c r="H44" s="37" t="s">
        <v>24</v>
      </c>
      <c r="I44" s="37" t="s">
        <v>62</v>
      </c>
      <c r="J44" s="1"/>
    </row>
    <row r="45" spans="1:10">
      <c r="A45" s="37">
        <f t="shared" si="1"/>
        <v>6</v>
      </c>
      <c r="B45" s="1" t="s">
        <v>45</v>
      </c>
      <c r="C45" s="1" t="s">
        <v>53</v>
      </c>
      <c r="D45" s="37">
        <v>30</v>
      </c>
      <c r="E45" s="37">
        <v>0</v>
      </c>
      <c r="F45" s="37">
        <v>33</v>
      </c>
      <c r="G45" s="24"/>
      <c r="H45" s="37"/>
      <c r="I45" s="37"/>
      <c r="J45" s="1"/>
    </row>
    <row r="46" spans="1:10" ht="36.9">
      <c r="A46" s="37">
        <f t="shared" si="1"/>
        <v>7</v>
      </c>
      <c r="B46" s="1" t="s">
        <v>46</v>
      </c>
      <c r="C46" s="1"/>
      <c r="D46" s="37">
        <v>60</v>
      </c>
      <c r="E46" s="37">
        <v>0</v>
      </c>
      <c r="F46" s="37">
        <v>33</v>
      </c>
      <c r="G46" s="24" t="s">
        <v>153</v>
      </c>
      <c r="H46" s="37" t="s">
        <v>24</v>
      </c>
      <c r="I46" s="37" t="s">
        <v>62</v>
      </c>
      <c r="J46" s="1"/>
    </row>
    <row r="47" spans="1:10">
      <c r="A47" s="37">
        <f t="shared" si="1"/>
        <v>8</v>
      </c>
      <c r="B47" s="1" t="s">
        <v>45</v>
      </c>
      <c r="C47" s="1" t="s">
        <v>53</v>
      </c>
      <c r="D47" s="37">
        <v>30</v>
      </c>
      <c r="E47" s="37">
        <v>0</v>
      </c>
      <c r="F47" s="37">
        <v>33</v>
      </c>
      <c r="G47" s="24"/>
      <c r="H47" s="37"/>
      <c r="I47" s="37"/>
      <c r="J47" s="1"/>
    </row>
    <row r="48" spans="1:10" ht="36.9">
      <c r="A48" s="37">
        <f t="shared" si="1"/>
        <v>9</v>
      </c>
      <c r="B48" s="1" t="s">
        <v>47</v>
      </c>
      <c r="C48" s="1"/>
      <c r="D48" s="37">
        <v>10</v>
      </c>
      <c r="E48" s="37">
        <v>0</v>
      </c>
      <c r="F48" s="37">
        <v>33</v>
      </c>
      <c r="G48" s="24" t="s">
        <v>154</v>
      </c>
      <c r="H48" s="37" t="s">
        <v>24</v>
      </c>
      <c r="I48" s="37" t="s">
        <v>62</v>
      </c>
      <c r="J48" s="1"/>
    </row>
    <row r="49" spans="1:10" ht="36.9">
      <c r="A49" s="37">
        <f t="shared" si="1"/>
        <v>10</v>
      </c>
      <c r="B49" s="1" t="s">
        <v>48</v>
      </c>
      <c r="C49" s="1"/>
      <c r="D49" s="37">
        <v>10</v>
      </c>
      <c r="E49" s="37">
        <v>0</v>
      </c>
      <c r="F49" s="37">
        <v>33</v>
      </c>
      <c r="G49" s="24" t="s">
        <v>155</v>
      </c>
      <c r="H49" s="37" t="s">
        <v>24</v>
      </c>
      <c r="I49" s="37" t="s">
        <v>62</v>
      </c>
      <c r="J49" s="1"/>
    </row>
    <row r="50" spans="1:10" ht="36.9">
      <c r="A50" s="37">
        <f t="shared" si="1"/>
        <v>11</v>
      </c>
      <c r="B50" s="1" t="s">
        <v>49</v>
      </c>
      <c r="C50" s="1"/>
      <c r="D50" s="37">
        <v>10</v>
      </c>
      <c r="E50" s="37">
        <v>0</v>
      </c>
      <c r="F50" s="37">
        <v>33</v>
      </c>
      <c r="G50" s="24" t="s">
        <v>154</v>
      </c>
      <c r="H50" s="37" t="s">
        <v>24</v>
      </c>
      <c r="I50" s="37" t="s">
        <v>62</v>
      </c>
      <c r="J50" s="1"/>
    </row>
    <row r="51" spans="1:10" ht="36.9">
      <c r="A51" s="37">
        <f t="shared" si="1"/>
        <v>12</v>
      </c>
      <c r="B51" s="1" t="s">
        <v>52</v>
      </c>
      <c r="C51" s="1" t="s">
        <v>61</v>
      </c>
      <c r="D51" s="37">
        <v>90</v>
      </c>
      <c r="E51" s="37">
        <v>0</v>
      </c>
      <c r="F51" s="37">
        <v>33</v>
      </c>
      <c r="G51" s="24" t="s">
        <v>156</v>
      </c>
      <c r="H51" s="37" t="s">
        <v>24</v>
      </c>
      <c r="I51" s="37" t="s">
        <v>62</v>
      </c>
      <c r="J51" s="1"/>
    </row>
    <row r="52" spans="1:10" ht="73.75">
      <c r="A52" s="7" t="s">
        <v>83</v>
      </c>
      <c r="B52" s="6" t="s">
        <v>137</v>
      </c>
      <c r="C52" s="3"/>
      <c r="D52" s="12"/>
      <c r="E52" s="36"/>
      <c r="F52" s="36"/>
      <c r="G52" s="3"/>
      <c r="H52" s="36"/>
      <c r="I52" s="36"/>
      <c r="J52" s="3" t="s">
        <v>136</v>
      </c>
    </row>
    <row r="53" spans="1:10" ht="36.9">
      <c r="A53" s="37">
        <v>1</v>
      </c>
      <c r="B53" s="1" t="s">
        <v>138</v>
      </c>
      <c r="C53" s="1"/>
      <c r="D53" s="44">
        <v>20</v>
      </c>
      <c r="E53" s="37">
        <v>0</v>
      </c>
      <c r="F53" s="37">
        <v>32</v>
      </c>
      <c r="G53" s="24" t="s">
        <v>143</v>
      </c>
      <c r="H53" s="37" t="s">
        <v>24</v>
      </c>
      <c r="I53" s="37" t="s">
        <v>62</v>
      </c>
      <c r="J53" s="19"/>
    </row>
    <row r="54" spans="1:10" ht="36.9">
      <c r="A54" s="37">
        <f>1+A53</f>
        <v>2</v>
      </c>
      <c r="B54" s="1" t="s">
        <v>139</v>
      </c>
      <c r="C54" s="1"/>
      <c r="D54" s="44">
        <v>30</v>
      </c>
      <c r="E54" s="37">
        <v>0</v>
      </c>
      <c r="F54" s="37">
        <v>32</v>
      </c>
      <c r="G54" s="24" t="s">
        <v>144</v>
      </c>
      <c r="H54" s="37" t="s">
        <v>24</v>
      </c>
      <c r="I54" s="37" t="s">
        <v>62</v>
      </c>
      <c r="J54" s="1"/>
    </row>
    <row r="55" spans="1:10" ht="37.299999999999997" thickBot="1">
      <c r="A55" s="49">
        <f>1+A54</f>
        <v>3</v>
      </c>
      <c r="B55" s="50" t="s">
        <v>140</v>
      </c>
      <c r="C55" s="50"/>
      <c r="D55" s="54">
        <v>60</v>
      </c>
      <c r="E55" s="49">
        <v>0</v>
      </c>
      <c r="F55" s="49">
        <v>32</v>
      </c>
      <c r="G55" s="52" t="s">
        <v>145</v>
      </c>
      <c r="H55" s="49" t="s">
        <v>24</v>
      </c>
      <c r="I55" s="49" t="s">
        <v>62</v>
      </c>
      <c r="J55" s="50"/>
    </row>
    <row r="56" spans="1:10" ht="36.9">
      <c r="A56" s="36">
        <f>1+A55</f>
        <v>4</v>
      </c>
      <c r="B56" s="3" t="s">
        <v>141</v>
      </c>
      <c r="C56" s="3"/>
      <c r="D56" s="53">
        <v>80</v>
      </c>
      <c r="E56" s="36">
        <v>0</v>
      </c>
      <c r="F56" s="36">
        <v>33</v>
      </c>
      <c r="G56" s="47" t="s">
        <v>146</v>
      </c>
      <c r="H56" s="36" t="s">
        <v>24</v>
      </c>
      <c r="I56" s="36" t="s">
        <v>62</v>
      </c>
      <c r="J56" s="48"/>
    </row>
    <row r="57" spans="1:10">
      <c r="A57" s="804" t="s">
        <v>244</v>
      </c>
      <c r="B57" s="805"/>
      <c r="C57" s="805"/>
      <c r="D57" s="805"/>
      <c r="E57" s="805"/>
      <c r="F57" s="805"/>
      <c r="G57" s="805"/>
      <c r="H57" s="805"/>
      <c r="I57" s="805"/>
      <c r="J57" s="805"/>
    </row>
    <row r="58" spans="1:10">
      <c r="A58" s="37">
        <f>1+A56</f>
        <v>5</v>
      </c>
      <c r="B58" s="1" t="s">
        <v>142</v>
      </c>
      <c r="C58" s="1"/>
      <c r="D58" s="37">
        <v>0</v>
      </c>
      <c r="E58" s="37">
        <v>120</v>
      </c>
      <c r="F58" s="37">
        <v>32</v>
      </c>
      <c r="G58" s="24" t="s">
        <v>147</v>
      </c>
      <c r="H58" s="37" t="s">
        <v>24</v>
      </c>
      <c r="I58" s="37" t="s">
        <v>104</v>
      </c>
      <c r="J58" s="1"/>
    </row>
    <row r="59" spans="1:10" ht="23.15">
      <c r="A59" s="7" t="s">
        <v>85</v>
      </c>
      <c r="B59" s="6" t="s">
        <v>86</v>
      </c>
      <c r="C59" s="3"/>
      <c r="D59" s="36"/>
      <c r="E59" s="36"/>
      <c r="F59" s="36"/>
      <c r="G59" s="3"/>
      <c r="H59" s="36"/>
      <c r="I59" s="36"/>
      <c r="J59" s="3"/>
    </row>
    <row r="60" spans="1:10" ht="36.9">
      <c r="A60" s="37">
        <v>1</v>
      </c>
      <c r="B60" s="1" t="s">
        <v>25</v>
      </c>
      <c r="C60" s="1"/>
      <c r="D60" s="37">
        <v>10</v>
      </c>
      <c r="E60" s="37">
        <v>0</v>
      </c>
      <c r="F60" s="37">
        <v>65</v>
      </c>
      <c r="G60" s="24" t="s">
        <v>161</v>
      </c>
      <c r="H60" s="37" t="s">
        <v>24</v>
      </c>
      <c r="I60" s="37" t="s">
        <v>62</v>
      </c>
      <c r="J60" s="19"/>
    </row>
    <row r="61" spans="1:10" ht="36.9">
      <c r="A61" s="37">
        <f t="shared" ref="A61:A67" si="2">1+A60</f>
        <v>2</v>
      </c>
      <c r="B61" s="1" t="s">
        <v>157</v>
      </c>
      <c r="C61" s="1"/>
      <c r="D61" s="37">
        <v>10</v>
      </c>
      <c r="E61" s="37">
        <v>0</v>
      </c>
      <c r="F61" s="37">
        <v>65</v>
      </c>
      <c r="G61" s="24" t="s">
        <v>162</v>
      </c>
      <c r="H61" s="37" t="s">
        <v>24</v>
      </c>
      <c r="I61" s="37" t="s">
        <v>62</v>
      </c>
      <c r="J61" s="1"/>
    </row>
    <row r="62" spans="1:10" ht="36.9">
      <c r="A62" s="37">
        <f t="shared" si="2"/>
        <v>3</v>
      </c>
      <c r="B62" s="1" t="s">
        <v>158</v>
      </c>
      <c r="C62" s="1"/>
      <c r="D62" s="37">
        <v>60</v>
      </c>
      <c r="E62" s="37">
        <v>0</v>
      </c>
      <c r="F62" s="37">
        <v>65</v>
      </c>
      <c r="G62" s="24"/>
      <c r="H62" s="37" t="s">
        <v>24</v>
      </c>
      <c r="I62" s="37" t="s">
        <v>62</v>
      </c>
      <c r="J62" s="1"/>
    </row>
    <row r="63" spans="1:10" ht="36.9">
      <c r="A63" s="37">
        <f t="shared" si="2"/>
        <v>4</v>
      </c>
      <c r="B63" s="1" t="s">
        <v>118</v>
      </c>
      <c r="C63" s="1"/>
      <c r="D63" s="37">
        <v>10</v>
      </c>
      <c r="E63" s="37">
        <v>0</v>
      </c>
      <c r="F63" s="37">
        <v>65</v>
      </c>
      <c r="G63" s="24" t="s">
        <v>427</v>
      </c>
      <c r="H63" s="37" t="s">
        <v>24</v>
      </c>
      <c r="I63" s="37" t="s">
        <v>62</v>
      </c>
      <c r="J63" s="1"/>
    </row>
    <row r="64" spans="1:10">
      <c r="A64" s="67" t="s">
        <v>244</v>
      </c>
      <c r="B64" s="68"/>
      <c r="C64" s="68"/>
      <c r="D64" s="68"/>
      <c r="E64" s="68"/>
      <c r="F64" s="68"/>
      <c r="G64" s="68"/>
      <c r="H64" s="68"/>
      <c r="I64" s="68"/>
      <c r="J64" s="68"/>
    </row>
    <row r="65" spans="1:10">
      <c r="A65" s="37">
        <f>1+A63</f>
        <v>5</v>
      </c>
      <c r="B65" s="1" t="s">
        <v>25</v>
      </c>
      <c r="C65" s="1"/>
      <c r="D65" s="37">
        <v>0</v>
      </c>
      <c r="E65" s="37">
        <v>10</v>
      </c>
      <c r="F65" s="37">
        <v>65</v>
      </c>
      <c r="G65" s="788" t="s">
        <v>163</v>
      </c>
      <c r="H65" s="791" t="s">
        <v>24</v>
      </c>
      <c r="I65" s="791" t="s">
        <v>104</v>
      </c>
      <c r="J65" s="794" t="s">
        <v>160</v>
      </c>
    </row>
    <row r="66" spans="1:10">
      <c r="A66" s="37">
        <f t="shared" si="2"/>
        <v>6</v>
      </c>
      <c r="B66" s="1" t="s">
        <v>28</v>
      </c>
      <c r="C66" s="1"/>
      <c r="D66" s="37">
        <v>0</v>
      </c>
      <c r="E66" s="37">
        <v>40</v>
      </c>
      <c r="F66" s="37">
        <v>65</v>
      </c>
      <c r="G66" s="789"/>
      <c r="H66" s="792"/>
      <c r="I66" s="792"/>
      <c r="J66" s="795"/>
    </row>
    <row r="67" spans="1:10" ht="36.9">
      <c r="A67" s="37">
        <f t="shared" si="2"/>
        <v>7</v>
      </c>
      <c r="B67" s="1" t="s">
        <v>159</v>
      </c>
      <c r="C67" s="1" t="s">
        <v>168</v>
      </c>
      <c r="D67" s="37">
        <v>0</v>
      </c>
      <c r="E67" s="37">
        <v>100</v>
      </c>
      <c r="F67" s="37">
        <v>65</v>
      </c>
      <c r="G67" s="789"/>
      <c r="H67" s="792"/>
      <c r="I67" s="792"/>
      <c r="J67" s="795"/>
    </row>
    <row r="68" spans="1:10">
      <c r="A68" s="37">
        <v>8</v>
      </c>
      <c r="B68" s="1" t="s">
        <v>118</v>
      </c>
      <c r="C68" s="1"/>
      <c r="D68" s="37">
        <v>0</v>
      </c>
      <c r="E68" s="37">
        <v>10</v>
      </c>
      <c r="F68" s="37">
        <v>65</v>
      </c>
      <c r="G68" s="790"/>
      <c r="H68" s="793"/>
      <c r="I68" s="793"/>
      <c r="J68" s="796"/>
    </row>
    <row r="69" spans="1:10" ht="23.15">
      <c r="A69" s="7" t="s">
        <v>87</v>
      </c>
      <c r="B69" s="6" t="s">
        <v>88</v>
      </c>
      <c r="C69" s="3"/>
      <c r="D69" s="36"/>
      <c r="E69" s="36"/>
      <c r="F69" s="36"/>
      <c r="G69" s="3"/>
      <c r="H69" s="36"/>
      <c r="I69" s="36"/>
      <c r="J69" s="3"/>
    </row>
    <row r="70" spans="1:10" ht="36.9">
      <c r="A70" s="37">
        <v>1</v>
      </c>
      <c r="B70" s="1" t="s">
        <v>25</v>
      </c>
      <c r="C70" s="37"/>
      <c r="D70" s="37">
        <v>20</v>
      </c>
      <c r="E70" s="37">
        <v>0</v>
      </c>
      <c r="F70" s="37">
        <v>65</v>
      </c>
      <c r="G70" s="24" t="s">
        <v>169</v>
      </c>
      <c r="H70" s="37" t="s">
        <v>24</v>
      </c>
      <c r="I70" s="37" t="s">
        <v>62</v>
      </c>
      <c r="J70" s="19"/>
    </row>
    <row r="71" spans="1:10" ht="36.9">
      <c r="A71" s="37">
        <f t="shared" ref="A71:A77" si="3">1+A70</f>
        <v>2</v>
      </c>
      <c r="B71" s="1" t="s">
        <v>158</v>
      </c>
      <c r="C71" s="37"/>
      <c r="D71" s="37">
        <v>10</v>
      </c>
      <c r="E71" s="37">
        <v>0</v>
      </c>
      <c r="F71" s="37">
        <v>65</v>
      </c>
      <c r="G71" s="24" t="s">
        <v>170</v>
      </c>
      <c r="H71" s="37" t="s">
        <v>24</v>
      </c>
      <c r="I71" s="37" t="s">
        <v>62</v>
      </c>
      <c r="J71" s="1"/>
    </row>
    <row r="72" spans="1:10" ht="36.9">
      <c r="A72" s="37">
        <f t="shared" si="3"/>
        <v>3</v>
      </c>
      <c r="B72" s="1" t="s">
        <v>164</v>
      </c>
      <c r="C72" s="37"/>
      <c r="D72" s="37">
        <v>30</v>
      </c>
      <c r="E72" s="37">
        <v>0</v>
      </c>
      <c r="F72" s="37">
        <v>65</v>
      </c>
      <c r="G72" s="24" t="s">
        <v>171</v>
      </c>
      <c r="H72" s="37" t="s">
        <v>24</v>
      </c>
      <c r="I72" s="37" t="s">
        <v>62</v>
      </c>
      <c r="J72" s="1"/>
    </row>
    <row r="73" spans="1:10">
      <c r="A73" s="67" t="s">
        <v>244</v>
      </c>
      <c r="B73" s="68"/>
      <c r="C73" s="68"/>
      <c r="D73" s="68"/>
      <c r="E73" s="68"/>
      <c r="F73" s="68"/>
      <c r="G73" s="68"/>
      <c r="H73" s="68"/>
      <c r="I73" s="68"/>
      <c r="J73" s="68"/>
    </row>
    <row r="74" spans="1:10">
      <c r="A74" s="37">
        <f>1+A72</f>
        <v>4</v>
      </c>
      <c r="B74" s="1" t="s">
        <v>165</v>
      </c>
      <c r="C74" s="37"/>
      <c r="D74" s="37">
        <v>0</v>
      </c>
      <c r="E74" s="37">
        <v>20</v>
      </c>
      <c r="F74" s="37">
        <v>65</v>
      </c>
      <c r="G74" s="797" t="s">
        <v>172</v>
      </c>
      <c r="H74" s="798" t="s">
        <v>24</v>
      </c>
      <c r="I74" s="798" t="s">
        <v>104</v>
      </c>
      <c r="J74" s="799" t="s">
        <v>160</v>
      </c>
    </row>
    <row r="75" spans="1:10">
      <c r="A75" s="37">
        <f t="shared" si="3"/>
        <v>5</v>
      </c>
      <c r="B75" s="1" t="s">
        <v>166</v>
      </c>
      <c r="C75" s="37"/>
      <c r="D75" s="37">
        <v>0</v>
      </c>
      <c r="E75" s="37">
        <v>60</v>
      </c>
      <c r="F75" s="37">
        <v>65</v>
      </c>
      <c r="G75" s="797"/>
      <c r="H75" s="798"/>
      <c r="I75" s="798"/>
      <c r="J75" s="799"/>
    </row>
    <row r="76" spans="1:10">
      <c r="A76" s="37">
        <f t="shared" si="3"/>
        <v>6</v>
      </c>
      <c r="B76" s="1" t="s">
        <v>164</v>
      </c>
      <c r="C76" s="37"/>
      <c r="D76" s="37">
        <v>0</v>
      </c>
      <c r="E76" s="37">
        <v>40</v>
      </c>
      <c r="F76" s="37">
        <v>65</v>
      </c>
      <c r="G76" s="797"/>
      <c r="H76" s="798"/>
      <c r="I76" s="798"/>
      <c r="J76" s="799"/>
    </row>
    <row r="77" spans="1:10">
      <c r="A77" s="37">
        <f t="shared" si="3"/>
        <v>7</v>
      </c>
      <c r="B77" s="1" t="s">
        <v>167</v>
      </c>
      <c r="C77" s="1" t="s">
        <v>168</v>
      </c>
      <c r="D77" s="37">
        <v>0</v>
      </c>
      <c r="E77" s="37">
        <v>100</v>
      </c>
      <c r="F77" s="37">
        <v>65</v>
      </c>
      <c r="G77" s="797"/>
      <c r="H77" s="798"/>
      <c r="I77" s="798"/>
      <c r="J77" s="799"/>
    </row>
    <row r="78" spans="1:10" ht="92.15">
      <c r="A78" s="7" t="s">
        <v>89</v>
      </c>
      <c r="B78" s="6" t="s">
        <v>90</v>
      </c>
      <c r="C78" s="3" t="s">
        <v>173</v>
      </c>
      <c r="D78" s="36"/>
      <c r="E78" s="36"/>
      <c r="F78" s="36"/>
      <c r="G78" s="3"/>
      <c r="H78" s="36"/>
      <c r="I78" s="36"/>
      <c r="J78" s="3" t="s">
        <v>174</v>
      </c>
    </row>
    <row r="79" spans="1:10">
      <c r="A79" s="67" t="s">
        <v>243</v>
      </c>
      <c r="B79" s="68"/>
      <c r="C79" s="68"/>
      <c r="D79" s="68"/>
      <c r="E79" s="68"/>
      <c r="F79" s="68"/>
      <c r="G79" s="68"/>
      <c r="H79" s="68"/>
      <c r="I79" s="68"/>
      <c r="J79" s="68"/>
    </row>
    <row r="80" spans="1:10" ht="36.9">
      <c r="A80" s="44">
        <v>1</v>
      </c>
      <c r="B80" s="41" t="s">
        <v>25</v>
      </c>
      <c r="C80" s="44"/>
      <c r="D80" s="42">
        <v>25</v>
      </c>
      <c r="E80" s="44">
        <v>0</v>
      </c>
      <c r="F80" s="44">
        <v>34</v>
      </c>
      <c r="G80" s="41" t="s">
        <v>177</v>
      </c>
      <c r="H80" s="44">
        <v>5</v>
      </c>
      <c r="I80" s="44" t="s">
        <v>62</v>
      </c>
      <c r="J80" s="41"/>
    </row>
    <row r="81" spans="1:10" ht="36.9">
      <c r="A81" s="44">
        <f>1+A80</f>
        <v>2</v>
      </c>
      <c r="B81" s="41" t="s">
        <v>26</v>
      </c>
      <c r="C81" s="44"/>
      <c r="D81" s="42">
        <v>30</v>
      </c>
      <c r="E81" s="44">
        <v>0</v>
      </c>
      <c r="F81" s="44">
        <v>34</v>
      </c>
      <c r="G81" s="41" t="s">
        <v>178</v>
      </c>
      <c r="H81" s="44">
        <v>10</v>
      </c>
      <c r="I81" s="44" t="s">
        <v>62</v>
      </c>
      <c r="J81" s="41"/>
    </row>
    <row r="82" spans="1:10" ht="36.9">
      <c r="A82" s="44">
        <f>1+A81</f>
        <v>3</v>
      </c>
      <c r="B82" s="41" t="s">
        <v>372</v>
      </c>
      <c r="C82" s="44"/>
      <c r="D82" s="42">
        <v>50</v>
      </c>
      <c r="E82" s="44">
        <v>0</v>
      </c>
      <c r="F82" s="44">
        <v>34</v>
      </c>
      <c r="G82" s="41" t="s">
        <v>374</v>
      </c>
      <c r="H82" s="44">
        <v>9</v>
      </c>
      <c r="I82" s="44" t="s">
        <v>62</v>
      </c>
      <c r="J82" s="41"/>
    </row>
    <row r="83" spans="1:10" ht="36.9">
      <c r="A83" s="44">
        <f>1+A82</f>
        <v>4</v>
      </c>
      <c r="B83" s="41" t="s">
        <v>23</v>
      </c>
      <c r="C83" s="44"/>
      <c r="D83" s="42">
        <v>20</v>
      </c>
      <c r="E83" s="44">
        <v>0</v>
      </c>
      <c r="F83" s="44">
        <v>34</v>
      </c>
      <c r="G83" s="41" t="s">
        <v>373</v>
      </c>
      <c r="H83" s="44">
        <v>8</v>
      </c>
      <c r="I83" s="44" t="s">
        <v>62</v>
      </c>
      <c r="J83" s="41"/>
    </row>
    <row r="84" spans="1:10">
      <c r="A84" s="67" t="s">
        <v>401</v>
      </c>
      <c r="B84" s="68"/>
      <c r="C84" s="68"/>
      <c r="D84" s="68"/>
      <c r="E84" s="68"/>
      <c r="F84" s="68"/>
      <c r="G84" s="68"/>
      <c r="H84" s="68"/>
      <c r="I84" s="68"/>
      <c r="J84" s="68"/>
    </row>
    <row r="85" spans="1:10">
      <c r="A85" s="44">
        <v>5</v>
      </c>
      <c r="B85" s="41" t="s">
        <v>29</v>
      </c>
      <c r="C85" s="41" t="s">
        <v>180</v>
      </c>
      <c r="D85" s="44">
        <v>0</v>
      </c>
      <c r="E85" s="44">
        <v>20</v>
      </c>
      <c r="F85" s="44">
        <v>34</v>
      </c>
      <c r="G85" s="800" t="s">
        <v>396</v>
      </c>
      <c r="H85" s="800">
        <v>107</v>
      </c>
      <c r="I85" s="800" t="s">
        <v>104</v>
      </c>
      <c r="J85" s="801" t="s">
        <v>160</v>
      </c>
    </row>
    <row r="86" spans="1:10">
      <c r="A86" s="44">
        <f>1+A85</f>
        <v>6</v>
      </c>
      <c r="B86" s="41" t="s">
        <v>30</v>
      </c>
      <c r="C86" s="41" t="s">
        <v>181</v>
      </c>
      <c r="D86" s="44">
        <v>0</v>
      </c>
      <c r="E86" s="44">
        <v>34</v>
      </c>
      <c r="F86" s="44">
        <v>34</v>
      </c>
      <c r="G86" s="800"/>
      <c r="H86" s="800"/>
      <c r="I86" s="800"/>
      <c r="J86" s="802"/>
    </row>
    <row r="87" spans="1:10" ht="73.75">
      <c r="A87" s="44">
        <f>1+A86</f>
        <v>7</v>
      </c>
      <c r="B87" s="41" t="s">
        <v>31</v>
      </c>
      <c r="C87" s="41" t="s">
        <v>182</v>
      </c>
      <c r="D87" s="44">
        <v>0</v>
      </c>
      <c r="E87" s="44">
        <v>63</v>
      </c>
      <c r="F87" s="44">
        <v>34</v>
      </c>
      <c r="G87" s="800"/>
      <c r="H87" s="800"/>
      <c r="I87" s="800"/>
      <c r="J87" s="802"/>
    </row>
    <row r="88" spans="1:10">
      <c r="A88" s="44">
        <f>1+A87</f>
        <v>8</v>
      </c>
      <c r="B88" s="41" t="s">
        <v>175</v>
      </c>
      <c r="C88" s="41" t="s">
        <v>184</v>
      </c>
      <c r="D88" s="44">
        <v>0</v>
      </c>
      <c r="E88" s="44">
        <v>123</v>
      </c>
      <c r="F88" s="44">
        <v>34</v>
      </c>
      <c r="G88" s="800"/>
      <c r="H88" s="800"/>
      <c r="I88" s="800"/>
      <c r="J88" s="802"/>
    </row>
    <row r="89" spans="1:10">
      <c r="A89" s="44">
        <f>1+A88</f>
        <v>9</v>
      </c>
      <c r="B89" s="41" t="s">
        <v>32</v>
      </c>
      <c r="C89" s="41" t="s">
        <v>183</v>
      </c>
      <c r="D89" s="44">
        <v>0</v>
      </c>
      <c r="E89" s="44">
        <v>5</v>
      </c>
      <c r="F89" s="44">
        <v>34</v>
      </c>
      <c r="G89" s="800"/>
      <c r="H89" s="800"/>
      <c r="I89" s="800"/>
      <c r="J89" s="802"/>
    </row>
    <row r="90" spans="1:10">
      <c r="A90" s="44">
        <f>1+A89</f>
        <v>10</v>
      </c>
      <c r="B90" s="41" t="s">
        <v>376</v>
      </c>
      <c r="C90" s="41" t="s">
        <v>377</v>
      </c>
      <c r="D90" s="44">
        <v>0</v>
      </c>
      <c r="E90" s="44">
        <v>5</v>
      </c>
      <c r="F90" s="44">
        <v>34</v>
      </c>
      <c r="G90" s="800"/>
      <c r="H90" s="800"/>
      <c r="I90" s="800"/>
      <c r="J90" s="803"/>
    </row>
    <row r="91" spans="1:10">
      <c r="A91" s="71" t="s">
        <v>176</v>
      </c>
      <c r="B91" s="72"/>
      <c r="C91" s="72"/>
      <c r="D91" s="72"/>
      <c r="E91" s="72"/>
      <c r="F91" s="72"/>
      <c r="G91" s="72"/>
      <c r="H91" s="72"/>
      <c r="I91" s="72"/>
      <c r="J91" s="72"/>
    </row>
    <row r="92" spans="1:10" ht="36.9">
      <c r="A92" s="44">
        <v>11</v>
      </c>
      <c r="B92" s="41" t="s">
        <v>375</v>
      </c>
      <c r="C92" s="44"/>
      <c r="D92" s="42">
        <v>25</v>
      </c>
      <c r="E92" s="44">
        <v>0</v>
      </c>
      <c r="F92" s="44">
        <v>66</v>
      </c>
      <c r="G92" s="41" t="s">
        <v>404</v>
      </c>
      <c r="H92" s="44">
        <v>5</v>
      </c>
      <c r="I92" s="44" t="s">
        <v>62</v>
      </c>
      <c r="J92" s="41"/>
    </row>
    <row r="93" spans="1:10" ht="36.9">
      <c r="A93" s="37">
        <f t="shared" ref="A93:A106" si="4">1+A92</f>
        <v>12</v>
      </c>
      <c r="B93" s="1" t="s">
        <v>27</v>
      </c>
      <c r="C93" s="37"/>
      <c r="D93" s="15">
        <v>30</v>
      </c>
      <c r="E93" s="37">
        <v>0</v>
      </c>
      <c r="F93" s="35">
        <v>66</v>
      </c>
      <c r="G93" s="26" t="s">
        <v>405</v>
      </c>
      <c r="H93" s="37" t="s">
        <v>24</v>
      </c>
      <c r="I93" s="37" t="s">
        <v>62</v>
      </c>
      <c r="J93" s="1"/>
    </row>
    <row r="94" spans="1:10" ht="36.9">
      <c r="A94" s="37">
        <f t="shared" si="4"/>
        <v>13</v>
      </c>
      <c r="B94" s="1" t="s">
        <v>2</v>
      </c>
      <c r="C94" s="37"/>
      <c r="D94" s="15">
        <v>120</v>
      </c>
      <c r="E94" s="37">
        <v>0</v>
      </c>
      <c r="F94" s="37">
        <v>66</v>
      </c>
      <c r="G94" s="26" t="s">
        <v>406</v>
      </c>
      <c r="H94" s="37" t="s">
        <v>24</v>
      </c>
      <c r="I94" s="37" t="s">
        <v>62</v>
      </c>
      <c r="J94" s="19"/>
    </row>
    <row r="95" spans="1:10">
      <c r="A95" s="37">
        <f t="shared" si="4"/>
        <v>14</v>
      </c>
      <c r="B95" s="1" t="s">
        <v>3</v>
      </c>
      <c r="C95" s="37"/>
      <c r="D95" s="15">
        <v>30</v>
      </c>
      <c r="E95" s="37">
        <v>0</v>
      </c>
      <c r="F95" s="37">
        <v>66</v>
      </c>
      <c r="G95" s="26"/>
      <c r="H95" s="37"/>
      <c r="I95" s="37"/>
      <c r="J95" s="1"/>
    </row>
    <row r="96" spans="1:10" ht="36.9">
      <c r="A96" s="37">
        <f t="shared" si="4"/>
        <v>15</v>
      </c>
      <c r="B96" s="1" t="s">
        <v>4</v>
      </c>
      <c r="C96" s="37"/>
      <c r="D96" s="15">
        <v>120</v>
      </c>
      <c r="E96" s="37">
        <v>0</v>
      </c>
      <c r="F96" s="37">
        <v>66</v>
      </c>
      <c r="G96" s="26" t="s">
        <v>407</v>
      </c>
      <c r="H96" s="37" t="s">
        <v>24</v>
      </c>
      <c r="I96" s="37" t="s">
        <v>62</v>
      </c>
      <c r="J96" s="1"/>
    </row>
    <row r="97" spans="1:10">
      <c r="A97" s="37">
        <f t="shared" si="4"/>
        <v>16</v>
      </c>
      <c r="B97" s="1" t="s">
        <v>5</v>
      </c>
      <c r="C97" s="37"/>
      <c r="D97" s="15">
        <v>30</v>
      </c>
      <c r="E97" s="37">
        <v>0</v>
      </c>
      <c r="F97" s="37">
        <v>66</v>
      </c>
      <c r="G97" s="26"/>
      <c r="H97" s="37"/>
      <c r="I97" s="37"/>
      <c r="J97" s="1"/>
    </row>
    <row r="98" spans="1:10" ht="36.9">
      <c r="A98" s="37">
        <f t="shared" si="4"/>
        <v>17</v>
      </c>
      <c r="B98" s="1" t="s">
        <v>6</v>
      </c>
      <c r="C98" s="37"/>
      <c r="D98" s="15">
        <v>120</v>
      </c>
      <c r="E98" s="37">
        <v>0</v>
      </c>
      <c r="F98" s="37">
        <v>66</v>
      </c>
      <c r="G98" s="26" t="s">
        <v>408</v>
      </c>
      <c r="H98" s="37" t="s">
        <v>24</v>
      </c>
      <c r="I98" s="37" t="s">
        <v>62</v>
      </c>
      <c r="J98" s="1"/>
    </row>
    <row r="99" spans="1:10" ht="18.899999999999999" thickBot="1">
      <c r="A99" s="49">
        <f t="shared" si="4"/>
        <v>18</v>
      </c>
      <c r="B99" s="50" t="s">
        <v>7</v>
      </c>
      <c r="C99" s="49"/>
      <c r="D99" s="63">
        <v>30</v>
      </c>
      <c r="E99" s="49">
        <v>0</v>
      </c>
      <c r="F99" s="49">
        <v>66</v>
      </c>
      <c r="G99" s="52"/>
      <c r="H99" s="49"/>
      <c r="I99" s="49"/>
      <c r="J99" s="50"/>
    </row>
    <row r="100" spans="1:10" ht="36.9">
      <c r="A100" s="36">
        <f t="shared" si="4"/>
        <v>19</v>
      </c>
      <c r="B100" s="3" t="s">
        <v>8</v>
      </c>
      <c r="C100" s="36"/>
      <c r="D100" s="61">
        <v>120</v>
      </c>
      <c r="E100" s="36">
        <v>0</v>
      </c>
      <c r="F100" s="36">
        <v>67</v>
      </c>
      <c r="G100" s="62" t="s">
        <v>409</v>
      </c>
      <c r="H100" s="36" t="s">
        <v>24</v>
      </c>
      <c r="I100" s="36" t="s">
        <v>62</v>
      </c>
      <c r="J100" s="48"/>
    </row>
    <row r="101" spans="1:10">
      <c r="A101" s="37">
        <f t="shared" si="4"/>
        <v>20</v>
      </c>
      <c r="B101" s="1" t="s">
        <v>9</v>
      </c>
      <c r="C101" s="37"/>
      <c r="D101" s="15">
        <v>30</v>
      </c>
      <c r="E101" s="37">
        <v>0</v>
      </c>
      <c r="F101" s="37">
        <v>67</v>
      </c>
      <c r="G101" s="26"/>
      <c r="H101" s="37"/>
      <c r="I101" s="37"/>
      <c r="J101" s="1"/>
    </row>
    <row r="102" spans="1:10" ht="36.9">
      <c r="A102" s="37">
        <f t="shared" si="4"/>
        <v>21</v>
      </c>
      <c r="B102" s="1" t="s">
        <v>10</v>
      </c>
      <c r="C102" s="37"/>
      <c r="D102" s="15">
        <v>120</v>
      </c>
      <c r="E102" s="37">
        <v>0</v>
      </c>
      <c r="F102" s="37">
        <v>67</v>
      </c>
      <c r="G102" s="26" t="s">
        <v>410</v>
      </c>
      <c r="H102" s="37" t="s">
        <v>24</v>
      </c>
      <c r="I102" s="37" t="s">
        <v>62</v>
      </c>
      <c r="J102" s="1"/>
    </row>
    <row r="103" spans="1:10">
      <c r="A103" s="37">
        <f t="shared" si="4"/>
        <v>22</v>
      </c>
      <c r="B103" s="1" t="s">
        <v>11</v>
      </c>
      <c r="C103" s="37"/>
      <c r="D103" s="15">
        <v>30</v>
      </c>
      <c r="E103" s="37">
        <v>0</v>
      </c>
      <c r="F103" s="37">
        <v>67</v>
      </c>
      <c r="G103" s="26"/>
      <c r="H103" s="37"/>
      <c r="I103" s="37"/>
      <c r="J103" s="1"/>
    </row>
    <row r="104" spans="1:10" ht="36.9">
      <c r="A104" s="37">
        <f t="shared" si="4"/>
        <v>23</v>
      </c>
      <c r="B104" s="1" t="s">
        <v>12</v>
      </c>
      <c r="C104" s="37"/>
      <c r="D104" s="15">
        <v>120</v>
      </c>
      <c r="E104" s="37">
        <v>0</v>
      </c>
      <c r="F104" s="37">
        <v>67</v>
      </c>
      <c r="G104" s="26" t="s">
        <v>411</v>
      </c>
      <c r="H104" s="37" t="s">
        <v>24</v>
      </c>
      <c r="I104" s="37" t="s">
        <v>62</v>
      </c>
      <c r="J104" s="1"/>
    </row>
    <row r="105" spans="1:10">
      <c r="A105" s="37">
        <f t="shared" si="4"/>
        <v>24</v>
      </c>
      <c r="B105" s="1" t="s">
        <v>13</v>
      </c>
      <c r="C105" s="37"/>
      <c r="D105" s="15">
        <v>30</v>
      </c>
      <c r="E105" s="37">
        <v>0</v>
      </c>
      <c r="F105" s="37">
        <v>67</v>
      </c>
      <c r="G105" s="26"/>
      <c r="H105" s="37"/>
      <c r="I105" s="37"/>
      <c r="J105" s="1"/>
    </row>
    <row r="106" spans="1:10" ht="36.9">
      <c r="A106" s="37">
        <f t="shared" si="4"/>
        <v>25</v>
      </c>
      <c r="B106" s="1" t="s">
        <v>14</v>
      </c>
      <c r="C106" s="37"/>
      <c r="D106" s="15">
        <v>30</v>
      </c>
      <c r="E106" s="37">
        <v>0</v>
      </c>
      <c r="F106" s="37">
        <v>67</v>
      </c>
      <c r="G106" s="26" t="s">
        <v>412</v>
      </c>
      <c r="H106" s="37" t="s">
        <v>24</v>
      </c>
      <c r="I106" s="37" t="s">
        <v>62</v>
      </c>
      <c r="J106" s="1"/>
    </row>
    <row r="107" spans="1:10">
      <c r="A107" s="71" t="s">
        <v>179</v>
      </c>
      <c r="B107" s="72"/>
      <c r="C107" s="72"/>
      <c r="D107" s="72"/>
      <c r="E107" s="72"/>
      <c r="F107" s="72"/>
      <c r="G107" s="72"/>
      <c r="H107" s="72"/>
      <c r="I107" s="72"/>
      <c r="J107" s="72"/>
    </row>
    <row r="108" spans="1:10" ht="36.9">
      <c r="A108" s="37">
        <v>26</v>
      </c>
      <c r="B108" s="1" t="s">
        <v>15</v>
      </c>
      <c r="C108" s="37"/>
      <c r="D108" s="15">
        <v>120</v>
      </c>
      <c r="E108" s="37">
        <v>0</v>
      </c>
      <c r="F108" s="37">
        <v>68</v>
      </c>
      <c r="G108" s="26" t="s">
        <v>413</v>
      </c>
      <c r="H108" s="37" t="s">
        <v>24</v>
      </c>
      <c r="I108" s="37" t="s">
        <v>62</v>
      </c>
      <c r="J108" s="1"/>
    </row>
    <row r="109" spans="1:10">
      <c r="A109" s="37">
        <f>1+A108</f>
        <v>27</v>
      </c>
      <c r="B109" s="1" t="s">
        <v>16</v>
      </c>
      <c r="C109" s="37"/>
      <c r="D109" s="15">
        <v>30</v>
      </c>
      <c r="E109" s="37">
        <v>0</v>
      </c>
      <c r="F109" s="37">
        <v>68</v>
      </c>
      <c r="G109" s="26"/>
      <c r="H109" s="37"/>
      <c r="I109" s="37"/>
      <c r="J109" s="1"/>
    </row>
    <row r="110" spans="1:10" ht="36.9">
      <c r="A110" s="37">
        <f>1+A109</f>
        <v>28</v>
      </c>
      <c r="B110" s="1" t="s">
        <v>17</v>
      </c>
      <c r="C110" s="37"/>
      <c r="D110" s="15">
        <v>60</v>
      </c>
      <c r="E110" s="37">
        <v>0</v>
      </c>
      <c r="F110" s="37">
        <v>68</v>
      </c>
      <c r="G110" s="26" t="s">
        <v>414</v>
      </c>
      <c r="H110" s="37" t="s">
        <v>24</v>
      </c>
      <c r="I110" s="37" t="s">
        <v>62</v>
      </c>
      <c r="J110" s="1"/>
    </row>
    <row r="111" spans="1:10">
      <c r="A111" s="37">
        <f>1+A110</f>
        <v>29</v>
      </c>
      <c r="B111" s="1" t="s">
        <v>18</v>
      </c>
      <c r="C111" s="37"/>
      <c r="D111" s="15">
        <v>30</v>
      </c>
      <c r="E111" s="37">
        <v>0</v>
      </c>
      <c r="F111" s="37">
        <v>68</v>
      </c>
      <c r="G111" s="26"/>
      <c r="H111" s="37"/>
      <c r="I111" s="37"/>
      <c r="J111" s="1"/>
    </row>
    <row r="112" spans="1:10" ht="36.9">
      <c r="A112" s="37">
        <f>1+A111</f>
        <v>30</v>
      </c>
      <c r="B112" s="1" t="s">
        <v>19</v>
      </c>
      <c r="C112" s="37"/>
      <c r="D112" s="15">
        <v>30</v>
      </c>
      <c r="E112" s="37">
        <v>0</v>
      </c>
      <c r="F112" s="37">
        <v>68</v>
      </c>
      <c r="G112" s="26" t="s">
        <v>415</v>
      </c>
      <c r="H112" s="37" t="s">
        <v>24</v>
      </c>
      <c r="I112" s="37" t="s">
        <v>62</v>
      </c>
      <c r="J112" s="1"/>
    </row>
    <row r="113" spans="1:10" ht="36.9">
      <c r="A113" s="37">
        <f>1+A112</f>
        <v>31</v>
      </c>
      <c r="B113" s="1" t="s">
        <v>20</v>
      </c>
      <c r="C113" s="37"/>
      <c r="D113" s="15">
        <v>30</v>
      </c>
      <c r="E113" s="37">
        <v>0</v>
      </c>
      <c r="F113" s="37">
        <v>68</v>
      </c>
      <c r="G113" s="26" t="s">
        <v>416</v>
      </c>
      <c r="H113" s="37" t="s">
        <v>24</v>
      </c>
      <c r="I113" s="37" t="s">
        <v>62</v>
      </c>
      <c r="J113" s="1"/>
    </row>
    <row r="114" spans="1:10">
      <c r="A114" s="69" t="s">
        <v>378</v>
      </c>
      <c r="B114" s="70"/>
      <c r="C114" s="70"/>
      <c r="D114" s="70"/>
      <c r="E114" s="70"/>
      <c r="F114" s="70"/>
      <c r="G114" s="70"/>
      <c r="H114" s="70"/>
      <c r="I114" s="70"/>
      <c r="J114" s="70"/>
    </row>
    <row r="115" spans="1:10" ht="36.9">
      <c r="A115" s="37">
        <v>32</v>
      </c>
      <c r="B115" s="1" t="s">
        <v>379</v>
      </c>
      <c r="C115" s="1"/>
      <c r="D115" s="15">
        <v>50</v>
      </c>
      <c r="E115" s="37">
        <v>0</v>
      </c>
      <c r="F115" s="37">
        <v>68</v>
      </c>
      <c r="G115" s="26" t="s">
        <v>417</v>
      </c>
      <c r="H115" s="37" t="s">
        <v>24</v>
      </c>
      <c r="I115" s="37" t="s">
        <v>62</v>
      </c>
      <c r="J115" s="1"/>
    </row>
    <row r="116" spans="1:10" ht="37.299999999999997" thickBot="1">
      <c r="A116" s="54">
        <f>1+A115</f>
        <v>33</v>
      </c>
      <c r="B116" s="65" t="s">
        <v>380</v>
      </c>
      <c r="C116" s="65"/>
      <c r="D116" s="66">
        <v>70</v>
      </c>
      <c r="E116" s="54">
        <v>0</v>
      </c>
      <c r="F116" s="54">
        <v>68</v>
      </c>
      <c r="G116" s="65" t="s">
        <v>418</v>
      </c>
      <c r="H116" s="54" t="s">
        <v>24</v>
      </c>
      <c r="I116" s="54" t="s">
        <v>62</v>
      </c>
      <c r="J116" s="65"/>
    </row>
    <row r="117" spans="1:10" ht="36.9">
      <c r="A117" s="53">
        <f>1+A116</f>
        <v>34</v>
      </c>
      <c r="B117" s="43" t="s">
        <v>175</v>
      </c>
      <c r="C117" s="43" t="s">
        <v>168</v>
      </c>
      <c r="D117" s="64">
        <v>180</v>
      </c>
      <c r="E117" s="53">
        <v>0</v>
      </c>
      <c r="F117" s="53">
        <v>69</v>
      </c>
      <c r="G117" s="43" t="s">
        <v>419</v>
      </c>
      <c r="H117" s="53" t="s">
        <v>24</v>
      </c>
      <c r="I117" s="53" t="s">
        <v>62</v>
      </c>
      <c r="J117" s="43" t="s">
        <v>381</v>
      </c>
    </row>
    <row r="118" spans="1:10" ht="36.9">
      <c r="A118" s="44">
        <f>1+A117</f>
        <v>35</v>
      </c>
      <c r="B118" s="41" t="s">
        <v>376</v>
      </c>
      <c r="C118" s="41" t="s">
        <v>377</v>
      </c>
      <c r="D118" s="44">
        <v>10</v>
      </c>
      <c r="E118" s="44">
        <v>0</v>
      </c>
      <c r="F118" s="44">
        <v>69</v>
      </c>
      <c r="G118" s="41" t="s">
        <v>420</v>
      </c>
      <c r="H118" s="44" t="s">
        <v>24</v>
      </c>
      <c r="I118" s="44" t="s">
        <v>62</v>
      </c>
      <c r="J118" s="41"/>
    </row>
    <row r="119" spans="1:10" ht="73.75">
      <c r="A119" s="7" t="s">
        <v>91</v>
      </c>
      <c r="B119" s="6" t="s">
        <v>284</v>
      </c>
      <c r="C119" s="3" t="s">
        <v>245</v>
      </c>
      <c r="D119" s="36"/>
      <c r="E119" s="36"/>
      <c r="F119" s="36"/>
      <c r="G119" s="3"/>
      <c r="H119" s="36"/>
      <c r="I119" s="36"/>
      <c r="J119" s="3" t="s">
        <v>246</v>
      </c>
    </row>
    <row r="120" spans="1:10">
      <c r="A120" s="67" t="s">
        <v>247</v>
      </c>
      <c r="B120" s="68"/>
      <c r="C120" s="68"/>
      <c r="D120" s="68"/>
      <c r="E120" s="68"/>
      <c r="F120" s="68"/>
      <c r="G120" s="68"/>
      <c r="H120" s="68"/>
      <c r="I120" s="68"/>
      <c r="J120" s="68"/>
    </row>
    <row r="121" spans="1:10" ht="36.9">
      <c r="A121" s="37">
        <v>1</v>
      </c>
      <c r="B121" s="1" t="s">
        <v>185</v>
      </c>
      <c r="C121" s="37"/>
      <c r="D121" s="15">
        <v>5</v>
      </c>
      <c r="E121" s="37">
        <v>0</v>
      </c>
      <c r="F121" s="56">
        <v>35</v>
      </c>
      <c r="G121" s="24" t="s">
        <v>250</v>
      </c>
      <c r="H121" s="37" t="s">
        <v>24</v>
      </c>
      <c r="I121" s="37" t="s">
        <v>62</v>
      </c>
      <c r="J121" s="40"/>
    </row>
    <row r="122" spans="1:10" ht="36.9">
      <c r="A122" s="37">
        <f>1+A121</f>
        <v>2</v>
      </c>
      <c r="B122" s="1" t="s">
        <v>186</v>
      </c>
      <c r="C122" s="37"/>
      <c r="D122" s="15">
        <v>15</v>
      </c>
      <c r="E122" s="37">
        <v>0</v>
      </c>
      <c r="F122" s="56">
        <v>35</v>
      </c>
      <c r="G122" s="24" t="s">
        <v>251</v>
      </c>
      <c r="H122" s="37" t="s">
        <v>24</v>
      </c>
      <c r="I122" s="37" t="s">
        <v>62</v>
      </c>
      <c r="J122" s="40"/>
    </row>
    <row r="123" spans="1:10" ht="36.9">
      <c r="A123" s="37">
        <f>1+A122</f>
        <v>3</v>
      </c>
      <c r="B123" s="31" t="s">
        <v>402</v>
      </c>
      <c r="C123" s="57" t="s">
        <v>168</v>
      </c>
      <c r="D123" s="32">
        <v>75</v>
      </c>
      <c r="E123" s="30">
        <v>0</v>
      </c>
      <c r="F123" s="56">
        <v>35</v>
      </c>
      <c r="G123" s="33" t="s">
        <v>252</v>
      </c>
      <c r="H123" s="30" t="s">
        <v>24</v>
      </c>
      <c r="I123" s="30" t="s">
        <v>62</v>
      </c>
      <c r="J123" s="40"/>
    </row>
    <row r="124" spans="1:10">
      <c r="A124" s="67" t="s">
        <v>253</v>
      </c>
      <c r="B124" s="68"/>
      <c r="C124" s="68"/>
      <c r="D124" s="68"/>
      <c r="E124" s="68"/>
      <c r="F124" s="68"/>
      <c r="G124" s="68"/>
      <c r="H124" s="68"/>
      <c r="I124" s="68"/>
      <c r="J124" s="68"/>
    </row>
    <row r="125" spans="1:10" ht="36.9">
      <c r="A125" s="37">
        <v>5</v>
      </c>
      <c r="B125" s="41" t="s">
        <v>370</v>
      </c>
      <c r="C125" s="45"/>
      <c r="D125" s="60">
        <v>5</v>
      </c>
      <c r="E125" s="60">
        <v>0</v>
      </c>
      <c r="F125" s="44">
        <v>69</v>
      </c>
      <c r="G125" s="33" t="s">
        <v>163</v>
      </c>
      <c r="H125" s="44" t="s">
        <v>24</v>
      </c>
      <c r="I125" s="44" t="s">
        <v>62</v>
      </c>
      <c r="J125" s="45"/>
    </row>
    <row r="126" spans="1:10" ht="36.9">
      <c r="A126" s="37">
        <f>A125+1</f>
        <v>6</v>
      </c>
      <c r="B126" s="41" t="s">
        <v>186</v>
      </c>
      <c r="C126" s="45"/>
      <c r="D126" s="60">
        <v>15</v>
      </c>
      <c r="E126" s="60">
        <v>0</v>
      </c>
      <c r="F126" s="44">
        <v>69</v>
      </c>
      <c r="G126" s="26" t="s">
        <v>254</v>
      </c>
      <c r="H126" s="44" t="s">
        <v>24</v>
      </c>
      <c r="I126" s="44" t="s">
        <v>62</v>
      </c>
      <c r="J126" s="45"/>
    </row>
    <row r="127" spans="1:10" ht="36.9">
      <c r="A127" s="37">
        <f t="shared" ref="A127:A134" si="5">A126+1</f>
        <v>7</v>
      </c>
      <c r="B127" s="1" t="s">
        <v>187</v>
      </c>
      <c r="C127" s="37"/>
      <c r="D127" s="15">
        <v>5</v>
      </c>
      <c r="E127" s="37">
        <v>0</v>
      </c>
      <c r="F127" s="44">
        <v>69</v>
      </c>
      <c r="G127" s="26" t="s">
        <v>255</v>
      </c>
      <c r="H127" s="37" t="s">
        <v>24</v>
      </c>
      <c r="I127" s="37" t="s">
        <v>62</v>
      </c>
      <c r="J127" s="19"/>
    </row>
    <row r="128" spans="1:10" ht="36.9">
      <c r="A128" s="37">
        <f t="shared" si="5"/>
        <v>8</v>
      </c>
      <c r="B128" s="1" t="s">
        <v>188</v>
      </c>
      <c r="C128" s="37"/>
      <c r="D128" s="15">
        <v>140</v>
      </c>
      <c r="E128" s="37">
        <v>0</v>
      </c>
      <c r="F128" s="44">
        <v>69</v>
      </c>
      <c r="G128" s="26" t="s">
        <v>256</v>
      </c>
      <c r="H128" s="37" t="s">
        <v>24</v>
      </c>
      <c r="I128" s="37" t="s">
        <v>62</v>
      </c>
      <c r="J128" s="1"/>
    </row>
    <row r="129" spans="1:10" ht="36.9">
      <c r="A129" s="37">
        <f t="shared" si="5"/>
        <v>9</v>
      </c>
      <c r="B129" s="1" t="s">
        <v>189</v>
      </c>
      <c r="C129" s="37"/>
      <c r="D129" s="15">
        <v>120</v>
      </c>
      <c r="E129" s="37">
        <v>0</v>
      </c>
      <c r="F129" s="44">
        <v>69</v>
      </c>
      <c r="G129" s="26" t="s">
        <v>257</v>
      </c>
      <c r="H129" s="37" t="s">
        <v>24</v>
      </c>
      <c r="I129" s="37" t="s">
        <v>62</v>
      </c>
      <c r="J129" s="1"/>
    </row>
    <row r="130" spans="1:10" ht="36.9">
      <c r="A130" s="37">
        <f t="shared" si="5"/>
        <v>10</v>
      </c>
      <c r="B130" s="1" t="s">
        <v>190</v>
      </c>
      <c r="C130" s="37"/>
      <c r="D130" s="15">
        <v>30</v>
      </c>
      <c r="E130" s="37">
        <v>0</v>
      </c>
      <c r="F130" s="44">
        <v>69</v>
      </c>
      <c r="G130" s="26" t="s">
        <v>258</v>
      </c>
      <c r="H130" s="37" t="s">
        <v>24</v>
      </c>
      <c r="I130" s="37" t="s">
        <v>62</v>
      </c>
      <c r="J130" s="1"/>
    </row>
    <row r="131" spans="1:10" ht="36.9">
      <c r="A131" s="37">
        <f t="shared" si="5"/>
        <v>11</v>
      </c>
      <c r="B131" s="1" t="s">
        <v>191</v>
      </c>
      <c r="C131" s="1" t="s">
        <v>168</v>
      </c>
      <c r="D131" s="15">
        <v>90</v>
      </c>
      <c r="E131" s="37">
        <v>0</v>
      </c>
      <c r="F131" s="44">
        <v>69</v>
      </c>
      <c r="G131" s="26" t="s">
        <v>259</v>
      </c>
      <c r="H131" s="37" t="s">
        <v>24</v>
      </c>
      <c r="I131" s="37" t="s">
        <v>62</v>
      </c>
      <c r="J131" s="1"/>
    </row>
    <row r="132" spans="1:10" ht="36.9">
      <c r="A132" s="37">
        <f t="shared" si="5"/>
        <v>12</v>
      </c>
      <c r="B132" s="1" t="s">
        <v>192</v>
      </c>
      <c r="C132" s="37"/>
      <c r="D132" s="15">
        <v>5</v>
      </c>
      <c r="E132" s="37">
        <v>0</v>
      </c>
      <c r="F132" s="44">
        <v>69</v>
      </c>
      <c r="G132" s="26" t="s">
        <v>260</v>
      </c>
      <c r="H132" s="37" t="s">
        <v>24</v>
      </c>
      <c r="I132" s="37" t="s">
        <v>62</v>
      </c>
      <c r="J132" s="1"/>
    </row>
    <row r="133" spans="1:10" ht="36.9">
      <c r="A133" s="37">
        <f t="shared" si="5"/>
        <v>13</v>
      </c>
      <c r="B133" s="1" t="s">
        <v>193</v>
      </c>
      <c r="C133" s="37"/>
      <c r="D133" s="15">
        <v>5</v>
      </c>
      <c r="E133" s="37">
        <v>0</v>
      </c>
      <c r="F133" s="44">
        <v>69</v>
      </c>
      <c r="G133" s="26" t="s">
        <v>261</v>
      </c>
      <c r="H133" s="37" t="s">
        <v>24</v>
      </c>
      <c r="I133" s="37" t="s">
        <v>62</v>
      </c>
      <c r="J133" s="1"/>
    </row>
    <row r="134" spans="1:10" ht="36.9">
      <c r="A134" s="37">
        <f t="shared" si="5"/>
        <v>14</v>
      </c>
      <c r="B134" s="1" t="s">
        <v>194</v>
      </c>
      <c r="C134" s="37"/>
      <c r="D134" s="15">
        <v>30</v>
      </c>
      <c r="E134" s="37">
        <v>0</v>
      </c>
      <c r="F134" s="44">
        <v>69</v>
      </c>
      <c r="G134" s="26" t="s">
        <v>262</v>
      </c>
      <c r="H134" s="37" t="s">
        <v>24</v>
      </c>
      <c r="I134" s="37" t="s">
        <v>62</v>
      </c>
      <c r="J134" s="1"/>
    </row>
    <row r="135" spans="1:10">
      <c r="A135" s="67" t="s">
        <v>263</v>
      </c>
      <c r="B135" s="68"/>
      <c r="C135" s="68"/>
      <c r="D135" s="68"/>
      <c r="E135" s="68"/>
      <c r="F135" s="68"/>
      <c r="G135" s="68"/>
      <c r="H135" s="68"/>
      <c r="I135" s="68"/>
      <c r="J135" s="68"/>
    </row>
    <row r="136" spans="1:10">
      <c r="A136" s="37">
        <v>16</v>
      </c>
      <c r="B136" s="1" t="s">
        <v>29</v>
      </c>
      <c r="C136" s="1"/>
      <c r="D136" s="37">
        <v>0</v>
      </c>
      <c r="E136" s="37">
        <v>10</v>
      </c>
      <c r="F136" s="44">
        <v>69</v>
      </c>
      <c r="G136" s="797" t="s">
        <v>403</v>
      </c>
      <c r="H136" s="798" t="s">
        <v>24</v>
      </c>
      <c r="I136" s="798" t="s">
        <v>104</v>
      </c>
      <c r="J136" s="799" t="s">
        <v>160</v>
      </c>
    </row>
    <row r="137" spans="1:10">
      <c r="A137" s="37">
        <f>A136+1</f>
        <v>17</v>
      </c>
      <c r="B137" s="1" t="s">
        <v>195</v>
      </c>
      <c r="C137" s="1"/>
      <c r="D137" s="37">
        <v>0</v>
      </c>
      <c r="E137" s="37">
        <v>30</v>
      </c>
      <c r="F137" s="44">
        <v>69</v>
      </c>
      <c r="G137" s="797"/>
      <c r="H137" s="798"/>
      <c r="I137" s="798"/>
      <c r="J137" s="799"/>
    </row>
    <row r="138" spans="1:10" ht="36.9">
      <c r="A138" s="37">
        <f>1+A137</f>
        <v>18</v>
      </c>
      <c r="B138" s="1" t="s">
        <v>191</v>
      </c>
      <c r="C138" s="1"/>
      <c r="D138" s="37">
        <v>0</v>
      </c>
      <c r="E138" s="37">
        <v>90</v>
      </c>
      <c r="F138" s="44">
        <v>69</v>
      </c>
      <c r="G138" s="797"/>
      <c r="H138" s="798"/>
      <c r="I138" s="798"/>
      <c r="J138" s="799"/>
    </row>
    <row r="139" spans="1:10">
      <c r="A139" s="37">
        <f>1+A138</f>
        <v>19</v>
      </c>
      <c r="B139" s="1" t="s">
        <v>196</v>
      </c>
      <c r="C139" s="1"/>
      <c r="D139" s="37">
        <v>0</v>
      </c>
      <c r="E139" s="37">
        <v>15</v>
      </c>
      <c r="F139" s="44">
        <v>69</v>
      </c>
      <c r="G139" s="797"/>
      <c r="H139" s="798"/>
      <c r="I139" s="798"/>
      <c r="J139" s="799"/>
    </row>
    <row r="140" spans="1:10" ht="73.75">
      <c r="A140" s="7" t="s">
        <v>285</v>
      </c>
      <c r="B140" s="6" t="s">
        <v>286</v>
      </c>
      <c r="C140" s="3" t="s">
        <v>245</v>
      </c>
      <c r="D140" s="36"/>
      <c r="E140" s="36"/>
      <c r="F140" s="36"/>
      <c r="G140" s="3"/>
      <c r="H140" s="36"/>
      <c r="I140" s="36"/>
      <c r="J140" s="3" t="s">
        <v>246</v>
      </c>
    </row>
    <row r="141" spans="1:10">
      <c r="A141" s="67" t="s">
        <v>264</v>
      </c>
      <c r="B141" s="68"/>
      <c r="C141" s="68"/>
      <c r="D141" s="68"/>
      <c r="E141" s="68"/>
      <c r="F141" s="68"/>
      <c r="G141" s="68"/>
      <c r="H141" s="68"/>
      <c r="I141" s="68"/>
      <c r="J141" s="68"/>
    </row>
    <row r="142" spans="1:10" ht="36.9">
      <c r="A142" s="37">
        <v>1</v>
      </c>
      <c r="B142" s="1" t="s">
        <v>185</v>
      </c>
      <c r="C142" s="37"/>
      <c r="D142" s="15">
        <v>5</v>
      </c>
      <c r="E142" s="37">
        <v>0</v>
      </c>
      <c r="F142" s="56">
        <v>35</v>
      </c>
      <c r="G142" s="24" t="s">
        <v>295</v>
      </c>
      <c r="H142" s="37" t="s">
        <v>24</v>
      </c>
      <c r="I142" s="37" t="s">
        <v>62</v>
      </c>
      <c r="J142" s="40"/>
    </row>
    <row r="143" spans="1:10" ht="36.9">
      <c r="A143" s="37">
        <f>A142+1</f>
        <v>2</v>
      </c>
      <c r="B143" s="1" t="s">
        <v>186</v>
      </c>
      <c r="C143" s="37"/>
      <c r="D143" s="15">
        <v>15</v>
      </c>
      <c r="E143" s="37">
        <v>0</v>
      </c>
      <c r="F143" s="56">
        <v>35</v>
      </c>
      <c r="G143" s="24" t="s">
        <v>296</v>
      </c>
      <c r="H143" s="37" t="s">
        <v>24</v>
      </c>
      <c r="I143" s="37" t="s">
        <v>62</v>
      </c>
      <c r="J143" s="40"/>
    </row>
    <row r="144" spans="1:10" ht="36.9">
      <c r="A144" s="37">
        <f>A143+1</f>
        <v>3</v>
      </c>
      <c r="B144" s="31" t="s">
        <v>249</v>
      </c>
      <c r="C144" s="57" t="s">
        <v>168</v>
      </c>
      <c r="D144" s="32">
        <v>75</v>
      </c>
      <c r="E144" s="30">
        <v>0</v>
      </c>
      <c r="F144" s="56">
        <v>35</v>
      </c>
      <c r="G144" s="33" t="s">
        <v>297</v>
      </c>
      <c r="H144" s="30" t="s">
        <v>24</v>
      </c>
      <c r="I144" s="30" t="s">
        <v>62</v>
      </c>
      <c r="J144" s="40"/>
    </row>
    <row r="145" spans="1:10">
      <c r="A145" s="67" t="s">
        <v>265</v>
      </c>
      <c r="B145" s="68"/>
      <c r="C145" s="68"/>
      <c r="D145" s="68"/>
      <c r="E145" s="68"/>
      <c r="F145" s="68"/>
      <c r="G145" s="68"/>
      <c r="H145" s="68"/>
      <c r="I145" s="68"/>
      <c r="J145" s="68"/>
    </row>
    <row r="146" spans="1:10" ht="36.9">
      <c r="A146" s="37">
        <v>4</v>
      </c>
      <c r="B146" s="39" t="s">
        <v>113</v>
      </c>
      <c r="C146" s="58"/>
      <c r="D146" s="59">
        <v>5</v>
      </c>
      <c r="E146" s="59">
        <v>0</v>
      </c>
      <c r="F146" s="56">
        <v>70</v>
      </c>
      <c r="G146" s="33" t="s">
        <v>298</v>
      </c>
      <c r="H146" s="56" t="s">
        <v>24</v>
      </c>
      <c r="I146" s="56" t="s">
        <v>62</v>
      </c>
      <c r="J146" s="58"/>
    </row>
    <row r="147" spans="1:10" ht="36.9">
      <c r="A147" s="37">
        <f>A146+1</f>
        <v>5</v>
      </c>
      <c r="B147" s="39" t="s">
        <v>186</v>
      </c>
      <c r="C147" s="58"/>
      <c r="D147" s="59">
        <v>15</v>
      </c>
      <c r="E147" s="59">
        <v>0</v>
      </c>
      <c r="F147" s="56">
        <v>70</v>
      </c>
      <c r="G147" s="26" t="s">
        <v>299</v>
      </c>
      <c r="H147" s="56" t="s">
        <v>24</v>
      </c>
      <c r="I147" s="56" t="s">
        <v>62</v>
      </c>
      <c r="J147" s="58"/>
    </row>
    <row r="148" spans="1:10" ht="36.9">
      <c r="A148" s="37">
        <f t="shared" ref="A148:A155" si="6">A147+1</f>
        <v>6</v>
      </c>
      <c r="B148" s="1" t="s">
        <v>187</v>
      </c>
      <c r="C148" s="37"/>
      <c r="D148" s="15">
        <v>5</v>
      </c>
      <c r="E148" s="37">
        <v>0</v>
      </c>
      <c r="F148" s="56">
        <v>70</v>
      </c>
      <c r="G148" s="26" t="s">
        <v>300</v>
      </c>
      <c r="H148" s="37" t="s">
        <v>24</v>
      </c>
      <c r="I148" s="37" t="s">
        <v>62</v>
      </c>
      <c r="J148" s="19"/>
    </row>
    <row r="149" spans="1:10" ht="36.9">
      <c r="A149" s="37">
        <f t="shared" si="6"/>
        <v>7</v>
      </c>
      <c r="B149" s="1" t="s">
        <v>188</v>
      </c>
      <c r="C149" s="37"/>
      <c r="D149" s="15">
        <v>140</v>
      </c>
      <c r="E149" s="37">
        <v>0</v>
      </c>
      <c r="F149" s="56">
        <v>70</v>
      </c>
      <c r="G149" s="26" t="s">
        <v>301</v>
      </c>
      <c r="H149" s="37" t="s">
        <v>24</v>
      </c>
      <c r="I149" s="37" t="s">
        <v>62</v>
      </c>
      <c r="J149" s="1"/>
    </row>
    <row r="150" spans="1:10" ht="36.9">
      <c r="A150" s="37">
        <f t="shared" si="6"/>
        <v>8</v>
      </c>
      <c r="B150" s="1" t="s">
        <v>189</v>
      </c>
      <c r="C150" s="37"/>
      <c r="D150" s="15">
        <v>120</v>
      </c>
      <c r="E150" s="37">
        <v>0</v>
      </c>
      <c r="F150" s="56">
        <v>70</v>
      </c>
      <c r="G150" s="26" t="s">
        <v>302</v>
      </c>
      <c r="H150" s="37" t="s">
        <v>24</v>
      </c>
      <c r="I150" s="37" t="s">
        <v>62</v>
      </c>
      <c r="J150" s="1"/>
    </row>
    <row r="151" spans="1:10" ht="36.9">
      <c r="A151" s="37">
        <f t="shared" si="6"/>
        <v>9</v>
      </c>
      <c r="B151" s="1" t="s">
        <v>190</v>
      </c>
      <c r="C151" s="37"/>
      <c r="D151" s="15">
        <v>30</v>
      </c>
      <c r="E151" s="37">
        <v>0</v>
      </c>
      <c r="F151" s="56">
        <v>70</v>
      </c>
      <c r="G151" s="26" t="s">
        <v>303</v>
      </c>
      <c r="H151" s="37" t="s">
        <v>24</v>
      </c>
      <c r="I151" s="37" t="s">
        <v>62</v>
      </c>
      <c r="J151" s="1"/>
    </row>
    <row r="152" spans="1:10" ht="36.9">
      <c r="A152" s="37">
        <f t="shared" si="6"/>
        <v>10</v>
      </c>
      <c r="B152" s="1" t="s">
        <v>191</v>
      </c>
      <c r="C152" s="1" t="s">
        <v>168</v>
      </c>
      <c r="D152" s="15">
        <v>90</v>
      </c>
      <c r="E152" s="37">
        <v>0</v>
      </c>
      <c r="F152" s="56">
        <v>70</v>
      </c>
      <c r="G152" s="26" t="s">
        <v>304</v>
      </c>
      <c r="H152" s="37" t="s">
        <v>24</v>
      </c>
      <c r="I152" s="37" t="s">
        <v>62</v>
      </c>
      <c r="J152" s="1"/>
    </row>
    <row r="153" spans="1:10" ht="36.9">
      <c r="A153" s="37">
        <f t="shared" si="6"/>
        <v>11</v>
      </c>
      <c r="B153" s="1" t="s">
        <v>192</v>
      </c>
      <c r="C153" s="37"/>
      <c r="D153" s="15">
        <v>5</v>
      </c>
      <c r="E153" s="37">
        <v>0</v>
      </c>
      <c r="F153" s="56">
        <v>70</v>
      </c>
      <c r="G153" s="26" t="s">
        <v>305</v>
      </c>
      <c r="H153" s="37" t="s">
        <v>24</v>
      </c>
      <c r="I153" s="37" t="s">
        <v>62</v>
      </c>
      <c r="J153" s="1"/>
    </row>
    <row r="154" spans="1:10" ht="36.9">
      <c r="A154" s="37">
        <f t="shared" si="6"/>
        <v>12</v>
      </c>
      <c r="B154" s="1" t="s">
        <v>193</v>
      </c>
      <c r="C154" s="37"/>
      <c r="D154" s="15">
        <v>5</v>
      </c>
      <c r="E154" s="37">
        <v>0</v>
      </c>
      <c r="F154" s="56">
        <v>70</v>
      </c>
      <c r="G154" s="26" t="s">
        <v>306</v>
      </c>
      <c r="H154" s="37" t="s">
        <v>24</v>
      </c>
      <c r="I154" s="37" t="s">
        <v>62</v>
      </c>
      <c r="J154" s="1"/>
    </row>
    <row r="155" spans="1:10" ht="36.9">
      <c r="A155" s="37">
        <f t="shared" si="6"/>
        <v>13</v>
      </c>
      <c r="B155" s="1" t="s">
        <v>194</v>
      </c>
      <c r="C155" s="37"/>
      <c r="D155" s="15">
        <v>30</v>
      </c>
      <c r="E155" s="37">
        <v>0</v>
      </c>
      <c r="F155" s="56">
        <v>70</v>
      </c>
      <c r="G155" s="26" t="s">
        <v>307</v>
      </c>
      <c r="H155" s="37" t="s">
        <v>24</v>
      </c>
      <c r="I155" s="37" t="s">
        <v>62</v>
      </c>
      <c r="J155" s="1"/>
    </row>
    <row r="156" spans="1:10">
      <c r="A156" s="67" t="s">
        <v>266</v>
      </c>
      <c r="B156" s="68"/>
      <c r="C156" s="68"/>
      <c r="D156" s="68"/>
      <c r="E156" s="68"/>
      <c r="F156" s="68"/>
      <c r="G156" s="68"/>
      <c r="H156" s="68"/>
      <c r="I156" s="68"/>
      <c r="J156" s="68"/>
    </row>
    <row r="157" spans="1:10">
      <c r="A157" s="37">
        <v>14</v>
      </c>
      <c r="B157" s="1" t="s">
        <v>29</v>
      </c>
      <c r="C157" s="1"/>
      <c r="D157" s="37">
        <v>0</v>
      </c>
      <c r="E157" s="37">
        <v>10</v>
      </c>
      <c r="F157" s="56">
        <v>70</v>
      </c>
      <c r="G157" s="797" t="s">
        <v>421</v>
      </c>
      <c r="H157" s="798" t="s">
        <v>24</v>
      </c>
      <c r="I157" s="798" t="s">
        <v>104</v>
      </c>
      <c r="J157" s="799" t="s">
        <v>160</v>
      </c>
    </row>
    <row r="158" spans="1:10">
      <c r="A158" s="37">
        <f>A157+1</f>
        <v>15</v>
      </c>
      <c r="B158" s="1" t="s">
        <v>195</v>
      </c>
      <c r="C158" s="1"/>
      <c r="D158" s="37">
        <v>0</v>
      </c>
      <c r="E158" s="37">
        <v>30</v>
      </c>
      <c r="F158" s="56">
        <v>70</v>
      </c>
      <c r="G158" s="797"/>
      <c r="H158" s="798"/>
      <c r="I158" s="798"/>
      <c r="J158" s="799"/>
    </row>
    <row r="159" spans="1:10" ht="36.9">
      <c r="A159" s="37">
        <f>1+A158</f>
        <v>16</v>
      </c>
      <c r="B159" s="1" t="s">
        <v>191</v>
      </c>
      <c r="C159" s="1"/>
      <c r="D159" s="37">
        <v>0</v>
      </c>
      <c r="E159" s="37">
        <v>90</v>
      </c>
      <c r="F159" s="56">
        <v>70</v>
      </c>
      <c r="G159" s="797"/>
      <c r="H159" s="798"/>
      <c r="I159" s="798"/>
      <c r="J159" s="799"/>
    </row>
    <row r="160" spans="1:10">
      <c r="A160" s="37">
        <f>1+A159</f>
        <v>17</v>
      </c>
      <c r="B160" s="1" t="s">
        <v>196</v>
      </c>
      <c r="C160" s="1"/>
      <c r="D160" s="37">
        <v>0</v>
      </c>
      <c r="E160" s="37">
        <v>15</v>
      </c>
      <c r="F160" s="56">
        <v>70</v>
      </c>
      <c r="G160" s="797"/>
      <c r="H160" s="798"/>
      <c r="I160" s="798"/>
      <c r="J160" s="799"/>
    </row>
    <row r="161" spans="1:10" ht="73.75">
      <c r="A161" s="7" t="s">
        <v>288</v>
      </c>
      <c r="B161" s="6" t="s">
        <v>287</v>
      </c>
      <c r="C161" s="3" t="s">
        <v>245</v>
      </c>
      <c r="D161" s="36"/>
      <c r="E161" s="36"/>
      <c r="F161" s="36"/>
      <c r="G161" s="3"/>
      <c r="H161" s="36"/>
      <c r="I161" s="36"/>
      <c r="J161" s="3" t="s">
        <v>246</v>
      </c>
    </row>
    <row r="162" spans="1:10">
      <c r="A162" s="67" t="s">
        <v>267</v>
      </c>
      <c r="B162" s="68"/>
      <c r="C162" s="68"/>
      <c r="D162" s="68"/>
      <c r="E162" s="68"/>
      <c r="F162" s="68"/>
      <c r="G162" s="68"/>
      <c r="H162" s="68"/>
      <c r="I162" s="68"/>
      <c r="J162" s="68"/>
    </row>
    <row r="163" spans="1:10" ht="36.9">
      <c r="A163" s="37">
        <v>1</v>
      </c>
      <c r="B163" s="1" t="s">
        <v>185</v>
      </c>
      <c r="C163" s="37"/>
      <c r="D163" s="15">
        <v>20</v>
      </c>
      <c r="E163" s="37">
        <v>0</v>
      </c>
      <c r="F163" s="35">
        <v>35</v>
      </c>
      <c r="G163" s="24" t="s">
        <v>308</v>
      </c>
      <c r="H163" s="37" t="s">
        <v>24</v>
      </c>
      <c r="I163" s="37" t="s">
        <v>62</v>
      </c>
      <c r="J163" s="24"/>
    </row>
    <row r="164" spans="1:10" ht="36.9">
      <c r="A164" s="37">
        <f>1+A163</f>
        <v>2</v>
      </c>
      <c r="B164" s="1" t="s">
        <v>186</v>
      </c>
      <c r="C164" s="37"/>
      <c r="D164" s="15">
        <v>30</v>
      </c>
      <c r="E164" s="37">
        <v>0</v>
      </c>
      <c r="F164" s="35">
        <v>35</v>
      </c>
      <c r="G164" s="24" t="s">
        <v>309</v>
      </c>
      <c r="H164" s="37" t="s">
        <v>24</v>
      </c>
      <c r="I164" s="37" t="s">
        <v>62</v>
      </c>
      <c r="J164" s="24"/>
    </row>
    <row r="165" spans="1:10" ht="36.9">
      <c r="A165" s="37">
        <f>1+A164</f>
        <v>3</v>
      </c>
      <c r="B165" s="1" t="s">
        <v>191</v>
      </c>
      <c r="C165" s="57" t="s">
        <v>168</v>
      </c>
      <c r="D165" s="15">
        <v>90</v>
      </c>
      <c r="E165" s="37">
        <v>0</v>
      </c>
      <c r="F165" s="35">
        <v>35</v>
      </c>
      <c r="G165" s="24" t="s">
        <v>310</v>
      </c>
      <c r="H165" s="37" t="s">
        <v>24</v>
      </c>
      <c r="I165" s="37" t="s">
        <v>62</v>
      </c>
      <c r="J165" s="24"/>
    </row>
    <row r="166" spans="1:10">
      <c r="A166" s="67" t="s">
        <v>268</v>
      </c>
      <c r="B166" s="68"/>
      <c r="C166" s="68"/>
      <c r="D166" s="68"/>
      <c r="E166" s="68"/>
      <c r="F166" s="68"/>
      <c r="G166" s="68"/>
      <c r="H166" s="68"/>
      <c r="I166" s="68"/>
      <c r="J166" s="68"/>
    </row>
    <row r="167" spans="1:10" ht="36.9">
      <c r="A167" s="37">
        <v>4</v>
      </c>
      <c r="B167" s="1" t="s">
        <v>370</v>
      </c>
      <c r="C167" s="37"/>
      <c r="D167" s="15">
        <v>5</v>
      </c>
      <c r="E167" s="37">
        <v>0</v>
      </c>
      <c r="F167" s="37">
        <v>71</v>
      </c>
      <c r="G167" s="26" t="s">
        <v>311</v>
      </c>
      <c r="H167" s="37" t="s">
        <v>24</v>
      </c>
      <c r="I167" s="37" t="s">
        <v>62</v>
      </c>
      <c r="J167" s="1"/>
    </row>
    <row r="168" spans="1:10" ht="36.9">
      <c r="A168" s="37">
        <f>A167+1</f>
        <v>5</v>
      </c>
      <c r="B168" s="1" t="s">
        <v>186</v>
      </c>
      <c r="C168" s="37"/>
      <c r="D168" s="15">
        <v>15</v>
      </c>
      <c r="E168" s="37">
        <v>0</v>
      </c>
      <c r="F168" s="37">
        <v>71</v>
      </c>
      <c r="G168" s="26" t="s">
        <v>312</v>
      </c>
      <c r="H168" s="37" t="s">
        <v>24</v>
      </c>
      <c r="I168" s="37" t="s">
        <v>62</v>
      </c>
      <c r="J168" s="1"/>
    </row>
    <row r="169" spans="1:10" ht="36.9">
      <c r="A169" s="37">
        <f t="shared" ref="A169:A177" si="7">A168+1</f>
        <v>6</v>
      </c>
      <c r="B169" s="1" t="s">
        <v>197</v>
      </c>
      <c r="C169" s="37"/>
      <c r="D169" s="15">
        <v>60</v>
      </c>
      <c r="E169" s="37">
        <v>0</v>
      </c>
      <c r="F169" s="37">
        <v>71</v>
      </c>
      <c r="G169" s="26" t="s">
        <v>313</v>
      </c>
      <c r="H169" s="37" t="s">
        <v>24</v>
      </c>
      <c r="I169" s="37" t="s">
        <v>62</v>
      </c>
      <c r="J169" s="19"/>
    </row>
    <row r="170" spans="1:10" ht="36.9">
      <c r="A170" s="37">
        <f t="shared" si="7"/>
        <v>7</v>
      </c>
      <c r="B170" s="1" t="s">
        <v>198</v>
      </c>
      <c r="C170" s="37"/>
      <c r="D170" s="15">
        <v>5</v>
      </c>
      <c r="E170" s="37">
        <v>0</v>
      </c>
      <c r="F170" s="37">
        <v>71</v>
      </c>
      <c r="G170" s="26" t="s">
        <v>314</v>
      </c>
      <c r="H170" s="37" t="s">
        <v>24</v>
      </c>
      <c r="I170" s="37" t="s">
        <v>62</v>
      </c>
      <c r="J170" s="1"/>
    </row>
    <row r="171" spans="1:10" ht="36.9">
      <c r="A171" s="37">
        <f t="shared" si="7"/>
        <v>8</v>
      </c>
      <c r="B171" s="1" t="s">
        <v>199</v>
      </c>
      <c r="C171" s="37"/>
      <c r="D171" s="15">
        <v>90</v>
      </c>
      <c r="E171" s="37">
        <v>0</v>
      </c>
      <c r="F171" s="37">
        <v>71</v>
      </c>
      <c r="G171" s="26" t="s">
        <v>315</v>
      </c>
      <c r="H171" s="37" t="s">
        <v>24</v>
      </c>
      <c r="I171" s="37" t="s">
        <v>62</v>
      </c>
      <c r="J171" s="1"/>
    </row>
    <row r="172" spans="1:10" ht="36.9">
      <c r="A172" s="37">
        <f t="shared" si="7"/>
        <v>9</v>
      </c>
      <c r="B172" s="1" t="s">
        <v>200</v>
      </c>
      <c r="C172" s="37"/>
      <c r="D172" s="15">
        <v>90</v>
      </c>
      <c r="E172" s="37">
        <v>0</v>
      </c>
      <c r="F172" s="37">
        <v>71</v>
      </c>
      <c r="G172" s="26" t="s">
        <v>316</v>
      </c>
      <c r="H172" s="37" t="s">
        <v>24</v>
      </c>
      <c r="I172" s="37" t="s">
        <v>62</v>
      </c>
      <c r="J172" s="1"/>
    </row>
    <row r="173" spans="1:10" ht="36.9">
      <c r="A173" s="37">
        <f t="shared" si="7"/>
        <v>10</v>
      </c>
      <c r="B173" s="1" t="s">
        <v>201</v>
      </c>
      <c r="C173" s="1"/>
      <c r="D173" s="15">
        <v>120</v>
      </c>
      <c r="E173" s="37">
        <v>0</v>
      </c>
      <c r="F173" s="37">
        <v>71</v>
      </c>
      <c r="G173" s="26" t="s">
        <v>317</v>
      </c>
      <c r="H173" s="37" t="s">
        <v>24</v>
      </c>
      <c r="I173" s="37" t="s">
        <v>62</v>
      </c>
      <c r="J173" s="1"/>
    </row>
    <row r="174" spans="1:10" ht="37.299999999999997" thickBot="1">
      <c r="A174" s="49">
        <f t="shared" si="7"/>
        <v>11</v>
      </c>
      <c r="B174" s="50" t="s">
        <v>202</v>
      </c>
      <c r="C174" s="49"/>
      <c r="D174" s="63">
        <v>120</v>
      </c>
      <c r="E174" s="49">
        <v>0</v>
      </c>
      <c r="F174" s="49">
        <v>71</v>
      </c>
      <c r="G174" s="52" t="s">
        <v>318</v>
      </c>
      <c r="H174" s="49" t="s">
        <v>24</v>
      </c>
      <c r="I174" s="49" t="s">
        <v>62</v>
      </c>
      <c r="J174" s="55"/>
    </row>
    <row r="175" spans="1:10" ht="36.9">
      <c r="A175" s="36">
        <f t="shared" si="7"/>
        <v>12</v>
      </c>
      <c r="B175" s="3" t="s">
        <v>203</v>
      </c>
      <c r="C175" s="36"/>
      <c r="D175" s="61">
        <v>60</v>
      </c>
      <c r="E175" s="36">
        <v>0</v>
      </c>
      <c r="F175" s="36">
        <v>72</v>
      </c>
      <c r="G175" s="62" t="s">
        <v>319</v>
      </c>
      <c r="H175" s="36" t="s">
        <v>24</v>
      </c>
      <c r="I175" s="36" t="s">
        <v>62</v>
      </c>
      <c r="J175" s="3"/>
    </row>
    <row r="176" spans="1:10" ht="36.9">
      <c r="A176" s="37">
        <f t="shared" si="7"/>
        <v>13</v>
      </c>
      <c r="B176" s="1" t="s">
        <v>204</v>
      </c>
      <c r="C176" s="37"/>
      <c r="D176" s="15">
        <v>60</v>
      </c>
      <c r="E176" s="37">
        <v>0</v>
      </c>
      <c r="F176" s="37">
        <v>72</v>
      </c>
      <c r="G176" s="26" t="s">
        <v>320</v>
      </c>
      <c r="H176" s="37" t="s">
        <v>24</v>
      </c>
      <c r="I176" s="37" t="s">
        <v>62</v>
      </c>
      <c r="J176" s="1"/>
    </row>
    <row r="177" spans="1:10" ht="36.9">
      <c r="A177" s="37">
        <f t="shared" si="7"/>
        <v>14</v>
      </c>
      <c r="B177" s="1" t="s">
        <v>270</v>
      </c>
      <c r="C177" s="37" t="s">
        <v>248</v>
      </c>
      <c r="D177" s="15">
        <v>60</v>
      </c>
      <c r="E177" s="37">
        <v>0</v>
      </c>
      <c r="F177" s="37">
        <v>72</v>
      </c>
      <c r="G177" s="26" t="s">
        <v>321</v>
      </c>
      <c r="H177" s="37" t="s">
        <v>24</v>
      </c>
      <c r="I177" s="37" t="s">
        <v>62</v>
      </c>
      <c r="J177" s="1"/>
    </row>
    <row r="178" spans="1:10">
      <c r="A178" s="67" t="s">
        <v>269</v>
      </c>
      <c r="B178" s="68"/>
      <c r="C178" s="68"/>
      <c r="D178" s="68"/>
      <c r="E178" s="68"/>
      <c r="F178" s="68"/>
      <c r="G178" s="68"/>
      <c r="H178" s="68"/>
      <c r="I178" s="68"/>
      <c r="J178" s="68"/>
    </row>
    <row r="179" spans="1:10">
      <c r="A179" s="37">
        <v>15</v>
      </c>
      <c r="B179" s="1" t="s">
        <v>29</v>
      </c>
      <c r="C179" s="1"/>
      <c r="D179" s="37">
        <v>0</v>
      </c>
      <c r="E179" s="37">
        <v>10</v>
      </c>
      <c r="F179" s="37">
        <v>72</v>
      </c>
      <c r="G179" s="788" t="s">
        <v>422</v>
      </c>
      <c r="H179" s="791" t="s">
        <v>24</v>
      </c>
      <c r="I179" s="791" t="s">
        <v>104</v>
      </c>
      <c r="J179" s="794" t="s">
        <v>160</v>
      </c>
    </row>
    <row r="180" spans="1:10">
      <c r="A180" s="37">
        <f>1+A179</f>
        <v>16</v>
      </c>
      <c r="B180" s="1" t="s">
        <v>195</v>
      </c>
      <c r="C180" s="1"/>
      <c r="D180" s="37">
        <v>0</v>
      </c>
      <c r="E180" s="37">
        <v>30</v>
      </c>
      <c r="F180" s="37">
        <v>72</v>
      </c>
      <c r="G180" s="789"/>
      <c r="H180" s="792"/>
      <c r="I180" s="792"/>
      <c r="J180" s="795"/>
    </row>
    <row r="181" spans="1:10">
      <c r="A181" s="37">
        <f>1+A180</f>
        <v>17</v>
      </c>
      <c r="B181" s="1" t="s">
        <v>205</v>
      </c>
      <c r="C181" s="1"/>
      <c r="D181" s="37">
        <v>0</v>
      </c>
      <c r="E181" s="37">
        <v>30</v>
      </c>
      <c r="F181" s="37">
        <v>72</v>
      </c>
      <c r="G181" s="789"/>
      <c r="H181" s="792"/>
      <c r="I181" s="792"/>
      <c r="J181" s="795"/>
    </row>
    <row r="182" spans="1:10">
      <c r="A182" s="37">
        <f>1+A181</f>
        <v>18</v>
      </c>
      <c r="B182" s="1" t="s">
        <v>206</v>
      </c>
      <c r="C182" s="1"/>
      <c r="D182" s="37">
        <v>0</v>
      </c>
      <c r="E182" s="37">
        <v>30</v>
      </c>
      <c r="F182" s="37">
        <v>72</v>
      </c>
      <c r="G182" s="789"/>
      <c r="H182" s="792"/>
      <c r="I182" s="792"/>
      <c r="J182" s="795"/>
    </row>
    <row r="183" spans="1:10">
      <c r="A183" s="37">
        <f>1+A182</f>
        <v>19</v>
      </c>
      <c r="B183" s="1" t="s">
        <v>196</v>
      </c>
      <c r="C183" s="1"/>
      <c r="D183" s="37">
        <v>0</v>
      </c>
      <c r="E183" s="37">
        <v>15</v>
      </c>
      <c r="F183" s="37">
        <v>72</v>
      </c>
      <c r="G183" s="789"/>
      <c r="H183" s="792"/>
      <c r="I183" s="792"/>
      <c r="J183" s="795"/>
    </row>
    <row r="184" spans="1:10" ht="36.9">
      <c r="A184" s="37">
        <f>1+A183</f>
        <v>20</v>
      </c>
      <c r="B184" s="1" t="s">
        <v>271</v>
      </c>
      <c r="C184" s="37" t="s">
        <v>248</v>
      </c>
      <c r="D184" s="37">
        <v>0</v>
      </c>
      <c r="E184" s="37">
        <v>30</v>
      </c>
      <c r="F184" s="37">
        <v>72</v>
      </c>
      <c r="G184" s="790"/>
      <c r="H184" s="793"/>
      <c r="I184" s="793"/>
      <c r="J184" s="796"/>
    </row>
    <row r="185" spans="1:10" ht="73.75">
      <c r="A185" s="7" t="s">
        <v>290</v>
      </c>
      <c r="B185" s="6" t="s">
        <v>289</v>
      </c>
      <c r="C185" s="3" t="s">
        <v>245</v>
      </c>
      <c r="D185" s="36"/>
      <c r="E185" s="36"/>
      <c r="F185" s="36"/>
      <c r="G185" s="3"/>
      <c r="H185" s="36"/>
      <c r="I185" s="36"/>
      <c r="J185" s="3" t="s">
        <v>246</v>
      </c>
    </row>
    <row r="186" spans="1:10">
      <c r="A186" s="67" t="s">
        <v>272</v>
      </c>
      <c r="B186" s="68"/>
      <c r="C186" s="68"/>
      <c r="D186" s="68"/>
      <c r="E186" s="68"/>
      <c r="F186" s="68"/>
      <c r="G186" s="68"/>
      <c r="H186" s="68"/>
      <c r="I186" s="68"/>
      <c r="J186" s="68"/>
    </row>
    <row r="187" spans="1:10" ht="36.9">
      <c r="A187" s="37">
        <v>1</v>
      </c>
      <c r="B187" s="1" t="s">
        <v>185</v>
      </c>
      <c r="C187" s="37"/>
      <c r="D187" s="15">
        <v>20</v>
      </c>
      <c r="E187" s="37">
        <v>0</v>
      </c>
      <c r="F187" s="37">
        <v>36</v>
      </c>
      <c r="G187" s="24" t="s">
        <v>322</v>
      </c>
      <c r="H187" s="37" t="s">
        <v>24</v>
      </c>
      <c r="I187" s="37" t="s">
        <v>62</v>
      </c>
      <c r="J187" s="1"/>
    </row>
    <row r="188" spans="1:10" ht="36.9">
      <c r="A188" s="37">
        <f>1+A187</f>
        <v>2</v>
      </c>
      <c r="B188" s="1" t="s">
        <v>186</v>
      </c>
      <c r="C188" s="37"/>
      <c r="D188" s="15">
        <v>30</v>
      </c>
      <c r="E188" s="37">
        <v>0</v>
      </c>
      <c r="F188" s="37">
        <v>36</v>
      </c>
      <c r="G188" s="24" t="s">
        <v>323</v>
      </c>
      <c r="H188" s="37" t="s">
        <v>24</v>
      </c>
      <c r="I188" s="37" t="s">
        <v>62</v>
      </c>
      <c r="J188" s="1"/>
    </row>
    <row r="189" spans="1:10" ht="36.9">
      <c r="A189" s="37">
        <f>1+A188</f>
        <v>3</v>
      </c>
      <c r="B189" s="31" t="s">
        <v>271</v>
      </c>
      <c r="C189" s="57" t="s">
        <v>168</v>
      </c>
      <c r="D189" s="32">
        <v>30</v>
      </c>
      <c r="E189" s="30">
        <v>0</v>
      </c>
      <c r="F189" s="30">
        <v>36</v>
      </c>
      <c r="G189" s="33" t="s">
        <v>324</v>
      </c>
      <c r="H189" s="30" t="s">
        <v>24</v>
      </c>
      <c r="I189" s="30" t="s">
        <v>62</v>
      </c>
      <c r="J189" s="1"/>
    </row>
    <row r="190" spans="1:10">
      <c r="A190" s="67" t="s">
        <v>274</v>
      </c>
      <c r="B190" s="68"/>
      <c r="C190" s="68"/>
      <c r="D190" s="68"/>
      <c r="E190" s="68"/>
      <c r="F190" s="68"/>
      <c r="G190" s="68"/>
      <c r="H190" s="68"/>
      <c r="I190" s="68"/>
      <c r="J190" s="68"/>
    </row>
    <row r="191" spans="1:10" ht="36.9">
      <c r="A191" s="37">
        <v>4</v>
      </c>
      <c r="B191" s="1" t="s">
        <v>370</v>
      </c>
      <c r="C191" s="37"/>
      <c r="D191" s="15">
        <v>5</v>
      </c>
      <c r="E191" s="37">
        <v>0</v>
      </c>
      <c r="F191" s="37">
        <v>72</v>
      </c>
      <c r="G191" s="26" t="s">
        <v>424</v>
      </c>
      <c r="H191" s="37" t="s">
        <v>24</v>
      </c>
      <c r="I191" s="37" t="s">
        <v>62</v>
      </c>
      <c r="J191" s="1"/>
    </row>
    <row r="192" spans="1:10" ht="36.9">
      <c r="A192" s="37">
        <f>A191+1</f>
        <v>5</v>
      </c>
      <c r="B192" s="1" t="s">
        <v>186</v>
      </c>
      <c r="C192" s="37"/>
      <c r="D192" s="15">
        <v>15</v>
      </c>
      <c r="E192" s="37">
        <v>0</v>
      </c>
      <c r="F192" s="37">
        <v>72</v>
      </c>
      <c r="G192" s="26" t="s">
        <v>325</v>
      </c>
      <c r="H192" s="37" t="s">
        <v>24</v>
      </c>
      <c r="I192" s="37" t="s">
        <v>62</v>
      </c>
      <c r="J192" s="1"/>
    </row>
    <row r="193" spans="1:10" ht="36.9">
      <c r="A193" s="37">
        <f t="shared" ref="A193:A200" si="8">A192+1</f>
        <v>6</v>
      </c>
      <c r="B193" s="1" t="s">
        <v>207</v>
      </c>
      <c r="C193" s="37"/>
      <c r="D193" s="15">
        <v>60</v>
      </c>
      <c r="E193" s="37">
        <v>0</v>
      </c>
      <c r="F193" s="37">
        <v>72</v>
      </c>
      <c r="G193" s="26" t="s">
        <v>326</v>
      </c>
      <c r="H193" s="37" t="s">
        <v>24</v>
      </c>
      <c r="I193" s="37" t="s">
        <v>62</v>
      </c>
      <c r="J193" s="19"/>
    </row>
    <row r="194" spans="1:10" ht="36.9">
      <c r="A194" s="37">
        <f t="shared" si="8"/>
        <v>7</v>
      </c>
      <c r="B194" s="1" t="s">
        <v>208</v>
      </c>
      <c r="C194" s="37"/>
      <c r="D194" s="15">
        <v>60</v>
      </c>
      <c r="E194" s="37">
        <v>0</v>
      </c>
      <c r="F194" s="37">
        <v>72</v>
      </c>
      <c r="G194" s="26" t="s">
        <v>327</v>
      </c>
      <c r="H194" s="37" t="s">
        <v>24</v>
      </c>
      <c r="I194" s="37" t="s">
        <v>62</v>
      </c>
      <c r="J194" s="1"/>
    </row>
    <row r="195" spans="1:10" ht="37.299999999999997" thickBot="1">
      <c r="A195" s="49">
        <f t="shared" si="8"/>
        <v>8</v>
      </c>
      <c r="B195" s="50" t="s">
        <v>209</v>
      </c>
      <c r="C195" s="49"/>
      <c r="D195" s="63">
        <v>120</v>
      </c>
      <c r="E195" s="49">
        <v>0</v>
      </c>
      <c r="F195" s="49">
        <v>72</v>
      </c>
      <c r="G195" s="52" t="s">
        <v>328</v>
      </c>
      <c r="H195" s="49" t="s">
        <v>24</v>
      </c>
      <c r="I195" s="49" t="s">
        <v>62</v>
      </c>
      <c r="J195" s="50"/>
    </row>
    <row r="196" spans="1:10" ht="36.9">
      <c r="A196" s="36">
        <f t="shared" si="8"/>
        <v>9</v>
      </c>
      <c r="B196" s="3" t="s">
        <v>210</v>
      </c>
      <c r="C196" s="36"/>
      <c r="D196" s="61">
        <v>120</v>
      </c>
      <c r="E196" s="36">
        <v>0</v>
      </c>
      <c r="F196" s="36">
        <v>73</v>
      </c>
      <c r="G196" s="62" t="s">
        <v>329</v>
      </c>
      <c r="H196" s="36" t="s">
        <v>24</v>
      </c>
      <c r="I196" s="36" t="s">
        <v>62</v>
      </c>
      <c r="J196" s="3"/>
    </row>
    <row r="197" spans="1:10" ht="36.9">
      <c r="A197" s="37">
        <f t="shared" si="8"/>
        <v>10</v>
      </c>
      <c r="B197" s="1" t="s">
        <v>209</v>
      </c>
      <c r="C197" s="1"/>
      <c r="D197" s="15">
        <v>120</v>
      </c>
      <c r="E197" s="37">
        <v>0</v>
      </c>
      <c r="F197" s="36">
        <v>73</v>
      </c>
      <c r="G197" s="26" t="s">
        <v>330</v>
      </c>
      <c r="H197" s="37" t="s">
        <v>24</v>
      </c>
      <c r="I197" s="37" t="s">
        <v>62</v>
      </c>
      <c r="J197" s="1"/>
    </row>
    <row r="198" spans="1:10" ht="36.9">
      <c r="A198" s="37">
        <f t="shared" si="8"/>
        <v>11</v>
      </c>
      <c r="B198" s="1" t="s">
        <v>211</v>
      </c>
      <c r="C198" s="37"/>
      <c r="D198" s="15">
        <v>60</v>
      </c>
      <c r="E198" s="37">
        <v>0</v>
      </c>
      <c r="F198" s="36">
        <v>73</v>
      </c>
      <c r="G198" s="26" t="s">
        <v>331</v>
      </c>
      <c r="H198" s="37" t="s">
        <v>24</v>
      </c>
      <c r="I198" s="37" t="s">
        <v>62</v>
      </c>
      <c r="J198" s="1"/>
    </row>
    <row r="199" spans="1:10" ht="36.9">
      <c r="A199" s="37">
        <f t="shared" si="8"/>
        <v>12</v>
      </c>
      <c r="B199" s="1" t="s">
        <v>212</v>
      </c>
      <c r="C199" s="37"/>
      <c r="D199" s="15">
        <v>60</v>
      </c>
      <c r="E199" s="37">
        <v>0</v>
      </c>
      <c r="F199" s="36">
        <v>73</v>
      </c>
      <c r="G199" s="26" t="s">
        <v>332</v>
      </c>
      <c r="H199" s="37" t="s">
        <v>24</v>
      </c>
      <c r="I199" s="37" t="s">
        <v>62</v>
      </c>
      <c r="J199" s="19"/>
    </row>
    <row r="200" spans="1:10" ht="36.9">
      <c r="A200" s="37">
        <f t="shared" si="8"/>
        <v>13</v>
      </c>
      <c r="B200" s="1" t="s">
        <v>213</v>
      </c>
      <c r="C200" s="1" t="s">
        <v>168</v>
      </c>
      <c r="D200" s="15">
        <v>120</v>
      </c>
      <c r="E200" s="37">
        <v>0</v>
      </c>
      <c r="F200" s="36">
        <v>73</v>
      </c>
      <c r="G200" s="26" t="s">
        <v>333</v>
      </c>
      <c r="H200" s="37" t="s">
        <v>24</v>
      </c>
      <c r="I200" s="37" t="s">
        <v>62</v>
      </c>
      <c r="J200" s="1"/>
    </row>
    <row r="201" spans="1:10">
      <c r="A201" s="67" t="s">
        <v>273</v>
      </c>
      <c r="B201" s="68"/>
      <c r="C201" s="68"/>
      <c r="D201" s="68"/>
      <c r="E201" s="68"/>
      <c r="F201" s="68"/>
      <c r="G201" s="68"/>
      <c r="H201" s="68"/>
      <c r="I201" s="68"/>
      <c r="J201" s="68"/>
    </row>
    <row r="202" spans="1:10">
      <c r="A202" s="37">
        <v>14</v>
      </c>
      <c r="B202" s="1" t="s">
        <v>29</v>
      </c>
      <c r="C202" s="1"/>
      <c r="D202" s="37">
        <v>0</v>
      </c>
      <c r="E202" s="37">
        <v>10</v>
      </c>
      <c r="F202" s="37">
        <v>73</v>
      </c>
      <c r="G202" s="797" t="s">
        <v>423</v>
      </c>
      <c r="H202" s="798" t="s">
        <v>24</v>
      </c>
      <c r="I202" s="798" t="s">
        <v>104</v>
      </c>
      <c r="J202" s="799" t="s">
        <v>160</v>
      </c>
    </row>
    <row r="203" spans="1:10">
      <c r="A203" s="37">
        <f>1+A202</f>
        <v>15</v>
      </c>
      <c r="B203" s="1" t="s">
        <v>195</v>
      </c>
      <c r="C203" s="1"/>
      <c r="D203" s="37">
        <v>0</v>
      </c>
      <c r="E203" s="37">
        <v>60</v>
      </c>
      <c r="F203" s="37">
        <v>73</v>
      </c>
      <c r="G203" s="797"/>
      <c r="H203" s="798"/>
      <c r="I203" s="798"/>
      <c r="J203" s="799"/>
    </row>
    <row r="204" spans="1:10" ht="36.9">
      <c r="A204" s="37">
        <f>1+A203</f>
        <v>16</v>
      </c>
      <c r="B204" s="1" t="s">
        <v>213</v>
      </c>
      <c r="C204" s="1"/>
      <c r="D204" s="37">
        <v>0</v>
      </c>
      <c r="E204" s="37">
        <v>120</v>
      </c>
      <c r="F204" s="37">
        <v>73</v>
      </c>
      <c r="G204" s="797"/>
      <c r="H204" s="798"/>
      <c r="I204" s="798"/>
      <c r="J204" s="799"/>
    </row>
    <row r="205" spans="1:10">
      <c r="A205" s="37">
        <f>1+A204</f>
        <v>17</v>
      </c>
      <c r="B205" s="1" t="s">
        <v>196</v>
      </c>
      <c r="C205" s="1"/>
      <c r="D205" s="37">
        <v>0</v>
      </c>
      <c r="E205" s="37">
        <v>10</v>
      </c>
      <c r="F205" s="37">
        <v>73</v>
      </c>
      <c r="G205" s="797"/>
      <c r="H205" s="798"/>
      <c r="I205" s="798"/>
      <c r="J205" s="799"/>
    </row>
    <row r="206" spans="1:10" ht="73.75">
      <c r="A206" s="7" t="s">
        <v>292</v>
      </c>
      <c r="B206" s="6" t="s">
        <v>291</v>
      </c>
      <c r="C206" s="3" t="s">
        <v>245</v>
      </c>
      <c r="D206" s="36"/>
      <c r="E206" s="36"/>
      <c r="F206" s="36"/>
      <c r="G206" s="3"/>
      <c r="H206" s="36"/>
      <c r="I206" s="36"/>
      <c r="J206" s="3" t="s">
        <v>246</v>
      </c>
    </row>
    <row r="207" spans="1:10">
      <c r="A207" s="67" t="s">
        <v>275</v>
      </c>
      <c r="B207" s="68"/>
      <c r="C207" s="68"/>
      <c r="D207" s="68"/>
      <c r="E207" s="68"/>
      <c r="F207" s="68"/>
      <c r="G207" s="68"/>
      <c r="H207" s="68"/>
      <c r="I207" s="68"/>
      <c r="J207" s="68"/>
    </row>
    <row r="208" spans="1:10" ht="36.9">
      <c r="A208" s="37">
        <v>1</v>
      </c>
      <c r="B208" s="1" t="s">
        <v>25</v>
      </c>
      <c r="C208" s="37"/>
      <c r="D208" s="15">
        <v>20</v>
      </c>
      <c r="E208" s="37">
        <v>0</v>
      </c>
      <c r="F208" s="37">
        <v>36</v>
      </c>
      <c r="G208" s="24" t="s">
        <v>334</v>
      </c>
      <c r="H208" s="37" t="s">
        <v>24</v>
      </c>
      <c r="I208" s="37" t="s">
        <v>62</v>
      </c>
      <c r="J208" s="1"/>
    </row>
    <row r="209" spans="1:10" ht="36.9">
      <c r="A209" s="37">
        <f>1+A208</f>
        <v>2</v>
      </c>
      <c r="B209" s="1" t="s">
        <v>214</v>
      </c>
      <c r="C209" s="37"/>
      <c r="D209" s="15">
        <v>30</v>
      </c>
      <c r="E209" s="37">
        <v>0</v>
      </c>
      <c r="F209" s="37">
        <v>36</v>
      </c>
      <c r="G209" s="24" t="s">
        <v>335</v>
      </c>
      <c r="H209" s="37" t="s">
        <v>24</v>
      </c>
      <c r="I209" s="37" t="s">
        <v>62</v>
      </c>
      <c r="J209" s="1"/>
    </row>
    <row r="210" spans="1:10" ht="36.9">
      <c r="A210" s="37">
        <f>1+A209</f>
        <v>3</v>
      </c>
      <c r="B210" s="1" t="s">
        <v>215</v>
      </c>
      <c r="C210" s="37"/>
      <c r="D210" s="15">
        <v>40</v>
      </c>
      <c r="E210" s="37">
        <v>0</v>
      </c>
      <c r="F210" s="37">
        <v>36</v>
      </c>
      <c r="G210" s="24" t="s">
        <v>336</v>
      </c>
      <c r="H210" s="37" t="s">
        <v>24</v>
      </c>
      <c r="I210" s="37" t="s">
        <v>62</v>
      </c>
      <c r="J210" s="1"/>
    </row>
    <row r="211" spans="1:10">
      <c r="A211" s="67" t="s">
        <v>277</v>
      </c>
      <c r="B211" s="68"/>
      <c r="C211" s="68"/>
      <c r="D211" s="68"/>
      <c r="E211" s="68"/>
      <c r="F211" s="68"/>
      <c r="G211" s="68"/>
      <c r="H211" s="68"/>
      <c r="I211" s="68"/>
      <c r="J211" s="68"/>
    </row>
    <row r="212" spans="1:10" ht="36.9">
      <c r="A212" s="37">
        <v>4</v>
      </c>
      <c r="B212" s="1" t="s">
        <v>370</v>
      </c>
      <c r="C212" s="37"/>
      <c r="D212" s="15">
        <v>5</v>
      </c>
      <c r="E212" s="37">
        <v>0</v>
      </c>
      <c r="F212" s="37">
        <v>74</v>
      </c>
      <c r="G212" s="26" t="s">
        <v>347</v>
      </c>
      <c r="H212" s="37" t="s">
        <v>24</v>
      </c>
      <c r="I212" s="37" t="s">
        <v>62</v>
      </c>
      <c r="J212" s="1"/>
    </row>
    <row r="213" spans="1:10" ht="36.9">
      <c r="A213" s="37">
        <f>A212+1</f>
        <v>5</v>
      </c>
      <c r="B213" s="1" t="s">
        <v>186</v>
      </c>
      <c r="C213" s="37"/>
      <c r="D213" s="15">
        <v>15</v>
      </c>
      <c r="E213" s="37">
        <v>0</v>
      </c>
      <c r="F213" s="37">
        <v>74</v>
      </c>
      <c r="G213" s="26" t="s">
        <v>337</v>
      </c>
      <c r="H213" s="37" t="s">
        <v>24</v>
      </c>
      <c r="I213" s="37" t="s">
        <v>62</v>
      </c>
      <c r="J213" s="1"/>
    </row>
    <row r="214" spans="1:10" ht="36.9">
      <c r="A214" s="37">
        <f t="shared" ref="A214:A223" si="9">A213+1</f>
        <v>6</v>
      </c>
      <c r="B214" s="1" t="s">
        <v>197</v>
      </c>
      <c r="C214" s="37"/>
      <c r="D214" s="15">
        <v>120</v>
      </c>
      <c r="E214" s="37">
        <v>0</v>
      </c>
      <c r="F214" s="37">
        <v>74</v>
      </c>
      <c r="G214" s="26" t="s">
        <v>338</v>
      </c>
      <c r="H214" s="37" t="s">
        <v>24</v>
      </c>
      <c r="I214" s="37" t="s">
        <v>62</v>
      </c>
      <c r="J214" s="19"/>
    </row>
    <row r="215" spans="1:10" ht="36.9">
      <c r="A215" s="37">
        <f t="shared" si="9"/>
        <v>7</v>
      </c>
      <c r="B215" s="1" t="s">
        <v>198</v>
      </c>
      <c r="C215" s="37"/>
      <c r="D215" s="15">
        <v>6</v>
      </c>
      <c r="E215" s="37">
        <v>0</v>
      </c>
      <c r="F215" s="37">
        <v>74</v>
      </c>
      <c r="G215" s="26" t="s">
        <v>339</v>
      </c>
      <c r="H215" s="37" t="s">
        <v>24</v>
      </c>
      <c r="I215" s="37" t="s">
        <v>62</v>
      </c>
      <c r="J215" s="1"/>
    </row>
    <row r="216" spans="1:10" ht="36.9">
      <c r="A216" s="37">
        <f t="shared" si="9"/>
        <v>8</v>
      </c>
      <c r="B216" s="1" t="s">
        <v>216</v>
      </c>
      <c r="C216" s="37"/>
      <c r="D216" s="15">
        <v>90</v>
      </c>
      <c r="E216" s="37">
        <v>0</v>
      </c>
      <c r="F216" s="37">
        <v>74</v>
      </c>
      <c r="G216" s="26" t="s">
        <v>340</v>
      </c>
      <c r="H216" s="37" t="s">
        <v>24</v>
      </c>
      <c r="I216" s="37" t="s">
        <v>62</v>
      </c>
      <c r="J216" s="1"/>
    </row>
    <row r="217" spans="1:10" ht="36.9">
      <c r="A217" s="37">
        <f t="shared" si="9"/>
        <v>9</v>
      </c>
      <c r="B217" s="1" t="s">
        <v>217</v>
      </c>
      <c r="C217" s="37"/>
      <c r="D217" s="15">
        <v>90</v>
      </c>
      <c r="E217" s="37">
        <v>0</v>
      </c>
      <c r="F217" s="37">
        <v>74</v>
      </c>
      <c r="G217" s="26" t="s">
        <v>341</v>
      </c>
      <c r="H217" s="37" t="s">
        <v>24</v>
      </c>
      <c r="I217" s="37" t="s">
        <v>62</v>
      </c>
      <c r="J217" s="1"/>
    </row>
    <row r="218" spans="1:10" ht="37.299999999999997" thickBot="1">
      <c r="A218" s="49">
        <f t="shared" si="9"/>
        <v>10</v>
      </c>
      <c r="B218" s="50" t="s">
        <v>218</v>
      </c>
      <c r="C218" s="50"/>
      <c r="D218" s="63">
        <v>180</v>
      </c>
      <c r="E218" s="49">
        <v>0</v>
      </c>
      <c r="F218" s="49">
        <v>74</v>
      </c>
      <c r="G218" s="52" t="s">
        <v>342</v>
      </c>
      <c r="H218" s="49" t="s">
        <v>24</v>
      </c>
      <c r="I218" s="49" t="s">
        <v>62</v>
      </c>
      <c r="J218" s="50"/>
    </row>
    <row r="219" spans="1:10" ht="36.9">
      <c r="A219" s="36">
        <f t="shared" si="9"/>
        <v>11</v>
      </c>
      <c r="B219" s="3" t="s">
        <v>219</v>
      </c>
      <c r="C219" s="36"/>
      <c r="D219" s="61">
        <v>120</v>
      </c>
      <c r="E219" s="36">
        <v>0</v>
      </c>
      <c r="F219" s="36">
        <v>75</v>
      </c>
      <c r="G219" s="62" t="s">
        <v>343</v>
      </c>
      <c r="H219" s="36" t="s">
        <v>24</v>
      </c>
      <c r="I219" s="36" t="s">
        <v>62</v>
      </c>
      <c r="J219" s="3"/>
    </row>
    <row r="220" spans="1:10" ht="36.9">
      <c r="A220" s="37">
        <f t="shared" si="9"/>
        <v>12</v>
      </c>
      <c r="B220" s="1" t="s">
        <v>220</v>
      </c>
      <c r="C220" s="37"/>
      <c r="D220" s="15">
        <v>120</v>
      </c>
      <c r="E220" s="37">
        <v>0</v>
      </c>
      <c r="F220" s="36">
        <v>75</v>
      </c>
      <c r="G220" s="26" t="s">
        <v>344</v>
      </c>
      <c r="H220" s="37" t="s">
        <v>24</v>
      </c>
      <c r="I220" s="37" t="s">
        <v>62</v>
      </c>
      <c r="J220" s="1"/>
    </row>
    <row r="221" spans="1:10" ht="36.9">
      <c r="A221" s="37">
        <f t="shared" si="9"/>
        <v>13</v>
      </c>
      <c r="B221" s="1" t="s">
        <v>221</v>
      </c>
      <c r="C221" s="37"/>
      <c r="D221" s="15">
        <v>180</v>
      </c>
      <c r="E221" s="37">
        <v>0</v>
      </c>
      <c r="F221" s="36">
        <v>75</v>
      </c>
      <c r="G221" s="26" t="s">
        <v>345</v>
      </c>
      <c r="H221" s="37" t="s">
        <v>24</v>
      </c>
      <c r="I221" s="37" t="s">
        <v>62</v>
      </c>
      <c r="J221" s="1"/>
    </row>
    <row r="222" spans="1:10" ht="37.299999999999997" thickBot="1">
      <c r="A222" s="49">
        <f t="shared" si="9"/>
        <v>14</v>
      </c>
      <c r="B222" s="50" t="s">
        <v>222</v>
      </c>
      <c r="C222" s="49"/>
      <c r="D222" s="63">
        <v>120</v>
      </c>
      <c r="E222" s="49">
        <v>0</v>
      </c>
      <c r="F222" s="49">
        <v>75</v>
      </c>
      <c r="G222" s="52" t="s">
        <v>346</v>
      </c>
      <c r="H222" s="49" t="s">
        <v>24</v>
      </c>
      <c r="I222" s="49" t="s">
        <v>62</v>
      </c>
      <c r="J222" s="50"/>
    </row>
    <row r="223" spans="1:10" ht="36.9">
      <c r="A223" s="36">
        <f t="shared" si="9"/>
        <v>15</v>
      </c>
      <c r="B223" s="3" t="s">
        <v>223</v>
      </c>
      <c r="C223" s="3" t="s">
        <v>168</v>
      </c>
      <c r="D223" s="61">
        <v>180</v>
      </c>
      <c r="E223" s="36">
        <v>0</v>
      </c>
      <c r="F223" s="36">
        <v>76</v>
      </c>
      <c r="G223" s="62" t="s">
        <v>425</v>
      </c>
      <c r="H223" s="36" t="s">
        <v>24</v>
      </c>
      <c r="I223" s="36" t="s">
        <v>62</v>
      </c>
      <c r="J223" s="3"/>
    </row>
    <row r="224" spans="1:10">
      <c r="A224" s="67" t="s">
        <v>276</v>
      </c>
      <c r="B224" s="68"/>
      <c r="C224" s="68"/>
      <c r="D224" s="68"/>
      <c r="E224" s="68"/>
      <c r="F224" s="68"/>
      <c r="G224" s="68"/>
      <c r="H224" s="68"/>
      <c r="I224" s="68"/>
      <c r="J224" s="68"/>
    </row>
    <row r="225" spans="1:10">
      <c r="A225" s="37">
        <v>16</v>
      </c>
      <c r="B225" s="1" t="s">
        <v>29</v>
      </c>
      <c r="C225" s="1"/>
      <c r="D225" s="37">
        <v>0</v>
      </c>
      <c r="E225" s="37">
        <v>10</v>
      </c>
      <c r="F225" s="37">
        <v>76</v>
      </c>
      <c r="G225" s="788" t="s">
        <v>426</v>
      </c>
      <c r="H225" s="791" t="s">
        <v>24</v>
      </c>
      <c r="I225" s="791" t="s">
        <v>104</v>
      </c>
      <c r="J225" s="794" t="s">
        <v>160</v>
      </c>
    </row>
    <row r="226" spans="1:10">
      <c r="A226" s="37">
        <f>1+A225</f>
        <v>17</v>
      </c>
      <c r="B226" s="1" t="s">
        <v>224</v>
      </c>
      <c r="C226" s="1"/>
      <c r="D226" s="37">
        <v>0</v>
      </c>
      <c r="E226" s="37">
        <v>30</v>
      </c>
      <c r="F226" s="37">
        <v>76</v>
      </c>
      <c r="G226" s="789"/>
      <c r="H226" s="792"/>
      <c r="I226" s="792"/>
      <c r="J226" s="795"/>
    </row>
    <row r="227" spans="1:10">
      <c r="A227" s="37">
        <f>1+A226</f>
        <v>18</v>
      </c>
      <c r="B227" s="1" t="s">
        <v>225</v>
      </c>
      <c r="C227" s="1"/>
      <c r="D227" s="37">
        <v>0</v>
      </c>
      <c r="E227" s="37">
        <v>20</v>
      </c>
      <c r="F227" s="37">
        <v>76</v>
      </c>
      <c r="G227" s="789"/>
      <c r="H227" s="792"/>
      <c r="I227" s="792"/>
      <c r="J227" s="795"/>
    </row>
    <row r="228" spans="1:10" ht="36.9">
      <c r="A228" s="37">
        <f>1+A227</f>
        <v>19</v>
      </c>
      <c r="B228" s="1" t="s">
        <v>226</v>
      </c>
      <c r="C228" s="1"/>
      <c r="D228" s="37">
        <v>0</v>
      </c>
      <c r="E228" s="37">
        <v>120</v>
      </c>
      <c r="F228" s="37">
        <v>76</v>
      </c>
      <c r="G228" s="789"/>
      <c r="H228" s="792"/>
      <c r="I228" s="792"/>
      <c r="J228" s="795"/>
    </row>
    <row r="229" spans="1:10" ht="36.9">
      <c r="A229" s="37">
        <f>1+A228</f>
        <v>20</v>
      </c>
      <c r="B229" s="1" t="s">
        <v>227</v>
      </c>
      <c r="C229" s="1"/>
      <c r="D229" s="37">
        <v>0</v>
      </c>
      <c r="E229" s="37">
        <v>120</v>
      </c>
      <c r="F229" s="37">
        <v>76</v>
      </c>
      <c r="G229" s="789"/>
      <c r="H229" s="792"/>
      <c r="I229" s="792"/>
      <c r="J229" s="795"/>
    </row>
    <row r="230" spans="1:10" ht="36.9">
      <c r="A230" s="37">
        <f>1+A229</f>
        <v>21</v>
      </c>
      <c r="B230" s="1" t="s">
        <v>223</v>
      </c>
      <c r="C230" s="1" t="s">
        <v>168</v>
      </c>
      <c r="D230" s="37">
        <v>0</v>
      </c>
      <c r="E230" s="37">
        <v>180</v>
      </c>
      <c r="F230" s="37">
        <v>76</v>
      </c>
      <c r="G230" s="790"/>
      <c r="H230" s="793"/>
      <c r="I230" s="793"/>
      <c r="J230" s="796"/>
    </row>
    <row r="231" spans="1:10" ht="73.75">
      <c r="A231" s="7" t="s">
        <v>294</v>
      </c>
      <c r="B231" s="6" t="s">
        <v>293</v>
      </c>
      <c r="C231" s="3" t="s">
        <v>245</v>
      </c>
      <c r="D231" s="36"/>
      <c r="E231" s="36"/>
      <c r="F231" s="36"/>
      <c r="G231" s="3"/>
      <c r="H231" s="36"/>
      <c r="I231" s="36"/>
      <c r="J231" s="3" t="s">
        <v>246</v>
      </c>
    </row>
    <row r="232" spans="1:10">
      <c r="A232" s="67" t="s">
        <v>278</v>
      </c>
      <c r="B232" s="68"/>
      <c r="C232" s="68"/>
      <c r="D232" s="68"/>
      <c r="E232" s="68"/>
      <c r="F232" s="68"/>
      <c r="G232" s="68"/>
      <c r="H232" s="68"/>
      <c r="I232" s="68"/>
      <c r="J232" s="68"/>
    </row>
    <row r="233" spans="1:10" ht="36.9">
      <c r="A233" s="37">
        <v>1</v>
      </c>
      <c r="B233" s="1" t="s">
        <v>371</v>
      </c>
      <c r="C233" s="37"/>
      <c r="D233" s="15">
        <v>30</v>
      </c>
      <c r="E233" s="37">
        <v>0</v>
      </c>
      <c r="F233" s="15">
        <v>36</v>
      </c>
      <c r="G233" s="24" t="s">
        <v>348</v>
      </c>
      <c r="H233" s="37" t="s">
        <v>24</v>
      </c>
      <c r="I233" s="37" t="s">
        <v>62</v>
      </c>
      <c r="J233" s="1"/>
    </row>
    <row r="234" spans="1:10" ht="36.9">
      <c r="A234" s="37">
        <f>1+A233</f>
        <v>2</v>
      </c>
      <c r="B234" s="1" t="s">
        <v>186</v>
      </c>
      <c r="C234" s="37"/>
      <c r="D234" s="15">
        <v>5</v>
      </c>
      <c r="E234" s="37">
        <v>0</v>
      </c>
      <c r="F234" s="15">
        <v>36</v>
      </c>
      <c r="G234" s="24" t="s">
        <v>349</v>
      </c>
      <c r="H234" s="37" t="s">
        <v>24</v>
      </c>
      <c r="I234" s="37" t="s">
        <v>62</v>
      </c>
      <c r="J234" s="1"/>
    </row>
    <row r="235" spans="1:10" ht="36.9">
      <c r="A235" s="37">
        <f>1+A234</f>
        <v>3</v>
      </c>
      <c r="B235" s="1" t="s">
        <v>228</v>
      </c>
      <c r="C235" s="1" t="s">
        <v>168</v>
      </c>
      <c r="D235" s="15">
        <v>65</v>
      </c>
      <c r="E235" s="37">
        <v>0</v>
      </c>
      <c r="F235" s="15">
        <v>36</v>
      </c>
      <c r="G235" s="24" t="s">
        <v>350</v>
      </c>
      <c r="H235" s="37" t="s">
        <v>24</v>
      </c>
      <c r="I235" s="37" t="s">
        <v>62</v>
      </c>
      <c r="J235" s="1"/>
    </row>
    <row r="236" spans="1:10">
      <c r="A236" s="67" t="s">
        <v>282</v>
      </c>
      <c r="B236" s="68"/>
      <c r="C236" s="68"/>
      <c r="D236" s="68"/>
      <c r="E236" s="68"/>
      <c r="F236" s="68"/>
      <c r="G236" s="68"/>
      <c r="H236" s="68"/>
      <c r="I236" s="68"/>
      <c r="J236" s="68"/>
    </row>
    <row r="237" spans="1:10" ht="36.9">
      <c r="A237" s="37">
        <v>4</v>
      </c>
      <c r="B237" s="1" t="s">
        <v>185</v>
      </c>
      <c r="C237" s="37"/>
      <c r="D237" s="15">
        <v>30</v>
      </c>
      <c r="E237" s="37">
        <v>0</v>
      </c>
      <c r="F237" s="15">
        <v>36</v>
      </c>
      <c r="G237" s="26" t="s">
        <v>351</v>
      </c>
      <c r="H237" s="37" t="s">
        <v>24</v>
      </c>
      <c r="I237" s="37" t="s">
        <v>62</v>
      </c>
      <c r="J237" s="1"/>
    </row>
    <row r="238" spans="1:10" ht="36.9">
      <c r="A238" s="37">
        <v>5</v>
      </c>
      <c r="B238" s="1" t="s">
        <v>186</v>
      </c>
      <c r="C238" s="37"/>
      <c r="D238" s="15">
        <v>5</v>
      </c>
      <c r="E238" s="37">
        <v>0</v>
      </c>
      <c r="F238" s="15">
        <v>36</v>
      </c>
      <c r="G238" s="26" t="s">
        <v>352</v>
      </c>
      <c r="H238" s="37" t="s">
        <v>24</v>
      </c>
      <c r="I238" s="37" t="s">
        <v>62</v>
      </c>
      <c r="J238" s="1"/>
    </row>
    <row r="239" spans="1:10" ht="36.9">
      <c r="A239" s="37">
        <f>1+A238</f>
        <v>6</v>
      </c>
      <c r="B239" s="1" t="s">
        <v>228</v>
      </c>
      <c r="C239" s="1" t="s">
        <v>168</v>
      </c>
      <c r="D239" s="15">
        <v>65</v>
      </c>
      <c r="E239" s="37">
        <v>0</v>
      </c>
      <c r="F239" s="15">
        <v>36</v>
      </c>
      <c r="G239" s="26" t="s">
        <v>353</v>
      </c>
      <c r="H239" s="37" t="s">
        <v>24</v>
      </c>
      <c r="I239" s="37" t="s">
        <v>62</v>
      </c>
      <c r="J239" s="1"/>
    </row>
    <row r="240" spans="1:10">
      <c r="A240" s="67" t="s">
        <v>279</v>
      </c>
      <c r="B240" s="68"/>
      <c r="C240" s="68"/>
      <c r="D240" s="68"/>
      <c r="E240" s="68"/>
      <c r="F240" s="68"/>
      <c r="G240" s="68"/>
      <c r="H240" s="68"/>
      <c r="I240" s="68"/>
      <c r="J240" s="68"/>
    </row>
    <row r="241" spans="1:10" ht="36.9">
      <c r="A241" s="37">
        <v>7</v>
      </c>
      <c r="B241" s="1" t="s">
        <v>229</v>
      </c>
      <c r="C241" s="37"/>
      <c r="D241" s="15">
        <v>10</v>
      </c>
      <c r="E241" s="37">
        <v>0</v>
      </c>
      <c r="F241" s="37">
        <v>76</v>
      </c>
      <c r="G241" s="26" t="s">
        <v>354</v>
      </c>
      <c r="H241" s="37" t="s">
        <v>24</v>
      </c>
      <c r="I241" s="37" t="s">
        <v>62</v>
      </c>
      <c r="J241" s="19"/>
    </row>
    <row r="242" spans="1:10" ht="36.9">
      <c r="A242" s="37">
        <v>8</v>
      </c>
      <c r="B242" s="1" t="s">
        <v>230</v>
      </c>
      <c r="C242" s="37"/>
      <c r="D242" s="15">
        <v>10</v>
      </c>
      <c r="E242" s="37">
        <v>0</v>
      </c>
      <c r="F242" s="37">
        <v>76</v>
      </c>
      <c r="G242" s="26" t="s">
        <v>355</v>
      </c>
      <c r="H242" s="37" t="s">
        <v>24</v>
      </c>
      <c r="I242" s="37" t="s">
        <v>62</v>
      </c>
      <c r="J242" s="1"/>
    </row>
    <row r="243" spans="1:10" ht="36.9">
      <c r="A243" s="37">
        <v>9</v>
      </c>
      <c r="B243" s="1" t="s">
        <v>231</v>
      </c>
      <c r="C243" s="37"/>
      <c r="D243" s="15">
        <v>60</v>
      </c>
      <c r="E243" s="37">
        <v>0</v>
      </c>
      <c r="F243" s="37">
        <v>76</v>
      </c>
      <c r="G243" s="26" t="s">
        <v>356</v>
      </c>
      <c r="H243" s="37" t="s">
        <v>24</v>
      </c>
      <c r="I243" s="37" t="s">
        <v>62</v>
      </c>
      <c r="J243" s="1"/>
    </row>
    <row r="244" spans="1:10" ht="36.9">
      <c r="A244" s="37">
        <f>A243+1</f>
        <v>10</v>
      </c>
      <c r="B244" s="1" t="s">
        <v>232</v>
      </c>
      <c r="C244" s="37"/>
      <c r="D244" s="15">
        <v>30</v>
      </c>
      <c r="E244" s="37">
        <v>0</v>
      </c>
      <c r="F244" s="37">
        <v>76</v>
      </c>
      <c r="G244" s="26" t="s">
        <v>357</v>
      </c>
      <c r="H244" s="37" t="s">
        <v>24</v>
      </c>
      <c r="I244" s="37" t="s">
        <v>62</v>
      </c>
      <c r="J244" s="1"/>
    </row>
    <row r="245" spans="1:10" ht="36.9">
      <c r="A245" s="37">
        <f>A244+1</f>
        <v>11</v>
      </c>
      <c r="B245" s="1" t="s">
        <v>191</v>
      </c>
      <c r="C245" s="1" t="s">
        <v>168</v>
      </c>
      <c r="D245" s="15">
        <v>90</v>
      </c>
      <c r="E245" s="37">
        <v>0</v>
      </c>
      <c r="F245" s="37">
        <v>76</v>
      </c>
      <c r="G245" s="26" t="s">
        <v>358</v>
      </c>
      <c r="H245" s="37" t="s">
        <v>24</v>
      </c>
      <c r="I245" s="37" t="s">
        <v>62</v>
      </c>
      <c r="J245" s="1"/>
    </row>
    <row r="246" spans="1:10">
      <c r="A246" s="67" t="s">
        <v>283</v>
      </c>
      <c r="B246" s="68"/>
      <c r="C246" s="68"/>
      <c r="D246" s="68"/>
      <c r="E246" s="68"/>
      <c r="F246" s="68"/>
      <c r="G246" s="68"/>
      <c r="H246" s="68"/>
      <c r="I246" s="68"/>
      <c r="J246" s="68"/>
    </row>
    <row r="247" spans="1:10" ht="36.9">
      <c r="A247" s="37">
        <v>12</v>
      </c>
      <c r="B247" s="1" t="s">
        <v>233</v>
      </c>
      <c r="C247" s="37"/>
      <c r="D247" s="15">
        <v>10</v>
      </c>
      <c r="E247" s="37">
        <v>0</v>
      </c>
      <c r="F247" s="37">
        <v>76</v>
      </c>
      <c r="G247" s="26" t="s">
        <v>359</v>
      </c>
      <c r="H247" s="37" t="s">
        <v>24</v>
      </c>
      <c r="I247" s="37" t="s">
        <v>62</v>
      </c>
      <c r="J247" s="19"/>
    </row>
    <row r="248" spans="1:10" ht="36.9">
      <c r="A248" s="37">
        <f>A247+1</f>
        <v>13</v>
      </c>
      <c r="B248" s="1" t="s">
        <v>234</v>
      </c>
      <c r="C248" s="37"/>
      <c r="D248" s="15">
        <v>10</v>
      </c>
      <c r="E248" s="37">
        <v>0</v>
      </c>
      <c r="F248" s="37">
        <v>76</v>
      </c>
      <c r="G248" s="26" t="s">
        <v>360</v>
      </c>
      <c r="H248" s="37" t="s">
        <v>24</v>
      </c>
      <c r="I248" s="37" t="s">
        <v>62</v>
      </c>
      <c r="J248" s="1"/>
    </row>
    <row r="249" spans="1:10" ht="36.9">
      <c r="A249" s="37">
        <f t="shared" ref="A249:A256" si="10">A248+1</f>
        <v>14</v>
      </c>
      <c r="B249" s="1" t="s">
        <v>235</v>
      </c>
      <c r="C249" s="37"/>
      <c r="D249" s="15">
        <v>60</v>
      </c>
      <c r="E249" s="37">
        <v>0</v>
      </c>
      <c r="F249" s="37">
        <v>76</v>
      </c>
      <c r="G249" s="26" t="s">
        <v>361</v>
      </c>
      <c r="H249" s="37" t="s">
        <v>24</v>
      </c>
      <c r="I249" s="37" t="s">
        <v>62</v>
      </c>
      <c r="J249" s="1"/>
    </row>
    <row r="250" spans="1:10" ht="37.299999999999997" thickBot="1">
      <c r="A250" s="49">
        <f t="shared" si="10"/>
        <v>15</v>
      </c>
      <c r="B250" s="50" t="s">
        <v>236</v>
      </c>
      <c r="C250" s="49"/>
      <c r="D250" s="63">
        <v>30</v>
      </c>
      <c r="E250" s="49">
        <v>0</v>
      </c>
      <c r="F250" s="49">
        <v>76</v>
      </c>
      <c r="G250" s="52" t="s">
        <v>362</v>
      </c>
      <c r="H250" s="49" t="s">
        <v>24</v>
      </c>
      <c r="I250" s="49" t="s">
        <v>62</v>
      </c>
      <c r="J250" s="50"/>
    </row>
    <row r="251" spans="1:10" ht="36.9">
      <c r="A251" s="36">
        <f t="shared" si="10"/>
        <v>16</v>
      </c>
      <c r="B251" s="3" t="s">
        <v>237</v>
      </c>
      <c r="C251" s="3" t="s">
        <v>168</v>
      </c>
      <c r="D251" s="61">
        <v>90</v>
      </c>
      <c r="E251" s="36">
        <v>0</v>
      </c>
      <c r="F251" s="36">
        <v>77</v>
      </c>
      <c r="G251" s="62" t="s">
        <v>363</v>
      </c>
      <c r="H251" s="36" t="s">
        <v>24</v>
      </c>
      <c r="I251" s="36" t="s">
        <v>62</v>
      </c>
      <c r="J251" s="48"/>
    </row>
    <row r="252" spans="1:10" ht="36.9">
      <c r="A252" s="37">
        <f t="shared" si="10"/>
        <v>17</v>
      </c>
      <c r="B252" s="1" t="s">
        <v>238</v>
      </c>
      <c r="C252" s="37"/>
      <c r="D252" s="15">
        <v>10</v>
      </c>
      <c r="E252" s="37">
        <v>0</v>
      </c>
      <c r="F252" s="36">
        <v>77</v>
      </c>
      <c r="G252" s="26" t="s">
        <v>364</v>
      </c>
      <c r="H252" s="37" t="s">
        <v>24</v>
      </c>
      <c r="I252" s="37" t="s">
        <v>62</v>
      </c>
      <c r="J252" s="1"/>
    </row>
    <row r="253" spans="1:10" ht="36.9">
      <c r="A253" s="37">
        <f t="shared" si="10"/>
        <v>18</v>
      </c>
      <c r="B253" s="1" t="s">
        <v>239</v>
      </c>
      <c r="C253" s="37"/>
      <c r="D253" s="15">
        <v>20</v>
      </c>
      <c r="E253" s="37">
        <v>0</v>
      </c>
      <c r="F253" s="36">
        <v>77</v>
      </c>
      <c r="G253" s="26" t="s">
        <v>365</v>
      </c>
      <c r="H253" s="37" t="s">
        <v>24</v>
      </c>
      <c r="I253" s="37" t="s">
        <v>62</v>
      </c>
      <c r="J253" s="1"/>
    </row>
    <row r="254" spans="1:10" ht="36.9">
      <c r="A254" s="37">
        <f t="shared" si="10"/>
        <v>19</v>
      </c>
      <c r="B254" s="1" t="s">
        <v>240</v>
      </c>
      <c r="C254" s="37"/>
      <c r="D254" s="15">
        <v>240</v>
      </c>
      <c r="E254" s="37">
        <v>0</v>
      </c>
      <c r="F254" s="36">
        <v>77</v>
      </c>
      <c r="G254" s="26" t="s">
        <v>366</v>
      </c>
      <c r="H254" s="37" t="s">
        <v>24</v>
      </c>
      <c r="I254" s="37" t="s">
        <v>62</v>
      </c>
      <c r="J254" s="1"/>
    </row>
    <row r="255" spans="1:10" ht="36.9">
      <c r="A255" s="37">
        <f t="shared" si="10"/>
        <v>20</v>
      </c>
      <c r="B255" s="1" t="s">
        <v>241</v>
      </c>
      <c r="C255" s="37"/>
      <c r="D255" s="15">
        <v>60</v>
      </c>
      <c r="E255" s="37">
        <v>0</v>
      </c>
      <c r="F255" s="36">
        <v>77</v>
      </c>
      <c r="G255" s="26" t="s">
        <v>367</v>
      </c>
      <c r="H255" s="37" t="s">
        <v>24</v>
      </c>
      <c r="I255" s="37" t="s">
        <v>62</v>
      </c>
      <c r="J255" s="1"/>
    </row>
    <row r="256" spans="1:10" ht="36.9">
      <c r="A256" s="37">
        <f t="shared" si="10"/>
        <v>21</v>
      </c>
      <c r="B256" s="1" t="s">
        <v>213</v>
      </c>
      <c r="C256" s="1" t="s">
        <v>168</v>
      </c>
      <c r="D256" s="15">
        <v>120</v>
      </c>
      <c r="E256" s="37">
        <v>0</v>
      </c>
      <c r="F256" s="36">
        <v>77</v>
      </c>
      <c r="G256" s="26" t="s">
        <v>368</v>
      </c>
      <c r="H256" s="37" t="s">
        <v>24</v>
      </c>
      <c r="I256" s="37" t="s">
        <v>62</v>
      </c>
      <c r="J256" s="1"/>
    </row>
    <row r="257" spans="1:10">
      <c r="A257" s="67" t="s">
        <v>280</v>
      </c>
      <c r="B257" s="68"/>
      <c r="C257" s="68"/>
      <c r="D257" s="68"/>
      <c r="E257" s="68"/>
      <c r="F257" s="68"/>
      <c r="G257" s="68"/>
      <c r="H257" s="68"/>
      <c r="I257" s="68"/>
      <c r="J257" s="68"/>
    </row>
    <row r="258" spans="1:10">
      <c r="A258" s="37">
        <v>22</v>
      </c>
      <c r="B258" s="1" t="s">
        <v>29</v>
      </c>
      <c r="C258" s="1"/>
      <c r="D258" s="37">
        <v>0</v>
      </c>
      <c r="E258" s="37">
        <v>30</v>
      </c>
      <c r="F258" s="37">
        <v>73</v>
      </c>
      <c r="G258" s="788" t="s">
        <v>369</v>
      </c>
      <c r="H258" s="791" t="s">
        <v>24</v>
      </c>
      <c r="I258" s="791" t="s">
        <v>104</v>
      </c>
      <c r="J258" s="794" t="s">
        <v>160</v>
      </c>
    </row>
    <row r="259" spans="1:10">
      <c r="A259" s="37">
        <f>1+A258</f>
        <v>23</v>
      </c>
      <c r="B259" s="1" t="s">
        <v>205</v>
      </c>
      <c r="C259" s="1"/>
      <c r="D259" s="37">
        <v>0</v>
      </c>
      <c r="E259" s="37">
        <v>30</v>
      </c>
      <c r="F259" s="37">
        <v>73</v>
      </c>
      <c r="G259" s="789"/>
      <c r="H259" s="792"/>
      <c r="I259" s="792"/>
      <c r="J259" s="795"/>
    </row>
    <row r="260" spans="1:10">
      <c r="A260" s="37">
        <f>1+A259</f>
        <v>24</v>
      </c>
      <c r="B260" s="1" t="s">
        <v>195</v>
      </c>
      <c r="C260" s="1"/>
      <c r="D260" s="37">
        <v>0</v>
      </c>
      <c r="E260" s="37">
        <v>60</v>
      </c>
      <c r="F260" s="37">
        <v>73</v>
      </c>
      <c r="G260" s="789"/>
      <c r="H260" s="792"/>
      <c r="I260" s="792"/>
      <c r="J260" s="795"/>
    </row>
    <row r="261" spans="1:10">
      <c r="A261" s="37">
        <f>1+A260</f>
        <v>25</v>
      </c>
      <c r="B261" s="1" t="s">
        <v>242</v>
      </c>
      <c r="C261" s="1"/>
      <c r="D261" s="37">
        <v>0</v>
      </c>
      <c r="E261" s="37">
        <v>60</v>
      </c>
      <c r="F261" s="37">
        <v>73</v>
      </c>
      <c r="G261" s="789"/>
      <c r="H261" s="792"/>
      <c r="I261" s="792"/>
      <c r="J261" s="795"/>
    </row>
    <row r="262" spans="1:10" ht="36.9">
      <c r="A262" s="37">
        <f>1+A261</f>
        <v>26</v>
      </c>
      <c r="B262" s="1" t="s">
        <v>281</v>
      </c>
      <c r="C262" s="37" t="s">
        <v>248</v>
      </c>
      <c r="D262" s="37">
        <v>0</v>
      </c>
      <c r="E262" s="37">
        <v>60</v>
      </c>
      <c r="F262" s="37">
        <v>73</v>
      </c>
      <c r="G262" s="790"/>
      <c r="H262" s="793"/>
      <c r="I262" s="793"/>
      <c r="J262" s="796"/>
    </row>
  </sheetData>
  <mergeCells count="37">
    <mergeCell ref="A57:J57"/>
    <mergeCell ref="G65:G68"/>
    <mergeCell ref="H65:H68"/>
    <mergeCell ref="I65:I68"/>
    <mergeCell ref="J65:J68"/>
    <mergeCell ref="G85:G90"/>
    <mergeCell ref="H85:H90"/>
    <mergeCell ref="I85:I90"/>
    <mergeCell ref="J85:J90"/>
    <mergeCell ref="G74:G77"/>
    <mergeCell ref="H74:H77"/>
    <mergeCell ref="I74:I77"/>
    <mergeCell ref="J74:J77"/>
    <mergeCell ref="G157:G160"/>
    <mergeCell ref="H157:H160"/>
    <mergeCell ref="I157:I160"/>
    <mergeCell ref="J157:J160"/>
    <mergeCell ref="G136:G139"/>
    <mergeCell ref="H136:H139"/>
    <mergeCell ref="I136:I139"/>
    <mergeCell ref="J136:J139"/>
    <mergeCell ref="G202:G205"/>
    <mergeCell ref="H202:H205"/>
    <mergeCell ref="I202:I205"/>
    <mergeCell ref="J202:J205"/>
    <mergeCell ref="G179:G184"/>
    <mergeCell ref="H179:H184"/>
    <mergeCell ref="I179:I184"/>
    <mergeCell ref="J179:J184"/>
    <mergeCell ref="G258:G262"/>
    <mergeCell ref="H258:H262"/>
    <mergeCell ref="I258:I262"/>
    <mergeCell ref="J258:J262"/>
    <mergeCell ref="G225:G230"/>
    <mergeCell ref="H225:H230"/>
    <mergeCell ref="I225:I230"/>
    <mergeCell ref="J225:J230"/>
  </mergeCells>
  <phoneticPr fontId="1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Y124"/>
  <sheetViews>
    <sheetView zoomScale="85" zoomScaleNormal="85" zoomScaleSheetLayoutView="70" workbookViewId="0">
      <pane ySplit="1" topLeftCell="A115" activePane="bottomLeft" state="frozen"/>
      <selection activeCell="C18" sqref="C18"/>
      <selection pane="bottomLeft" activeCell="A86" sqref="A86:XFD86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11.0703125" style="16" bestFit="1" customWidth="1"/>
    <col min="10" max="10" width="47.35546875" bestFit="1" customWidth="1"/>
    <col min="11" max="11" width="13.5703125" bestFit="1" customWidth="1"/>
    <col min="12" max="14" width="13.5703125" hidden="1" customWidth="1"/>
    <col min="15" max="15" width="56.5703125" customWidth="1"/>
    <col min="16" max="16" width="14.35546875" customWidth="1"/>
    <col min="17" max="17" width="3.5703125" customWidth="1"/>
    <col min="19" max="19" width="8.85546875" style="474"/>
    <col min="20" max="20" width="80.0703125" style="533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96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111" t="s">
        <v>896</v>
      </c>
      <c r="P1" s="101" t="s">
        <v>605</v>
      </c>
      <c r="S1" s="472" t="s">
        <v>1683</v>
      </c>
      <c r="T1" s="532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613</v>
      </c>
      <c r="B2" s="182" t="s">
        <v>610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371"/>
      <c r="M2" s="371"/>
      <c r="N2" s="371"/>
      <c r="O2" s="371"/>
      <c r="P2" s="369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55.4" customHeight="1" thickBot="1">
      <c r="A3" s="159">
        <v>1</v>
      </c>
      <c r="B3" s="65"/>
      <c r="C3" s="65"/>
      <c r="D3" s="80">
        <v>4</v>
      </c>
      <c r="E3" s="80">
        <v>0</v>
      </c>
      <c r="F3" s="80">
        <v>15</v>
      </c>
      <c r="G3" s="65" t="s">
        <v>681</v>
      </c>
      <c r="H3" s="80">
        <v>2</v>
      </c>
      <c r="I3" s="80" t="s">
        <v>62</v>
      </c>
      <c r="J3" s="65"/>
      <c r="K3" s="174"/>
      <c r="L3" s="551"/>
      <c r="M3" s="551"/>
      <c r="N3" s="551"/>
      <c r="O3" s="809" t="s">
        <v>897</v>
      </c>
      <c r="P3" s="370" t="s">
        <v>612</v>
      </c>
      <c r="S3" s="535" t="s">
        <v>1690</v>
      </c>
      <c r="T3" s="464" t="str">
        <f t="shared" si="0"/>
        <v>main2-BUS_NECP_XDOR_002_M01_M03.cps</v>
      </c>
      <c r="U3" s="464" t="str">
        <f>IF(G3="","",G3)</f>
        <v>XDOR_BJXR_C001_NECP_M510101_00002.BC</v>
      </c>
      <c r="V3" s="465" t="str">
        <f t="shared" si="1"/>
        <v>510101-MMDD</v>
      </c>
      <c r="W3" s="465" t="str">
        <f t="shared" si="2"/>
        <v>20510101_MMDD.cml</v>
      </c>
      <c r="X3" s="465" t="str">
        <f t="shared" si="3"/>
        <v>C001</v>
      </c>
      <c r="Y3" s="536" t="str">
        <f t="shared" ref="Y3:Y66" si="4">IF(G3="","",MID(G3,16,12))</f>
        <v>NECP_M510101</v>
      </c>
    </row>
    <row r="4" spans="1:25">
      <c r="A4" s="151" t="s">
        <v>530</v>
      </c>
      <c r="B4" s="178" t="s">
        <v>69</v>
      </c>
      <c r="C4" s="167"/>
      <c r="D4" s="155"/>
      <c r="E4" s="154"/>
      <c r="F4" s="167"/>
      <c r="G4" s="153"/>
      <c r="H4" s="155"/>
      <c r="I4" s="168"/>
      <c r="J4" s="167"/>
      <c r="K4" s="173"/>
      <c r="L4" s="443"/>
      <c r="M4" s="443"/>
      <c r="N4" s="443"/>
      <c r="O4" s="810"/>
      <c r="P4" s="171" t="s">
        <v>606</v>
      </c>
      <c r="S4" s="535"/>
      <c r="T4" s="464" t="str">
        <f t="shared" si="0"/>
        <v>main2-BUS_NECP_XDOR_002_M01_M03.cps</v>
      </c>
      <c r="U4" s="464" t="str">
        <f t="shared" ref="U4:U16" si="5">IF(G4="","",G4)</f>
        <v/>
      </c>
      <c r="V4" s="465" t="str">
        <f t="shared" si="1"/>
        <v/>
      </c>
      <c r="W4" s="465" t="str">
        <f t="shared" si="2"/>
        <v/>
      </c>
      <c r="X4" s="465" t="str">
        <f t="shared" si="3"/>
        <v/>
      </c>
      <c r="Y4" s="536" t="str">
        <f t="shared" si="4"/>
        <v/>
      </c>
    </row>
    <row r="5" spans="1:25" s="76" customFormat="1">
      <c r="A5" s="158">
        <v>1</v>
      </c>
      <c r="B5" s="41"/>
      <c r="C5" s="41"/>
      <c r="D5" s="548">
        <v>90</v>
      </c>
      <c r="E5" s="548">
        <v>0</v>
      </c>
      <c r="F5" s="548">
        <v>15</v>
      </c>
      <c r="G5" s="41" t="s">
        <v>682</v>
      </c>
      <c r="H5" s="548">
        <v>6</v>
      </c>
      <c r="I5" s="548" t="s">
        <v>1040</v>
      </c>
      <c r="J5" s="41"/>
      <c r="K5" s="179"/>
      <c r="L5" s="552"/>
      <c r="M5" s="552"/>
      <c r="N5" s="552"/>
      <c r="O5" s="810"/>
      <c r="P5" s="370"/>
      <c r="S5" s="535" t="s">
        <v>1690</v>
      </c>
      <c r="T5" s="464" t="str">
        <f t="shared" si="0"/>
        <v>main2-BUS_NECP_XDOR_002_M01_M03.cps</v>
      </c>
      <c r="U5" s="464" t="str">
        <f t="shared" si="5"/>
        <v>XDOR_BJXR_C002_NECP_M010101_00002.BC</v>
      </c>
      <c r="V5" s="465" t="str">
        <f t="shared" si="1"/>
        <v>010101-MMDD</v>
      </c>
      <c r="W5" s="465" t="str">
        <f t="shared" si="2"/>
        <v>20010101_MMDD.cml</v>
      </c>
      <c r="X5" s="465" t="str">
        <f t="shared" si="3"/>
        <v>C002</v>
      </c>
      <c r="Y5" s="536" t="str">
        <f t="shared" si="4"/>
        <v>NECP_M010101</v>
      </c>
    </row>
    <row r="6" spans="1:25" s="76" customFormat="1">
      <c r="A6" s="162"/>
      <c r="B6" s="121"/>
      <c r="C6" s="41"/>
      <c r="D6" s="548"/>
      <c r="E6" s="548"/>
      <c r="F6" s="548"/>
      <c r="G6" s="41" t="s">
        <v>683</v>
      </c>
      <c r="H6" s="548">
        <v>3</v>
      </c>
      <c r="I6" s="548" t="s">
        <v>62</v>
      </c>
      <c r="J6" s="41"/>
      <c r="K6" s="179"/>
      <c r="L6" s="552"/>
      <c r="M6" s="552"/>
      <c r="N6" s="552"/>
      <c r="O6" s="810"/>
      <c r="P6" s="370"/>
      <c r="S6" s="535" t="s">
        <v>1690</v>
      </c>
      <c r="T6" s="464" t="str">
        <f t="shared" si="0"/>
        <v>main2-BUS_NECP_XDOR_002_M01_M03.cps</v>
      </c>
      <c r="U6" s="464" t="str">
        <f t="shared" si="5"/>
        <v>XDOR_BJXR_C003_NECP_M010102_00002.BC</v>
      </c>
      <c r="V6" s="465" t="str">
        <f t="shared" si="1"/>
        <v>010102-MMDD</v>
      </c>
      <c r="W6" s="465" t="str">
        <f t="shared" si="2"/>
        <v>20010102_MMDD.cml</v>
      </c>
      <c r="X6" s="465" t="str">
        <f t="shared" si="3"/>
        <v>C003</v>
      </c>
      <c r="Y6" s="536" t="str">
        <f t="shared" si="4"/>
        <v>NECP_M010102</v>
      </c>
    </row>
    <row r="7" spans="1:25" s="76" customFormat="1">
      <c r="A7" s="162"/>
      <c r="B7" s="121"/>
      <c r="C7" s="41"/>
      <c r="D7" s="548"/>
      <c r="E7" s="548"/>
      <c r="F7" s="548"/>
      <c r="G7" s="41" t="s">
        <v>684</v>
      </c>
      <c r="H7" s="548">
        <v>6</v>
      </c>
      <c r="I7" s="548" t="s">
        <v>1040</v>
      </c>
      <c r="J7" s="41"/>
      <c r="K7" s="179"/>
      <c r="L7" s="552"/>
      <c r="M7" s="552"/>
      <c r="N7" s="552"/>
      <c r="O7" s="810"/>
      <c r="P7" s="370"/>
      <c r="S7" s="535" t="s">
        <v>1690</v>
      </c>
      <c r="T7" s="464" t="str">
        <f t="shared" si="0"/>
        <v>main2-BUS_NECP_XDOR_002_M01_M03.cps</v>
      </c>
      <c r="U7" s="464" t="str">
        <f t="shared" si="5"/>
        <v>XDOR_BJXR_C004_NECP_M010103_00002.BC</v>
      </c>
      <c r="V7" s="465" t="str">
        <f t="shared" si="1"/>
        <v>010103-MMDD</v>
      </c>
      <c r="W7" s="465" t="str">
        <f t="shared" si="2"/>
        <v>20010103_MMDD.cml</v>
      </c>
      <c r="X7" s="465" t="str">
        <f t="shared" si="3"/>
        <v>C004</v>
      </c>
      <c r="Y7" s="536" t="str">
        <f t="shared" si="4"/>
        <v>NECP_M010103</v>
      </c>
    </row>
    <row r="8" spans="1:25" s="76" customFormat="1">
      <c r="A8" s="162"/>
      <c r="B8" s="121"/>
      <c r="C8" s="41"/>
      <c r="D8" s="548"/>
      <c r="E8" s="548"/>
      <c r="F8" s="548"/>
      <c r="G8" s="41" t="s">
        <v>685</v>
      </c>
      <c r="H8" s="548">
        <v>5</v>
      </c>
      <c r="I8" s="548" t="s">
        <v>62</v>
      </c>
      <c r="J8" s="41"/>
      <c r="K8" s="179"/>
      <c r="L8" s="552"/>
      <c r="M8" s="552"/>
      <c r="N8" s="552"/>
      <c r="O8" s="810"/>
      <c r="P8" s="370"/>
      <c r="S8" s="535" t="s">
        <v>1690</v>
      </c>
      <c r="T8" s="464" t="str">
        <f t="shared" si="0"/>
        <v>main2-BUS_NECP_XDOR_002_M01_M03.cps</v>
      </c>
      <c r="U8" s="464" t="str">
        <f t="shared" si="5"/>
        <v>XDOR_BJXR_C005_NECP_M010104_00002.BC</v>
      </c>
      <c r="V8" s="465" t="str">
        <f t="shared" si="1"/>
        <v>010104-MMDD</v>
      </c>
      <c r="W8" s="465" t="str">
        <f t="shared" si="2"/>
        <v>20010104_MMDD.cml</v>
      </c>
      <c r="X8" s="465" t="str">
        <f t="shared" si="3"/>
        <v>C005</v>
      </c>
      <c r="Y8" s="536" t="str">
        <f t="shared" si="4"/>
        <v>NECP_M010104</v>
      </c>
    </row>
    <row r="9" spans="1:25" s="76" customFormat="1" ht="23.6" thickBot="1">
      <c r="A9" s="176"/>
      <c r="B9" s="165"/>
      <c r="C9" s="65"/>
      <c r="D9" s="80"/>
      <c r="E9" s="80"/>
      <c r="F9" s="80"/>
      <c r="G9" s="65" t="s">
        <v>686</v>
      </c>
      <c r="H9" s="80">
        <v>2</v>
      </c>
      <c r="I9" s="548" t="s">
        <v>1040</v>
      </c>
      <c r="J9" s="65"/>
      <c r="K9" s="174"/>
      <c r="L9" s="552"/>
      <c r="M9" s="552"/>
      <c r="N9" s="552"/>
      <c r="O9" s="810"/>
      <c r="P9" s="370"/>
      <c r="S9" s="535" t="s">
        <v>1690</v>
      </c>
      <c r="T9" s="464" t="str">
        <f t="shared" si="0"/>
        <v>main2-BUS_NECP_XDOR_002_M01_M03.cps</v>
      </c>
      <c r="U9" s="464" t="str">
        <f t="shared" si="5"/>
        <v>XDOR_BJXR_C006_NECP_M010105_00002.BC</v>
      </c>
      <c r="V9" s="465" t="str">
        <f t="shared" si="1"/>
        <v>010105-MMDD</v>
      </c>
      <c r="W9" s="465" t="str">
        <f t="shared" si="2"/>
        <v>20010105_MMDD.cml</v>
      </c>
      <c r="X9" s="465" t="str">
        <f t="shared" si="3"/>
        <v>C006</v>
      </c>
      <c r="Y9" s="536" t="str">
        <f t="shared" si="4"/>
        <v>NECP_M010105</v>
      </c>
    </row>
    <row r="10" spans="1:25">
      <c r="A10" s="151" t="s">
        <v>526</v>
      </c>
      <c r="B10" s="178" t="s">
        <v>71</v>
      </c>
      <c r="C10" s="167"/>
      <c r="D10" s="155"/>
      <c r="E10" s="155"/>
      <c r="F10" s="167"/>
      <c r="G10" s="153"/>
      <c r="H10" s="155"/>
      <c r="I10" s="168"/>
      <c r="J10" s="167"/>
      <c r="K10" s="173"/>
      <c r="L10" s="443"/>
      <c r="M10" s="443"/>
      <c r="N10" s="443"/>
      <c r="O10" s="810"/>
      <c r="P10" s="370" t="s">
        <v>607</v>
      </c>
      <c r="S10" s="535"/>
      <c r="T10" s="464" t="str">
        <f t="shared" si="0"/>
        <v>main2-BUS_NECP_XDOR_002_M01_M03.cps</v>
      </c>
      <c r="U10" s="464" t="str">
        <f t="shared" si="5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536" t="str">
        <f t="shared" si="4"/>
        <v/>
      </c>
    </row>
    <row r="11" spans="1:25" s="76" customFormat="1">
      <c r="A11" s="158">
        <v>1</v>
      </c>
      <c r="B11" s="41"/>
      <c r="C11" s="41"/>
      <c r="D11" s="548">
        <v>250</v>
      </c>
      <c r="E11" s="548">
        <v>0</v>
      </c>
      <c r="F11" s="548">
        <v>15</v>
      </c>
      <c r="G11" s="122" t="s">
        <v>687</v>
      </c>
      <c r="H11" s="548">
        <v>34</v>
      </c>
      <c r="I11" s="548" t="s">
        <v>62</v>
      </c>
      <c r="J11" s="41"/>
      <c r="K11" s="175"/>
      <c r="L11" s="444"/>
      <c r="M11" s="444"/>
      <c r="N11" s="444"/>
      <c r="O11" s="810"/>
      <c r="P11" s="370"/>
      <c r="S11" s="535" t="s">
        <v>1690</v>
      </c>
      <c r="T11" s="464" t="str">
        <f t="shared" si="0"/>
        <v>main2-BUS_NECP_XDOR_002_M01_M03.cps</v>
      </c>
      <c r="U11" s="464" t="str">
        <f t="shared" si="5"/>
        <v>XDOR_BJXR_C007_NECP_M020101_00002.BC</v>
      </c>
      <c r="V11" s="465" t="str">
        <f t="shared" si="1"/>
        <v>020101-MMDD</v>
      </c>
      <c r="W11" s="465" t="str">
        <f t="shared" si="2"/>
        <v>20020101_MMDD.cml</v>
      </c>
      <c r="X11" s="465" t="str">
        <f t="shared" si="3"/>
        <v>C007</v>
      </c>
      <c r="Y11" s="536" t="str">
        <f t="shared" si="4"/>
        <v>NECP_M020101</v>
      </c>
    </row>
    <row r="12" spans="1:25" s="76" customFormat="1">
      <c r="A12" s="162"/>
      <c r="B12" s="121"/>
      <c r="C12" s="41"/>
      <c r="D12" s="548"/>
      <c r="E12" s="548"/>
      <c r="F12" s="548"/>
      <c r="G12" s="122" t="s">
        <v>688</v>
      </c>
      <c r="H12" s="548">
        <v>24</v>
      </c>
      <c r="I12" s="548" t="s">
        <v>1040</v>
      </c>
      <c r="J12" s="41"/>
      <c r="K12" s="175"/>
      <c r="L12" s="444"/>
      <c r="M12" s="444"/>
      <c r="N12" s="444"/>
      <c r="O12" s="810"/>
      <c r="P12" s="370"/>
      <c r="S12" s="535" t="s">
        <v>1690</v>
      </c>
      <c r="T12" s="464" t="str">
        <f t="shared" si="0"/>
        <v>main2-BUS_NECP_XDOR_002_M01_M03.cps</v>
      </c>
      <c r="U12" s="464" t="str">
        <f t="shared" si="5"/>
        <v>XDOR_BJXR_C008_NECP_M020102_00002.BC</v>
      </c>
      <c r="V12" s="465" t="str">
        <f t="shared" si="1"/>
        <v>020102-MMDD</v>
      </c>
      <c r="W12" s="465" t="str">
        <f t="shared" si="2"/>
        <v>20020102_MMDD.cml</v>
      </c>
      <c r="X12" s="465" t="str">
        <f t="shared" si="3"/>
        <v>C008</v>
      </c>
      <c r="Y12" s="536" t="str">
        <f t="shared" si="4"/>
        <v>NECP_M020102</v>
      </c>
    </row>
    <row r="13" spans="1:25" s="76" customFormat="1">
      <c r="A13" s="162"/>
      <c r="B13" s="121"/>
      <c r="C13" s="41"/>
      <c r="D13" s="548"/>
      <c r="E13" s="548"/>
      <c r="F13" s="548"/>
      <c r="G13" s="122" t="s">
        <v>689</v>
      </c>
      <c r="H13" s="548">
        <v>1</v>
      </c>
      <c r="I13" s="548" t="s">
        <v>62</v>
      </c>
      <c r="J13" s="41"/>
      <c r="K13" s="175"/>
      <c r="L13" s="444"/>
      <c r="M13" s="444"/>
      <c r="N13" s="444"/>
      <c r="O13" s="810"/>
      <c r="P13" s="370"/>
      <c r="S13" s="535" t="s">
        <v>1690</v>
      </c>
      <c r="T13" s="464" t="str">
        <f t="shared" si="0"/>
        <v>main2-BUS_NECP_XDOR_002_M01_M03.cps</v>
      </c>
      <c r="U13" s="464" t="str">
        <f t="shared" si="5"/>
        <v>XDOR_BJXR_C009_NECP_M020103_00002.BC</v>
      </c>
      <c r="V13" s="465" t="str">
        <f t="shared" si="1"/>
        <v>020103-MMDD</v>
      </c>
      <c r="W13" s="465" t="str">
        <f t="shared" si="2"/>
        <v>20020103_MMDD.cml</v>
      </c>
      <c r="X13" s="465" t="str">
        <f t="shared" si="3"/>
        <v>C009</v>
      </c>
      <c r="Y13" s="536" t="str">
        <f t="shared" si="4"/>
        <v>NECP_M020103</v>
      </c>
    </row>
    <row r="14" spans="1:25" s="76" customFormat="1">
      <c r="A14" s="162"/>
      <c r="B14" s="121"/>
      <c r="C14" s="41"/>
      <c r="D14" s="548"/>
      <c r="E14" s="548"/>
      <c r="F14" s="548"/>
      <c r="G14" s="122" t="s">
        <v>690</v>
      </c>
      <c r="H14" s="548">
        <v>2</v>
      </c>
      <c r="I14" s="548" t="s">
        <v>1040</v>
      </c>
      <c r="J14" s="41"/>
      <c r="K14" s="175"/>
      <c r="L14" s="444"/>
      <c r="M14" s="444"/>
      <c r="N14" s="444"/>
      <c r="O14" s="810"/>
      <c r="P14" s="370"/>
      <c r="S14" s="535" t="s">
        <v>1690</v>
      </c>
      <c r="T14" s="464" t="str">
        <f t="shared" si="0"/>
        <v>main2-BUS_NECP_XDOR_002_M01_M03.cps</v>
      </c>
      <c r="U14" s="464" t="str">
        <f t="shared" si="5"/>
        <v>XDOR_BJXR_C010_NECP_M020104_00002.BC</v>
      </c>
      <c r="V14" s="465" t="str">
        <f t="shared" si="1"/>
        <v>020104-MMDD</v>
      </c>
      <c r="W14" s="465" t="str">
        <f t="shared" si="2"/>
        <v>20020104_MMDD.cml</v>
      </c>
      <c r="X14" s="465" t="str">
        <f t="shared" si="3"/>
        <v>C010</v>
      </c>
      <c r="Y14" s="536" t="str">
        <f t="shared" si="4"/>
        <v>NECP_M020104</v>
      </c>
    </row>
    <row r="15" spans="1:25" s="76" customFormat="1">
      <c r="A15" s="162"/>
      <c r="B15" s="121"/>
      <c r="C15" s="41"/>
      <c r="D15" s="548"/>
      <c r="E15" s="548"/>
      <c r="F15" s="548"/>
      <c r="G15" s="122" t="s">
        <v>691</v>
      </c>
      <c r="H15" s="548">
        <v>2</v>
      </c>
      <c r="I15" s="548" t="s">
        <v>475</v>
      </c>
      <c r="J15" s="41"/>
      <c r="K15" s="175"/>
      <c r="L15" s="444"/>
      <c r="M15" s="444"/>
      <c r="N15" s="444"/>
      <c r="O15" s="810"/>
      <c r="P15" s="370"/>
      <c r="S15" s="535" t="s">
        <v>1690</v>
      </c>
      <c r="T15" s="464" t="str">
        <f t="shared" si="0"/>
        <v>main2-BUS_NECP_XDOR_002_M01_M03.cps</v>
      </c>
      <c r="U15" s="464" t="str">
        <f t="shared" si="5"/>
        <v>XDOR_BJXR_C011_NECP_M020105_00002.BC</v>
      </c>
      <c r="V15" s="465" t="str">
        <f t="shared" si="1"/>
        <v>020105-MMDD</v>
      </c>
      <c r="W15" s="465" t="str">
        <f t="shared" si="2"/>
        <v>20020105_MMDD.cml</v>
      </c>
      <c r="X15" s="465" t="str">
        <f t="shared" si="3"/>
        <v>C011</v>
      </c>
      <c r="Y15" s="536" t="str">
        <f t="shared" si="4"/>
        <v>NECP_M020105</v>
      </c>
    </row>
    <row r="16" spans="1:25" s="76" customFormat="1">
      <c r="A16" s="162"/>
      <c r="B16" s="121"/>
      <c r="C16" s="41"/>
      <c r="D16" s="548"/>
      <c r="E16" s="548"/>
      <c r="F16" s="548"/>
      <c r="G16" s="122" t="s">
        <v>692</v>
      </c>
      <c r="H16" s="548">
        <v>2</v>
      </c>
      <c r="I16" s="548" t="s">
        <v>1040</v>
      </c>
      <c r="J16" s="41"/>
      <c r="K16" s="175"/>
      <c r="L16" s="444"/>
      <c r="M16" s="444"/>
      <c r="N16" s="444"/>
      <c r="O16" s="810"/>
      <c r="P16" s="370"/>
      <c r="S16" s="535" t="s">
        <v>1690</v>
      </c>
      <c r="T16" s="464" t="str">
        <f t="shared" si="0"/>
        <v>main2-BUS_NECP_XDOR_002_M01_M03.cps</v>
      </c>
      <c r="U16" s="464" t="str">
        <f t="shared" si="5"/>
        <v>XDOR_BJXR_C012_NECP_M020106_00002.BC</v>
      </c>
      <c r="V16" s="465" t="str">
        <f t="shared" si="1"/>
        <v>020106-MMDD</v>
      </c>
      <c r="W16" s="465" t="str">
        <f t="shared" si="2"/>
        <v>20020106_MMDD.cml</v>
      </c>
      <c r="X16" s="465" t="str">
        <f t="shared" si="3"/>
        <v>C012</v>
      </c>
      <c r="Y16" s="536" t="str">
        <f t="shared" si="4"/>
        <v>NECP_M020106</v>
      </c>
    </row>
    <row r="17" spans="1:25" s="76" customFormat="1">
      <c r="A17" s="162"/>
      <c r="B17" s="121"/>
      <c r="C17" s="41"/>
      <c r="D17" s="548"/>
      <c r="E17" s="548"/>
      <c r="F17" s="548"/>
      <c r="G17" s="122" t="s">
        <v>693</v>
      </c>
      <c r="H17" s="548">
        <v>5</v>
      </c>
      <c r="I17" s="548" t="s">
        <v>475</v>
      </c>
      <c r="J17" s="41"/>
      <c r="K17" s="175"/>
      <c r="L17" s="444"/>
      <c r="M17" s="444"/>
      <c r="N17" s="444"/>
      <c r="O17" s="810"/>
      <c r="P17" s="370"/>
      <c r="S17" s="535" t="s">
        <v>1690</v>
      </c>
      <c r="T17" s="464" t="str">
        <f t="shared" si="0"/>
        <v>main2-BUS_NECP_XDOR_002_M01_M03.cps</v>
      </c>
      <c r="U17" s="464" t="str">
        <f>IF(G17="","",G17)</f>
        <v>XDOR_BJXR_C013_NECP_M020107_00002.BC</v>
      </c>
      <c r="V17" s="465" t="str">
        <f t="shared" si="1"/>
        <v>020107-MMDD</v>
      </c>
      <c r="W17" s="465" t="str">
        <f t="shared" si="2"/>
        <v>20020107_MMDD.cml</v>
      </c>
      <c r="X17" s="465" t="str">
        <f t="shared" si="3"/>
        <v>C013</v>
      </c>
      <c r="Y17" s="536" t="str">
        <f t="shared" si="4"/>
        <v>NECP_M020107</v>
      </c>
    </row>
    <row r="18" spans="1:25" s="76" customFormat="1">
      <c r="A18" s="162"/>
      <c r="B18" s="121"/>
      <c r="C18" s="41"/>
      <c r="D18" s="548"/>
      <c r="E18" s="548"/>
      <c r="F18" s="548"/>
      <c r="G18" s="122" t="s">
        <v>694</v>
      </c>
      <c r="H18" s="548">
        <v>9</v>
      </c>
      <c r="I18" s="548" t="s">
        <v>1040</v>
      </c>
      <c r="J18" s="41"/>
      <c r="K18" s="175"/>
      <c r="L18" s="444"/>
      <c r="M18" s="444"/>
      <c r="N18" s="444"/>
      <c r="O18" s="810"/>
      <c r="P18" s="370"/>
      <c r="S18" s="535" t="s">
        <v>1690</v>
      </c>
      <c r="T18" s="464" t="str">
        <f t="shared" si="0"/>
        <v>main2-BUS_NECP_XDOR_002_M01_M03.cps</v>
      </c>
      <c r="U18" s="464" t="str">
        <f>IF(G18="","",G18)</f>
        <v>XDOR_BJXR_C014_NECP_M020108_00002.BC</v>
      </c>
      <c r="V18" s="465" t="str">
        <f t="shared" si="1"/>
        <v>020108-MMDD</v>
      </c>
      <c r="W18" s="465" t="str">
        <f t="shared" si="2"/>
        <v>20020108_MMDD.cml</v>
      </c>
      <c r="X18" s="465" t="str">
        <f t="shared" si="3"/>
        <v>C014</v>
      </c>
      <c r="Y18" s="536" t="str">
        <f t="shared" si="4"/>
        <v>NECP_M020108</v>
      </c>
    </row>
    <row r="19" spans="1:25" s="76" customFormat="1">
      <c r="A19" s="162"/>
      <c r="B19" s="121"/>
      <c r="C19" s="41"/>
      <c r="D19" s="548"/>
      <c r="E19" s="548"/>
      <c r="F19" s="548"/>
      <c r="G19" s="122" t="s">
        <v>695</v>
      </c>
      <c r="H19" s="548">
        <v>1</v>
      </c>
      <c r="I19" s="548"/>
      <c r="J19" s="41"/>
      <c r="K19" s="175"/>
      <c r="L19" s="444"/>
      <c r="M19" s="444"/>
      <c r="N19" s="444"/>
      <c r="O19" s="810"/>
      <c r="P19" s="370"/>
      <c r="S19" s="535" t="s">
        <v>1690</v>
      </c>
      <c r="T19" s="464" t="str">
        <f t="shared" si="0"/>
        <v>main2-BUS_NECP_XDOR_002_M01_M03.cps</v>
      </c>
      <c r="U19" s="464" t="str">
        <f t="shared" ref="U19:U38" si="6">IF(G19="","",G19)</f>
        <v>XDOR_BJXR_C015_NECP_M020109_00002.BC</v>
      </c>
      <c r="V19" s="465" t="str">
        <f t="shared" si="1"/>
        <v>020109-MMDD</v>
      </c>
      <c r="W19" s="465" t="str">
        <f t="shared" si="2"/>
        <v>20020109_MMDD.cml</v>
      </c>
      <c r="X19" s="465" t="str">
        <f t="shared" si="3"/>
        <v>C015</v>
      </c>
      <c r="Y19" s="536" t="str">
        <f t="shared" si="4"/>
        <v>NECP_M020109</v>
      </c>
    </row>
    <row r="20" spans="1:25" s="76" customFormat="1">
      <c r="A20" s="162"/>
      <c r="B20" s="121"/>
      <c r="C20" s="41"/>
      <c r="D20" s="548"/>
      <c r="E20" s="548"/>
      <c r="F20" s="548"/>
      <c r="G20" s="122" t="s">
        <v>696</v>
      </c>
      <c r="H20" s="548">
        <v>2</v>
      </c>
      <c r="I20" s="548" t="s">
        <v>1040</v>
      </c>
      <c r="J20" s="41"/>
      <c r="K20" s="175"/>
      <c r="L20" s="444"/>
      <c r="M20" s="444"/>
      <c r="N20" s="444"/>
      <c r="O20" s="810"/>
      <c r="P20" s="370"/>
      <c r="S20" s="535" t="s">
        <v>1690</v>
      </c>
      <c r="T20" s="464" t="str">
        <f t="shared" si="0"/>
        <v>main2-BUS_NECP_XDOR_002_M01_M03.cps</v>
      </c>
      <c r="U20" s="464" t="str">
        <f t="shared" si="6"/>
        <v>XDOR_BJXR_C016_NECP_M020110_00002.BC</v>
      </c>
      <c r="V20" s="465" t="str">
        <f t="shared" si="1"/>
        <v>020110-MMDD</v>
      </c>
      <c r="W20" s="465" t="str">
        <f t="shared" si="2"/>
        <v>20020110_MMDD.cml</v>
      </c>
      <c r="X20" s="465" t="str">
        <f t="shared" si="3"/>
        <v>C016</v>
      </c>
      <c r="Y20" s="536" t="str">
        <f t="shared" si="4"/>
        <v>NECP_M020110</v>
      </c>
    </row>
    <row r="21" spans="1:25" s="76" customFormat="1">
      <c r="A21" s="162"/>
      <c r="B21" s="121"/>
      <c r="C21" s="41"/>
      <c r="D21" s="548"/>
      <c r="E21" s="548"/>
      <c r="F21" s="548"/>
      <c r="G21" s="122" t="s">
        <v>697</v>
      </c>
      <c r="H21" s="548">
        <v>2</v>
      </c>
      <c r="I21" s="548" t="s">
        <v>1040</v>
      </c>
      <c r="J21" s="41"/>
      <c r="K21" s="175"/>
      <c r="L21" s="444"/>
      <c r="M21" s="444"/>
      <c r="N21" s="444"/>
      <c r="O21" s="810"/>
      <c r="P21" s="370"/>
      <c r="S21" s="535" t="s">
        <v>1690</v>
      </c>
      <c r="T21" s="464" t="str">
        <f t="shared" si="0"/>
        <v>main2-BUS_NECP_XDOR_002_M01_M03.cps</v>
      </c>
      <c r="U21" s="464" t="str">
        <f t="shared" si="6"/>
        <v>XDOR_BJXR_C017_NECP_M020111_00002.BC</v>
      </c>
      <c r="V21" s="465" t="str">
        <f t="shared" si="1"/>
        <v>020111-MMDD</v>
      </c>
      <c r="W21" s="465" t="str">
        <f t="shared" si="2"/>
        <v>20020111_MMDD.cml</v>
      </c>
      <c r="X21" s="465" t="str">
        <f t="shared" si="3"/>
        <v>C017</v>
      </c>
      <c r="Y21" s="536" t="str">
        <f t="shared" si="4"/>
        <v>NECP_M020111</v>
      </c>
    </row>
    <row r="22" spans="1:25" s="76" customFormat="1">
      <c r="A22" s="162"/>
      <c r="B22" s="121"/>
      <c r="C22" s="41"/>
      <c r="D22" s="548"/>
      <c r="E22" s="548"/>
      <c r="F22" s="548"/>
      <c r="G22" s="122" t="s">
        <v>698</v>
      </c>
      <c r="H22" s="548">
        <v>10</v>
      </c>
      <c r="I22" s="548" t="s">
        <v>1040</v>
      </c>
      <c r="J22" s="41"/>
      <c r="K22" s="175"/>
      <c r="L22" s="444"/>
      <c r="M22" s="444"/>
      <c r="N22" s="444"/>
      <c r="O22" s="810"/>
      <c r="P22" s="370"/>
      <c r="S22" s="535" t="s">
        <v>1690</v>
      </c>
      <c r="T22" s="464" t="str">
        <f t="shared" si="0"/>
        <v>main2-BUS_NECP_XDOR_002_M01_M03.cps</v>
      </c>
      <c r="U22" s="464" t="str">
        <f t="shared" si="6"/>
        <v>XDOR_BJXR_C018_NECP_M020112_00002.BC</v>
      </c>
      <c r="V22" s="465" t="str">
        <f t="shared" si="1"/>
        <v>020112-MMDD</v>
      </c>
      <c r="W22" s="465" t="str">
        <f t="shared" si="2"/>
        <v>20020112_MMDD.cml</v>
      </c>
      <c r="X22" s="465" t="str">
        <f t="shared" si="3"/>
        <v>C018</v>
      </c>
      <c r="Y22" s="536" t="str">
        <f t="shared" si="4"/>
        <v>NECP_M020112</v>
      </c>
    </row>
    <row r="23" spans="1:25" s="76" customFormat="1">
      <c r="A23" s="162"/>
      <c r="B23" s="121"/>
      <c r="C23" s="41"/>
      <c r="D23" s="548"/>
      <c r="E23" s="548"/>
      <c r="F23" s="548"/>
      <c r="G23" s="122" t="s">
        <v>699</v>
      </c>
      <c r="H23" s="548">
        <v>2</v>
      </c>
      <c r="I23" s="548" t="s">
        <v>475</v>
      </c>
      <c r="J23" s="41"/>
      <c r="K23" s="175"/>
      <c r="L23" s="444"/>
      <c r="M23" s="444"/>
      <c r="N23" s="444"/>
      <c r="O23" s="810"/>
      <c r="P23" s="370"/>
      <c r="S23" s="535" t="s">
        <v>1690</v>
      </c>
      <c r="T23" s="464" t="str">
        <f t="shared" si="0"/>
        <v>main2-BUS_NECP_XDOR_002_M01_M03.cps</v>
      </c>
      <c r="U23" s="464" t="str">
        <f t="shared" si="6"/>
        <v>XDOR_BJXR_C019_NECP_M020113_00002.BC</v>
      </c>
      <c r="V23" s="465" t="str">
        <f t="shared" si="1"/>
        <v>020113-MMDD</v>
      </c>
      <c r="W23" s="465" t="str">
        <f t="shared" si="2"/>
        <v>20020113_MMDD.cml</v>
      </c>
      <c r="X23" s="465" t="str">
        <f t="shared" si="3"/>
        <v>C019</v>
      </c>
      <c r="Y23" s="536" t="str">
        <f t="shared" si="4"/>
        <v>NECP_M020113</v>
      </c>
    </row>
    <row r="24" spans="1:25" s="76" customFormat="1">
      <c r="A24" s="162"/>
      <c r="B24" s="121"/>
      <c r="C24" s="41"/>
      <c r="D24" s="548"/>
      <c r="E24" s="548"/>
      <c r="F24" s="548"/>
      <c r="G24" s="122" t="s">
        <v>700</v>
      </c>
      <c r="H24" s="548">
        <v>2</v>
      </c>
      <c r="I24" s="548" t="s">
        <v>1040</v>
      </c>
      <c r="J24" s="41"/>
      <c r="K24" s="175"/>
      <c r="L24" s="444"/>
      <c r="M24" s="444"/>
      <c r="N24" s="444"/>
      <c r="O24" s="810"/>
      <c r="P24" s="370"/>
      <c r="S24" s="535" t="s">
        <v>1690</v>
      </c>
      <c r="T24" s="464" t="str">
        <f t="shared" si="0"/>
        <v>main2-BUS_NECP_XDOR_002_M01_M03.cps</v>
      </c>
      <c r="U24" s="464" t="str">
        <f t="shared" si="6"/>
        <v>XDOR_BJXR_C020_NECP_M020114_00002.BC</v>
      </c>
      <c r="V24" s="465" t="str">
        <f t="shared" si="1"/>
        <v>020114-MMDD</v>
      </c>
      <c r="W24" s="465" t="str">
        <f t="shared" si="2"/>
        <v>20020114_MMDD.cml</v>
      </c>
      <c r="X24" s="465" t="str">
        <f t="shared" si="3"/>
        <v>C020</v>
      </c>
      <c r="Y24" s="536" t="str">
        <f t="shared" si="4"/>
        <v>NECP_M020114</v>
      </c>
    </row>
    <row r="25" spans="1:25" s="76" customFormat="1" ht="23.6" thickBot="1">
      <c r="A25" s="176"/>
      <c r="B25" s="165"/>
      <c r="C25" s="65"/>
      <c r="D25" s="80"/>
      <c r="E25" s="80"/>
      <c r="F25" s="80"/>
      <c r="G25" s="177" t="s">
        <v>701</v>
      </c>
      <c r="H25" s="80">
        <v>6</v>
      </c>
      <c r="I25" s="80" t="s">
        <v>475</v>
      </c>
      <c r="J25" s="65"/>
      <c r="K25" s="170"/>
      <c r="L25" s="444"/>
      <c r="M25" s="444"/>
      <c r="N25" s="444"/>
      <c r="O25" s="810"/>
      <c r="P25" s="370"/>
      <c r="S25" s="535" t="s">
        <v>1690</v>
      </c>
      <c r="T25" s="464" t="str">
        <f t="shared" si="0"/>
        <v>main2-BUS_NECP_XDOR_002_M01_M03.cps</v>
      </c>
      <c r="U25" s="464" t="str">
        <f t="shared" si="6"/>
        <v>XDOR_BJXR_C021_NECP_M020115_00002.BC</v>
      </c>
      <c r="V25" s="465" t="str">
        <f t="shared" si="1"/>
        <v>020115-MMDD</v>
      </c>
      <c r="W25" s="465" t="str">
        <f t="shared" si="2"/>
        <v>20020115_MMDD.cml</v>
      </c>
      <c r="X25" s="465" t="str">
        <f t="shared" si="3"/>
        <v>C021</v>
      </c>
      <c r="Y25" s="536" t="str">
        <f t="shared" si="4"/>
        <v>NECP_M020115</v>
      </c>
    </row>
    <row r="26" spans="1:25">
      <c r="A26" s="151" t="s">
        <v>531</v>
      </c>
      <c r="B26" s="152"/>
      <c r="C26" s="153"/>
      <c r="D26" s="155"/>
      <c r="E26" s="154"/>
      <c r="F26" s="167"/>
      <c r="G26" s="153"/>
      <c r="H26" s="167"/>
      <c r="I26" s="168"/>
      <c r="J26" s="167"/>
      <c r="K26" s="173"/>
      <c r="L26" s="443"/>
      <c r="M26" s="443"/>
      <c r="N26" s="443"/>
      <c r="O26" s="810"/>
      <c r="P26" s="370" t="s">
        <v>608</v>
      </c>
      <c r="S26" s="535" t="s">
        <v>1690</v>
      </c>
      <c r="T26" s="464" t="str">
        <f t="shared" si="0"/>
        <v>main2-BUS_NECP_XDOR_002_M01_M03.cps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536" t="str">
        <f t="shared" si="4"/>
        <v/>
      </c>
    </row>
    <row r="27" spans="1:25" s="76" customFormat="1">
      <c r="A27" s="158">
        <v>1</v>
      </c>
      <c r="B27" s="118" t="s">
        <v>527</v>
      </c>
      <c r="C27" s="41"/>
      <c r="D27" s="548">
        <v>60</v>
      </c>
      <c r="E27" s="548">
        <v>0</v>
      </c>
      <c r="F27" s="548">
        <v>15</v>
      </c>
      <c r="G27" s="122" t="s">
        <v>702</v>
      </c>
      <c r="H27" s="548">
        <v>2</v>
      </c>
      <c r="I27" s="548" t="s">
        <v>62</v>
      </c>
      <c r="J27" s="41"/>
      <c r="K27" s="175"/>
      <c r="L27" s="444"/>
      <c r="M27" s="444"/>
      <c r="N27" s="444"/>
      <c r="O27" s="810"/>
      <c r="P27" s="370"/>
      <c r="S27" s="535" t="s">
        <v>1690</v>
      </c>
      <c r="T27" s="464" t="str">
        <f t="shared" si="0"/>
        <v>main2-BUS_NECP_XDOR_002_M01_M03.cps</v>
      </c>
      <c r="U27" s="464" t="str">
        <f t="shared" si="6"/>
        <v>XDOR_BJXR_C022_NECP_M030101_00002.BC</v>
      </c>
      <c r="V27" s="465" t="str">
        <f t="shared" si="1"/>
        <v>030101-MMDD</v>
      </c>
      <c r="W27" s="465" t="str">
        <f t="shared" si="2"/>
        <v>20030101_MMDD.cml</v>
      </c>
      <c r="X27" s="465" t="str">
        <f t="shared" si="3"/>
        <v>C022</v>
      </c>
      <c r="Y27" s="536" t="str">
        <f t="shared" si="4"/>
        <v>NECP_M030101</v>
      </c>
    </row>
    <row r="28" spans="1:25" s="76" customFormat="1">
      <c r="A28" s="162"/>
      <c r="B28" s="118"/>
      <c r="C28" s="41"/>
      <c r="D28" s="548"/>
      <c r="E28" s="548"/>
      <c r="F28" s="548"/>
      <c r="G28" s="122" t="s">
        <v>703</v>
      </c>
      <c r="H28" s="548">
        <v>2</v>
      </c>
      <c r="I28" s="548"/>
      <c r="J28" s="41"/>
      <c r="K28" s="175"/>
      <c r="L28" s="444"/>
      <c r="M28" s="444"/>
      <c r="N28" s="444"/>
      <c r="O28" s="810"/>
      <c r="P28" s="370"/>
      <c r="S28" s="535" t="s">
        <v>1690</v>
      </c>
      <c r="T28" s="464" t="str">
        <f t="shared" si="0"/>
        <v>main2-BUS_NECP_XDOR_002_M01_M03.cps</v>
      </c>
      <c r="U28" s="464" t="str">
        <f t="shared" si="6"/>
        <v>XDOR_BJXR_C023_NECP_M030102_00002.BC</v>
      </c>
      <c r="V28" s="465" t="str">
        <f t="shared" si="1"/>
        <v>030102-MMDD</v>
      </c>
      <c r="W28" s="465" t="str">
        <f t="shared" si="2"/>
        <v>20030102_MMDD.cml</v>
      </c>
      <c r="X28" s="465" t="str">
        <f t="shared" si="3"/>
        <v>C023</v>
      </c>
      <c r="Y28" s="536" t="str">
        <f t="shared" si="4"/>
        <v>NECP_M030102</v>
      </c>
    </row>
    <row r="29" spans="1:25" s="76" customFormat="1">
      <c r="A29" s="162"/>
      <c r="B29" s="118"/>
      <c r="C29" s="41"/>
      <c r="D29" s="548"/>
      <c r="E29" s="548"/>
      <c r="F29" s="548"/>
      <c r="G29" s="122" t="s">
        <v>704</v>
      </c>
      <c r="H29" s="548">
        <v>8</v>
      </c>
      <c r="I29" s="548"/>
      <c r="J29" s="41"/>
      <c r="K29" s="175"/>
      <c r="L29" s="444"/>
      <c r="M29" s="444"/>
      <c r="N29" s="444"/>
      <c r="O29" s="810"/>
      <c r="P29" s="370"/>
      <c r="S29" s="535" t="s">
        <v>1690</v>
      </c>
      <c r="T29" s="464" t="str">
        <f t="shared" si="0"/>
        <v>main2-BUS_NECP_XDOR_002_M01_M03.cps</v>
      </c>
      <c r="U29" s="464" t="str">
        <f t="shared" si="6"/>
        <v>XDOR_BJXR_C024_NECP_M030103_00002.BC</v>
      </c>
      <c r="V29" s="465" t="str">
        <f t="shared" si="1"/>
        <v>030103-MMDD</v>
      </c>
      <c r="W29" s="465" t="str">
        <f t="shared" si="2"/>
        <v>20030103_MMDD.cml</v>
      </c>
      <c r="X29" s="465" t="str">
        <f t="shared" si="3"/>
        <v>C024</v>
      </c>
      <c r="Y29" s="536" t="str">
        <f t="shared" si="4"/>
        <v>NECP_M030103</v>
      </c>
    </row>
    <row r="30" spans="1:25" s="76" customFormat="1" ht="23.6" thickBot="1">
      <c r="A30" s="176"/>
      <c r="B30" s="169"/>
      <c r="C30" s="65"/>
      <c r="D30" s="80"/>
      <c r="E30" s="80"/>
      <c r="F30" s="80"/>
      <c r="G30" s="177" t="s">
        <v>705</v>
      </c>
      <c r="H30" s="80">
        <v>5</v>
      </c>
      <c r="I30" s="80"/>
      <c r="J30" s="65"/>
      <c r="K30" s="170"/>
      <c r="L30" s="444"/>
      <c r="M30" s="444"/>
      <c r="N30" s="444"/>
      <c r="O30" s="810"/>
      <c r="P30" s="370"/>
      <c r="S30" s="535" t="s">
        <v>1690</v>
      </c>
      <c r="T30" s="464" t="str">
        <f t="shared" si="0"/>
        <v>main2-BUS_NECP_XDOR_002_M01_M03.cps</v>
      </c>
      <c r="U30" s="464" t="str">
        <f t="shared" si="6"/>
        <v>XDOR_BJXR_C025_NECP_M030104_00002.BC</v>
      </c>
      <c r="V30" s="465" t="str">
        <f t="shared" si="1"/>
        <v>030104-MMDD</v>
      </c>
      <c r="W30" s="465" t="str">
        <f t="shared" si="2"/>
        <v>20030104_MMDD.cml</v>
      </c>
      <c r="X30" s="465" t="str">
        <f t="shared" si="3"/>
        <v>C025</v>
      </c>
      <c r="Y30" s="536" t="str">
        <f t="shared" si="4"/>
        <v>NECP_M030104</v>
      </c>
    </row>
    <row r="31" spans="1:25">
      <c r="A31" s="151" t="s">
        <v>532</v>
      </c>
      <c r="B31" s="153"/>
      <c r="C31" s="153"/>
      <c r="D31" s="155"/>
      <c r="E31" s="154"/>
      <c r="F31" s="167"/>
      <c r="G31" s="153"/>
      <c r="H31" s="167"/>
      <c r="I31" s="168"/>
      <c r="J31" s="167"/>
      <c r="K31" s="172"/>
      <c r="L31" s="253"/>
      <c r="M31" s="253"/>
      <c r="N31" s="253"/>
      <c r="O31" s="173"/>
      <c r="P31" s="171">
        <v>5.0999999999999996</v>
      </c>
      <c r="S31" s="535" t="s">
        <v>1690</v>
      </c>
      <c r="T31" s="464" t="str">
        <f t="shared" si="0"/>
        <v>main2-BUS_NECP_XDOR_002_M01_M03.cps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536" t="str">
        <f t="shared" si="4"/>
        <v/>
      </c>
    </row>
    <row r="32" spans="1:25" s="76" customFormat="1" ht="23.6" thickBot="1">
      <c r="A32" s="331">
        <v>1</v>
      </c>
      <c r="B32" s="332" t="s">
        <v>529</v>
      </c>
      <c r="C32" s="310"/>
      <c r="D32" s="557">
        <v>0</v>
      </c>
      <c r="E32" s="557">
        <v>45</v>
      </c>
      <c r="F32" s="311">
        <v>16</v>
      </c>
      <c r="G32" s="333" t="s">
        <v>931</v>
      </c>
      <c r="H32" s="311">
        <v>63</v>
      </c>
      <c r="I32" s="311" t="s">
        <v>104</v>
      </c>
      <c r="J32" s="310"/>
      <c r="K32" s="549"/>
      <c r="L32" s="312"/>
      <c r="M32" s="312"/>
      <c r="N32" s="312"/>
      <c r="O32" s="553" t="s">
        <v>898</v>
      </c>
      <c r="P32" s="334"/>
      <c r="S32" s="535" t="s">
        <v>1690</v>
      </c>
      <c r="T32" s="464" t="str">
        <f t="shared" si="0"/>
        <v>main2-BUS_NECP_XOR_002_M04.cps</v>
      </c>
      <c r="U32" s="464" t="str">
        <f t="shared" si="6"/>
        <v>XOR__BJXR_C001_NECP_M040101_00003.BC</v>
      </c>
      <c r="V32" s="465" t="str">
        <f t="shared" si="1"/>
        <v>040101-MMDD</v>
      </c>
      <c r="W32" s="465" t="str">
        <f t="shared" si="2"/>
        <v>20040101_MMDD.cml</v>
      </c>
      <c r="X32" s="465" t="str">
        <f t="shared" si="3"/>
        <v>C001</v>
      </c>
      <c r="Y32" s="536" t="str">
        <f t="shared" si="4"/>
        <v>NECP_M040101</v>
      </c>
    </row>
    <row r="33" spans="1:25" ht="73.75">
      <c r="A33" s="151" t="s">
        <v>72</v>
      </c>
      <c r="B33" s="563" t="s">
        <v>73</v>
      </c>
      <c r="C33" s="153" t="s">
        <v>109</v>
      </c>
      <c r="D33" s="155"/>
      <c r="E33" s="155"/>
      <c r="F33" s="167"/>
      <c r="G33" s="153"/>
      <c r="H33" s="155"/>
      <c r="I33" s="168"/>
      <c r="J33" s="153" t="s">
        <v>609</v>
      </c>
      <c r="K33" s="156"/>
      <c r="L33" s="564"/>
      <c r="M33" s="564"/>
      <c r="N33" s="564"/>
      <c r="O33" s="565" t="s">
        <v>1547</v>
      </c>
      <c r="P33" s="89"/>
      <c r="S33" s="535" t="s">
        <v>1690</v>
      </c>
      <c r="T33" s="464" t="str">
        <f t="shared" si="0"/>
        <v>main2-BUS_HV_CHK_XDOR_001_M05.cps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536" t="str">
        <f t="shared" si="4"/>
        <v/>
      </c>
    </row>
    <row r="34" spans="1:25" s="76" customFormat="1" ht="46.3">
      <c r="A34" s="158">
        <v>1</v>
      </c>
      <c r="B34" s="566" t="s">
        <v>1490</v>
      </c>
      <c r="C34" s="41"/>
      <c r="D34" s="548">
        <v>5</v>
      </c>
      <c r="E34" s="548">
        <v>0</v>
      </c>
      <c r="F34" s="548"/>
      <c r="G34" s="41" t="s">
        <v>1488</v>
      </c>
      <c r="H34" s="548">
        <v>8</v>
      </c>
      <c r="I34" s="548" t="s">
        <v>62</v>
      </c>
      <c r="J34" s="567" t="s">
        <v>98</v>
      </c>
      <c r="K34" s="568"/>
      <c r="L34" s="569"/>
      <c r="M34" s="569"/>
      <c r="N34" s="569"/>
      <c r="O34" s="570"/>
      <c r="P34" s="335"/>
      <c r="S34" s="535" t="s">
        <v>1690</v>
      </c>
      <c r="T34" s="464" t="str">
        <f t="shared" ref="T34:T65" si="7">IF(O34="",T33,O34)</f>
        <v>main2-BUS_HV_CHK_XDOR_001_M05.cps</v>
      </c>
      <c r="U34" s="464" t="str">
        <f t="shared" si="6"/>
        <v>XDOR_BJXR_C053_NECP_M050101_00001.BC</v>
      </c>
      <c r="V34" s="465" t="str">
        <f t="shared" ref="V34:V65" si="8">IF(G34="","",MID(G34,22,6)&amp;"-MMDD")</f>
        <v>050101-MMDD</v>
      </c>
      <c r="W34" s="465" t="str">
        <f t="shared" ref="W34:W65" si="9">IF(G34="","","20"&amp;MID(G34,22,6)&amp;"_MMDD.cml")</f>
        <v>20050101_MMDD.cml</v>
      </c>
      <c r="X34" s="465" t="str">
        <f t="shared" ref="X34:X65" si="10">IF(G34="","","C"&amp;MID(U34,12,3))</f>
        <v>C053</v>
      </c>
      <c r="Y34" s="536" t="str">
        <f t="shared" si="4"/>
        <v>NECP_M050101</v>
      </c>
    </row>
    <row r="35" spans="1:25" s="76" customFormat="1" ht="24" customHeight="1">
      <c r="A35" s="158"/>
      <c r="B35" s="566"/>
      <c r="C35" s="41"/>
      <c r="D35" s="548">
        <v>2</v>
      </c>
      <c r="E35" s="548">
        <v>0</v>
      </c>
      <c r="F35" s="548"/>
      <c r="G35" s="41" t="s">
        <v>1489</v>
      </c>
      <c r="H35" s="548">
        <v>2</v>
      </c>
      <c r="I35" s="548" t="s">
        <v>62</v>
      </c>
      <c r="J35" s="567"/>
      <c r="K35" s="568"/>
      <c r="L35" s="569"/>
      <c r="M35" s="569"/>
      <c r="N35" s="569"/>
      <c r="O35" s="570"/>
      <c r="P35" s="335"/>
      <c r="S35" s="535" t="s">
        <v>1690</v>
      </c>
      <c r="T35" s="464" t="str">
        <f t="shared" si="7"/>
        <v>main2-BUS_HV_CHK_XDOR_001_M05.cps</v>
      </c>
      <c r="U35" s="464" t="str">
        <f t="shared" si="6"/>
        <v>XDOR_BJXR_C054_NECP_M050102_00001.BC</v>
      </c>
      <c r="V35" s="465" t="str">
        <f t="shared" si="8"/>
        <v>050102-MMDD</v>
      </c>
      <c r="W35" s="465" t="str">
        <f t="shared" si="9"/>
        <v>20050102_MMDD.cml</v>
      </c>
      <c r="X35" s="465" t="str">
        <f t="shared" si="10"/>
        <v>C054</v>
      </c>
      <c r="Y35" s="536" t="str">
        <f t="shared" si="4"/>
        <v>NECP_M050102</v>
      </c>
    </row>
    <row r="36" spans="1:25" s="76" customFormat="1">
      <c r="A36" s="158">
        <v>2</v>
      </c>
      <c r="B36" s="566" t="s">
        <v>1539</v>
      </c>
      <c r="C36" s="41"/>
      <c r="D36" s="548">
        <v>1</v>
      </c>
      <c r="E36" s="548">
        <v>0</v>
      </c>
      <c r="F36" s="548"/>
      <c r="G36" s="41" t="s">
        <v>1527</v>
      </c>
      <c r="H36" s="548">
        <v>1</v>
      </c>
      <c r="I36" s="548" t="s">
        <v>62</v>
      </c>
      <c r="J36" s="567"/>
      <c r="K36" s="568"/>
      <c r="L36" s="569"/>
      <c r="M36" s="569"/>
      <c r="N36" s="569"/>
      <c r="O36" s="570"/>
      <c r="P36" s="335"/>
      <c r="S36" s="535" t="s">
        <v>1690</v>
      </c>
      <c r="T36" s="464" t="str">
        <f t="shared" si="7"/>
        <v>main2-BUS_HV_CHK_XDOR_001_M05.cps</v>
      </c>
      <c r="U36" s="464" t="str">
        <f t="shared" si="6"/>
        <v>XDOR_BJXR_C055_NECP_M050201_00001.BC</v>
      </c>
      <c r="V36" s="465" t="str">
        <f t="shared" si="8"/>
        <v>050201-MMDD</v>
      </c>
      <c r="W36" s="465" t="str">
        <f t="shared" si="9"/>
        <v>20050201_MMDD.cml</v>
      </c>
      <c r="X36" s="465" t="str">
        <f t="shared" si="10"/>
        <v>C055</v>
      </c>
      <c r="Y36" s="536" t="str">
        <f t="shared" si="4"/>
        <v>NECP_M050201</v>
      </c>
    </row>
    <row r="37" spans="1:25" s="76" customFormat="1">
      <c r="A37" s="158">
        <v>3</v>
      </c>
      <c r="B37" s="566" t="s">
        <v>1491</v>
      </c>
      <c r="C37" s="41"/>
      <c r="D37" s="548">
        <v>2</v>
      </c>
      <c r="E37" s="548">
        <v>0</v>
      </c>
      <c r="F37" s="548"/>
      <c r="G37" s="41" t="s">
        <v>1528</v>
      </c>
      <c r="H37" s="548">
        <v>3</v>
      </c>
      <c r="I37" s="548" t="s">
        <v>62</v>
      </c>
      <c r="J37" s="567"/>
      <c r="K37" s="568"/>
      <c r="L37" s="569"/>
      <c r="M37" s="569"/>
      <c r="N37" s="569"/>
      <c r="O37" s="570"/>
      <c r="P37" s="335"/>
      <c r="S37" s="535" t="s">
        <v>1690</v>
      </c>
      <c r="T37" s="464" t="str">
        <f t="shared" si="7"/>
        <v>main2-BUS_HV_CHK_XDOR_001_M05.cps</v>
      </c>
      <c r="U37" s="464" t="str">
        <f t="shared" si="6"/>
        <v>XDOR_BJXR_C056_NECP_M050301_00001.BC</v>
      </c>
      <c r="V37" s="465" t="str">
        <f t="shared" si="8"/>
        <v>050301-MMDD</v>
      </c>
      <c r="W37" s="465" t="str">
        <f t="shared" si="9"/>
        <v>20050301_MMDD.cml</v>
      </c>
      <c r="X37" s="465" t="str">
        <f t="shared" si="10"/>
        <v>C056</v>
      </c>
      <c r="Y37" s="536" t="str">
        <f t="shared" si="4"/>
        <v>NECP_M050301</v>
      </c>
    </row>
    <row r="38" spans="1:25" s="76" customFormat="1" ht="46.3">
      <c r="A38" s="158">
        <v>4</v>
      </c>
      <c r="B38" s="566" t="s">
        <v>1492</v>
      </c>
      <c r="C38" s="41"/>
      <c r="D38" s="548">
        <v>3</v>
      </c>
      <c r="E38" s="548">
        <v>0</v>
      </c>
      <c r="F38" s="548"/>
      <c r="G38" s="41" t="s">
        <v>1529</v>
      </c>
      <c r="H38" s="548">
        <v>1</v>
      </c>
      <c r="I38" s="548" t="s">
        <v>62</v>
      </c>
      <c r="J38" s="567"/>
      <c r="K38" s="568"/>
      <c r="L38" s="569"/>
      <c r="M38" s="569"/>
      <c r="N38" s="569"/>
      <c r="O38" s="570"/>
      <c r="P38" s="335"/>
      <c r="S38" s="535" t="s">
        <v>1690</v>
      </c>
      <c r="T38" s="464" t="str">
        <f t="shared" si="7"/>
        <v>main2-BUS_HV_CHK_XDOR_001_M05.cps</v>
      </c>
      <c r="U38" s="464" t="str">
        <f t="shared" si="6"/>
        <v>XDOR_BJXR_C057_NECP_M050401_00001.BC</v>
      </c>
      <c r="V38" s="465" t="str">
        <f t="shared" si="8"/>
        <v>050401-MMDD</v>
      </c>
      <c r="W38" s="465" t="str">
        <f t="shared" si="9"/>
        <v>20050401_MMDD.cml</v>
      </c>
      <c r="X38" s="465" t="str">
        <f t="shared" si="10"/>
        <v>C057</v>
      </c>
      <c r="Y38" s="536" t="str">
        <f t="shared" si="4"/>
        <v>NECP_M050401</v>
      </c>
    </row>
    <row r="39" spans="1:25" s="76" customFormat="1">
      <c r="A39" s="158">
        <v>5</v>
      </c>
      <c r="B39" s="566" t="s">
        <v>1540</v>
      </c>
      <c r="C39" s="41"/>
      <c r="D39" s="548">
        <v>2</v>
      </c>
      <c r="E39" s="548">
        <v>0</v>
      </c>
      <c r="F39" s="548"/>
      <c r="G39" s="41" t="s">
        <v>1530</v>
      </c>
      <c r="H39" s="548">
        <v>4</v>
      </c>
      <c r="I39" s="548" t="s">
        <v>62</v>
      </c>
      <c r="J39" s="567"/>
      <c r="K39" s="568"/>
      <c r="L39" s="569"/>
      <c r="M39" s="569"/>
      <c r="N39" s="569"/>
      <c r="O39" s="570"/>
      <c r="P39" s="335"/>
      <c r="S39" s="535" t="s">
        <v>1690</v>
      </c>
      <c r="T39" s="464" t="str">
        <f t="shared" si="7"/>
        <v>main2-BUS_HV_CHK_XDOR_001_M05.cps</v>
      </c>
      <c r="U39" s="464" t="str">
        <f t="shared" ref="U39:U103" si="11">IF(G39="","",G39)</f>
        <v>XDOR_BJXR_C058_NECP_M050501_00001.BC</v>
      </c>
      <c r="V39" s="465" t="str">
        <f t="shared" si="8"/>
        <v>050501-MMDD</v>
      </c>
      <c r="W39" s="465" t="str">
        <f t="shared" si="9"/>
        <v>20050501_MMDD.cml</v>
      </c>
      <c r="X39" s="465" t="str">
        <f t="shared" si="10"/>
        <v>C058</v>
      </c>
      <c r="Y39" s="536" t="str">
        <f t="shared" si="4"/>
        <v>NECP_M050501</v>
      </c>
    </row>
    <row r="40" spans="1:25" s="76" customFormat="1">
      <c r="A40" s="158">
        <v>6</v>
      </c>
      <c r="B40" s="566" t="s">
        <v>1541</v>
      </c>
      <c r="C40" s="41"/>
      <c r="D40" s="548">
        <v>8</v>
      </c>
      <c r="E40" s="548">
        <v>0</v>
      </c>
      <c r="F40" s="548"/>
      <c r="G40" s="41" t="s">
        <v>1531</v>
      </c>
      <c r="H40" s="548">
        <v>4</v>
      </c>
      <c r="I40" s="548" t="s">
        <v>62</v>
      </c>
      <c r="J40" s="567"/>
      <c r="K40" s="568"/>
      <c r="L40" s="569"/>
      <c r="M40" s="569"/>
      <c r="N40" s="569"/>
      <c r="O40" s="570"/>
      <c r="P40" s="335"/>
      <c r="S40" s="535" t="s">
        <v>1690</v>
      </c>
      <c r="T40" s="464" t="str">
        <f t="shared" si="7"/>
        <v>main2-BUS_HV_CHK_XDOR_001_M05.cps</v>
      </c>
      <c r="U40" s="464" t="str">
        <f t="shared" si="11"/>
        <v>XDOR_BJXR_C059_NECP_M050601_00001.BC</v>
      </c>
      <c r="V40" s="465" t="str">
        <f t="shared" si="8"/>
        <v>050601-MMDD</v>
      </c>
      <c r="W40" s="465" t="str">
        <f t="shared" si="9"/>
        <v>20050601_MMDD.cml</v>
      </c>
      <c r="X40" s="465" t="str">
        <f t="shared" si="10"/>
        <v>C059</v>
      </c>
      <c r="Y40" s="536" t="str">
        <f t="shared" si="4"/>
        <v>NECP_M050601</v>
      </c>
    </row>
    <row r="41" spans="1:25" s="76" customFormat="1" ht="24" customHeight="1">
      <c r="A41" s="158"/>
      <c r="B41" s="566"/>
      <c r="C41" s="41"/>
      <c r="D41" s="548">
        <v>2</v>
      </c>
      <c r="E41" s="548">
        <v>0</v>
      </c>
      <c r="F41" s="548"/>
      <c r="G41" s="41" t="s">
        <v>1532</v>
      </c>
      <c r="H41" s="548">
        <v>2</v>
      </c>
      <c r="I41" s="548" t="s">
        <v>62</v>
      </c>
      <c r="J41" s="567"/>
      <c r="K41" s="568"/>
      <c r="L41" s="569"/>
      <c r="M41" s="569"/>
      <c r="N41" s="569"/>
      <c r="O41" s="570"/>
      <c r="P41" s="335"/>
      <c r="S41" s="535" t="s">
        <v>1690</v>
      </c>
      <c r="T41" s="464" t="str">
        <f t="shared" si="7"/>
        <v>main2-BUS_HV_CHK_XDOR_001_M05.cps</v>
      </c>
      <c r="U41" s="464" t="str">
        <f t="shared" si="11"/>
        <v>XDOR_BJXR_C060_NECP_M050602_00001.BC</v>
      </c>
      <c r="V41" s="465" t="str">
        <f t="shared" si="8"/>
        <v>050602-MMDD</v>
      </c>
      <c r="W41" s="465" t="str">
        <f t="shared" si="9"/>
        <v>20050602_MMDD.cml</v>
      </c>
      <c r="X41" s="465" t="str">
        <f t="shared" si="10"/>
        <v>C060</v>
      </c>
      <c r="Y41" s="536" t="str">
        <f t="shared" si="4"/>
        <v>NECP_M050602</v>
      </c>
    </row>
    <row r="42" spans="1:25" s="76" customFormat="1">
      <c r="A42" s="158">
        <v>7</v>
      </c>
      <c r="B42" s="566" t="s">
        <v>1493</v>
      </c>
      <c r="C42" s="41"/>
      <c r="D42" s="548">
        <v>1</v>
      </c>
      <c r="E42" s="548">
        <v>0</v>
      </c>
      <c r="F42" s="548"/>
      <c r="G42" s="41" t="s">
        <v>1533</v>
      </c>
      <c r="H42" s="548">
        <v>2</v>
      </c>
      <c r="I42" s="548" t="s">
        <v>62</v>
      </c>
      <c r="J42" s="567"/>
      <c r="K42" s="568"/>
      <c r="L42" s="569"/>
      <c r="M42" s="569"/>
      <c r="N42" s="569"/>
      <c r="O42" s="570"/>
      <c r="P42" s="335"/>
      <c r="S42" s="535" t="s">
        <v>1690</v>
      </c>
      <c r="T42" s="464" t="str">
        <f t="shared" si="7"/>
        <v>main2-BUS_HV_CHK_XDOR_001_M05.cps</v>
      </c>
      <c r="U42" s="464" t="str">
        <f t="shared" si="11"/>
        <v>XDOR_BJXR_C061_NECP_M050701_00001.BC</v>
      </c>
      <c r="V42" s="465" t="str">
        <f t="shared" si="8"/>
        <v>050701-MMDD</v>
      </c>
      <c r="W42" s="465" t="str">
        <f t="shared" si="9"/>
        <v>20050701_MMDD.cml</v>
      </c>
      <c r="X42" s="465" t="str">
        <f t="shared" si="10"/>
        <v>C061</v>
      </c>
      <c r="Y42" s="536" t="str">
        <f t="shared" si="4"/>
        <v>NECP_M050701</v>
      </c>
    </row>
    <row r="43" spans="1:25" s="76" customFormat="1">
      <c r="A43" s="158">
        <v>8</v>
      </c>
      <c r="B43" s="566" t="s">
        <v>1542</v>
      </c>
      <c r="C43" s="41"/>
      <c r="D43" s="548">
        <v>10</v>
      </c>
      <c r="E43" s="548">
        <v>0</v>
      </c>
      <c r="F43" s="548"/>
      <c r="G43" s="41" t="s">
        <v>1534</v>
      </c>
      <c r="H43" s="548">
        <v>6</v>
      </c>
      <c r="I43" s="548" t="s">
        <v>62</v>
      </c>
      <c r="J43" s="567"/>
      <c r="K43" s="568"/>
      <c r="L43" s="569"/>
      <c r="M43" s="569"/>
      <c r="N43" s="569"/>
      <c r="O43" s="570"/>
      <c r="P43" s="335"/>
      <c r="S43" s="535" t="s">
        <v>1690</v>
      </c>
      <c r="T43" s="464" t="str">
        <f t="shared" si="7"/>
        <v>main2-BUS_HV_CHK_XDOR_001_M05.cps</v>
      </c>
      <c r="U43" s="464" t="str">
        <f t="shared" si="11"/>
        <v>XDOR_BJXR_C062_NECP_M050801_00001.BC</v>
      </c>
      <c r="V43" s="465" t="str">
        <f t="shared" si="8"/>
        <v>050801-MMDD</v>
      </c>
      <c r="W43" s="465" t="str">
        <f t="shared" si="9"/>
        <v>20050801_MMDD.cml</v>
      </c>
      <c r="X43" s="465" t="str">
        <f t="shared" si="10"/>
        <v>C062</v>
      </c>
      <c r="Y43" s="536" t="str">
        <f t="shared" si="4"/>
        <v>NECP_M050801</v>
      </c>
    </row>
    <row r="44" spans="1:25" s="76" customFormat="1" ht="24" customHeight="1">
      <c r="A44" s="158"/>
      <c r="B44" s="566"/>
      <c r="C44" s="41"/>
      <c r="D44" s="548">
        <v>2</v>
      </c>
      <c r="E44" s="548">
        <v>0</v>
      </c>
      <c r="F44" s="548"/>
      <c r="G44" s="41" t="s">
        <v>1536</v>
      </c>
      <c r="H44" s="548">
        <v>3</v>
      </c>
      <c r="I44" s="548" t="s">
        <v>62</v>
      </c>
      <c r="J44" s="567"/>
      <c r="K44" s="568"/>
      <c r="L44" s="569"/>
      <c r="M44" s="569"/>
      <c r="N44" s="569"/>
      <c r="O44" s="570"/>
      <c r="P44" s="335"/>
      <c r="S44" s="535" t="s">
        <v>1690</v>
      </c>
      <c r="T44" s="464" t="str">
        <f t="shared" si="7"/>
        <v>main2-BUS_HV_CHK_XDOR_001_M05.cps</v>
      </c>
      <c r="U44" s="464" t="str">
        <f t="shared" si="11"/>
        <v>XDOR_BJXR_C063_NECP_M050802_00001.BC</v>
      </c>
      <c r="V44" s="465" t="str">
        <f t="shared" si="8"/>
        <v>050802-MMDD</v>
      </c>
      <c r="W44" s="465" t="str">
        <f t="shared" si="9"/>
        <v>20050802_MMDD.cml</v>
      </c>
      <c r="X44" s="465" t="str">
        <f t="shared" si="10"/>
        <v>C063</v>
      </c>
      <c r="Y44" s="536" t="str">
        <f t="shared" si="4"/>
        <v>NECP_M050802</v>
      </c>
    </row>
    <row r="45" spans="1:25" s="76" customFormat="1" ht="24" customHeight="1">
      <c r="A45" s="158">
        <v>9</v>
      </c>
      <c r="B45" s="566" t="s">
        <v>1539</v>
      </c>
      <c r="C45" s="41"/>
      <c r="D45" s="548">
        <v>2</v>
      </c>
      <c r="E45" s="548">
        <v>0</v>
      </c>
      <c r="F45" s="548"/>
      <c r="G45" s="41" t="s">
        <v>1535</v>
      </c>
      <c r="H45" s="548">
        <v>2</v>
      </c>
      <c r="I45" s="548" t="s">
        <v>62</v>
      </c>
      <c r="J45" s="567"/>
      <c r="K45" s="568"/>
      <c r="L45" s="569"/>
      <c r="M45" s="569"/>
      <c r="N45" s="569"/>
      <c r="O45" s="570"/>
      <c r="P45" s="335"/>
      <c r="S45" s="535" t="s">
        <v>1690</v>
      </c>
      <c r="T45" s="464" t="str">
        <f t="shared" si="7"/>
        <v>main2-BUS_HV_CHK_XDOR_001_M05.cps</v>
      </c>
      <c r="U45" s="464" t="str">
        <f t="shared" si="11"/>
        <v>XDOR_BJXR_C064_NECP_M050901_00001.BC</v>
      </c>
      <c r="V45" s="465" t="str">
        <f t="shared" si="8"/>
        <v>050901-MMDD</v>
      </c>
      <c r="W45" s="465" t="str">
        <f t="shared" si="9"/>
        <v>20050901_MMDD.cml</v>
      </c>
      <c r="X45" s="465" t="str">
        <f t="shared" si="10"/>
        <v>C064</v>
      </c>
      <c r="Y45" s="536" t="str">
        <f t="shared" si="4"/>
        <v>NECP_M050901</v>
      </c>
    </row>
    <row r="46" spans="1:25" s="76" customFormat="1" ht="24" customHeight="1">
      <c r="A46" s="158">
        <v>10</v>
      </c>
      <c r="B46" s="566"/>
      <c r="C46" s="41"/>
      <c r="D46" s="548">
        <v>3</v>
      </c>
      <c r="E46" s="548">
        <v>0</v>
      </c>
      <c r="F46" s="548"/>
      <c r="G46" s="41" t="s">
        <v>1537</v>
      </c>
      <c r="H46" s="548">
        <v>6</v>
      </c>
      <c r="I46" s="548" t="s">
        <v>62</v>
      </c>
      <c r="J46" s="567"/>
      <c r="K46" s="568"/>
      <c r="L46" s="569"/>
      <c r="M46" s="569"/>
      <c r="N46" s="569"/>
      <c r="O46" s="570"/>
      <c r="P46" s="335"/>
      <c r="S46" s="535" t="s">
        <v>1690</v>
      </c>
      <c r="T46" s="464" t="str">
        <f t="shared" si="7"/>
        <v>main2-BUS_HV_CHK_XDOR_001_M05.cps</v>
      </c>
      <c r="U46" s="464" t="str">
        <f t="shared" si="11"/>
        <v>XDOR_BJXR_C065_NECP_M051001_00001.BC</v>
      </c>
      <c r="V46" s="465" t="str">
        <f t="shared" si="8"/>
        <v>051001-MMDD</v>
      </c>
      <c r="W46" s="465" t="str">
        <f t="shared" si="9"/>
        <v>20051001_MMDD.cml</v>
      </c>
      <c r="X46" s="465" t="str">
        <f t="shared" si="10"/>
        <v>C065</v>
      </c>
      <c r="Y46" s="536" t="str">
        <f t="shared" si="4"/>
        <v>NECP_M051001</v>
      </c>
    </row>
    <row r="47" spans="1:25" s="76" customFormat="1" ht="24" customHeight="1" thickBot="1">
      <c r="A47" s="159"/>
      <c r="B47" s="160"/>
      <c r="C47" s="65"/>
      <c r="D47" s="80">
        <v>2</v>
      </c>
      <c r="E47" s="80">
        <v>0</v>
      </c>
      <c r="F47" s="80"/>
      <c r="G47" s="65" t="s">
        <v>1538</v>
      </c>
      <c r="H47" s="80">
        <v>2</v>
      </c>
      <c r="I47" s="80" t="s">
        <v>62</v>
      </c>
      <c r="J47" s="571"/>
      <c r="K47" s="572"/>
      <c r="L47" s="573"/>
      <c r="M47" s="573"/>
      <c r="N47" s="573"/>
      <c r="O47" s="574"/>
      <c r="P47" s="336"/>
      <c r="S47" s="535" t="s">
        <v>1690</v>
      </c>
      <c r="T47" s="464" t="str">
        <f t="shared" si="7"/>
        <v>main2-BUS_HV_CHK_XDOR_001_M05.cps</v>
      </c>
      <c r="U47" s="464" t="str">
        <f t="shared" si="11"/>
        <v>XDOR_BJXR_C066_NECP_M051002_00001.BC</v>
      </c>
      <c r="V47" s="465" t="str">
        <f t="shared" si="8"/>
        <v>051002-MMDD</v>
      </c>
      <c r="W47" s="465" t="str">
        <f t="shared" si="9"/>
        <v>20051002_MMDD.cml</v>
      </c>
      <c r="X47" s="465" t="str">
        <f t="shared" si="10"/>
        <v>C066</v>
      </c>
      <c r="Y47" s="536" t="str">
        <f t="shared" si="4"/>
        <v>NECP_M051002</v>
      </c>
    </row>
    <row r="48" spans="1:25" ht="23.6" hidden="1" thickBot="1">
      <c r="A48" s="163" t="s">
        <v>623</v>
      </c>
      <c r="B48" s="43"/>
      <c r="C48" s="43"/>
      <c r="D48" s="322"/>
      <c r="E48" s="322"/>
      <c r="F48" s="82"/>
      <c r="G48" s="43"/>
      <c r="H48" s="82"/>
      <c r="I48" s="82"/>
      <c r="J48" s="43"/>
      <c r="K48" s="550"/>
      <c r="L48" s="445"/>
      <c r="M48" s="445"/>
      <c r="N48" s="445"/>
      <c r="O48" s="323"/>
      <c r="P48" s="34"/>
      <c r="S48" s="535" t="s">
        <v>1690</v>
      </c>
      <c r="T48" s="464" t="str">
        <f t="shared" si="7"/>
        <v>main2-BUS_HV_CHK_XDOR_001_M05.cps</v>
      </c>
      <c r="U48" s="464" t="str">
        <f t="shared" si="11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536" t="str">
        <f t="shared" si="4"/>
        <v/>
      </c>
    </row>
    <row r="49" spans="1:25" ht="69.900000000000006" hidden="1" thickBot="1">
      <c r="A49" s="158">
        <v>1</v>
      </c>
      <c r="B49" s="118" t="s">
        <v>627</v>
      </c>
      <c r="C49" s="41"/>
      <c r="D49" s="548">
        <v>60</v>
      </c>
      <c r="E49" s="548"/>
      <c r="F49" s="548">
        <v>17</v>
      </c>
      <c r="G49" s="41" t="s">
        <v>706</v>
      </c>
      <c r="H49" s="548">
        <v>5</v>
      </c>
      <c r="I49" s="548" t="s">
        <v>1041</v>
      </c>
      <c r="J49" s="41"/>
      <c r="K49" s="119"/>
      <c r="L49" s="312"/>
      <c r="M49" s="312"/>
      <c r="N49" s="312"/>
      <c r="O49" s="811" t="s">
        <v>899</v>
      </c>
      <c r="P49" s="34"/>
      <c r="S49" s="535" t="s">
        <v>1690</v>
      </c>
      <c r="T49" s="464" t="str">
        <f t="shared" si="7"/>
        <v>main2-SETUPa_NECP_XDOR_002_M52.cps</v>
      </c>
      <c r="U49" s="464" t="str">
        <f t="shared" si="11"/>
        <v>XDOR_BJXR_C026_NECP_M520101_00002.BC</v>
      </c>
      <c r="V49" s="465" t="str">
        <f t="shared" si="8"/>
        <v>520101-MMDD</v>
      </c>
      <c r="W49" s="465" t="str">
        <f t="shared" si="9"/>
        <v>20520101_MMDD.cml</v>
      </c>
      <c r="X49" s="465" t="str">
        <f t="shared" si="10"/>
        <v>C026</v>
      </c>
      <c r="Y49" s="536" t="str">
        <f t="shared" si="4"/>
        <v>NECP_M520101</v>
      </c>
    </row>
    <row r="50" spans="1:25" ht="23.6" hidden="1" thickBot="1">
      <c r="A50" s="162"/>
      <c r="B50" s="118"/>
      <c r="C50" s="41"/>
      <c r="D50" s="548"/>
      <c r="E50" s="548"/>
      <c r="F50" s="548"/>
      <c r="G50" s="41" t="s">
        <v>707</v>
      </c>
      <c r="H50" s="548">
        <v>4</v>
      </c>
      <c r="I50" s="548" t="s">
        <v>1040</v>
      </c>
      <c r="J50" s="41"/>
      <c r="K50" s="119"/>
      <c r="L50" s="446"/>
      <c r="M50" s="446"/>
      <c r="N50" s="446"/>
      <c r="O50" s="812"/>
      <c r="P50" s="34"/>
      <c r="S50" s="535" t="s">
        <v>1690</v>
      </c>
      <c r="T50" s="464" t="str">
        <f t="shared" si="7"/>
        <v>main2-SETUPa_NECP_XDOR_002_M52.cps</v>
      </c>
      <c r="U50" s="464" t="str">
        <f t="shared" si="11"/>
        <v>XDOR_BJXR_C027_NECP_M520102_00002.BC</v>
      </c>
      <c r="V50" s="465" t="str">
        <f t="shared" si="8"/>
        <v>520102-MMDD</v>
      </c>
      <c r="W50" s="465" t="str">
        <f t="shared" si="9"/>
        <v>20520102_MMDD.cml</v>
      </c>
      <c r="X50" s="465" t="str">
        <f t="shared" si="10"/>
        <v>C027</v>
      </c>
      <c r="Y50" s="536" t="str">
        <f t="shared" si="4"/>
        <v>NECP_M520102</v>
      </c>
    </row>
    <row r="51" spans="1:25" ht="23.6" hidden="1" thickBot="1">
      <c r="A51" s="162"/>
      <c r="B51" s="118"/>
      <c r="C51" s="41"/>
      <c r="D51" s="548"/>
      <c r="E51" s="548"/>
      <c r="F51" s="548"/>
      <c r="G51" s="41" t="s">
        <v>708</v>
      </c>
      <c r="H51" s="548">
        <v>1</v>
      </c>
      <c r="I51" s="548" t="s">
        <v>475</v>
      </c>
      <c r="J51" s="41"/>
      <c r="K51" s="119"/>
      <c r="L51" s="446"/>
      <c r="M51" s="446"/>
      <c r="N51" s="446"/>
      <c r="O51" s="812"/>
      <c r="P51" s="34"/>
      <c r="S51" s="535" t="s">
        <v>1690</v>
      </c>
      <c r="T51" s="464" t="str">
        <f t="shared" si="7"/>
        <v>main2-SETUPa_NECP_XDOR_002_M52.cps</v>
      </c>
      <c r="U51" s="464" t="str">
        <f t="shared" si="11"/>
        <v>XDOR_BJXR_C028_NECP_M520103_00002.BC</v>
      </c>
      <c r="V51" s="465" t="str">
        <f t="shared" si="8"/>
        <v>520103-MMDD</v>
      </c>
      <c r="W51" s="465" t="str">
        <f t="shared" si="9"/>
        <v>20520103_MMDD.cml</v>
      </c>
      <c r="X51" s="465" t="str">
        <f t="shared" si="10"/>
        <v>C028</v>
      </c>
      <c r="Y51" s="536" t="str">
        <f t="shared" si="4"/>
        <v>NECP_M520103</v>
      </c>
    </row>
    <row r="52" spans="1:25" ht="23.6" hidden="1" thickBot="1">
      <c r="A52" s="162"/>
      <c r="B52" s="118"/>
      <c r="C52" s="41"/>
      <c r="D52" s="548"/>
      <c r="E52" s="548"/>
      <c r="F52" s="548"/>
      <c r="G52" s="41" t="s">
        <v>709</v>
      </c>
      <c r="H52" s="548">
        <v>1</v>
      </c>
      <c r="I52" s="548" t="s">
        <v>475</v>
      </c>
      <c r="J52" s="41"/>
      <c r="K52" s="119"/>
      <c r="L52" s="446"/>
      <c r="M52" s="446"/>
      <c r="N52" s="446"/>
      <c r="O52" s="812"/>
      <c r="P52" s="34"/>
      <c r="S52" s="535" t="s">
        <v>1690</v>
      </c>
      <c r="T52" s="464" t="str">
        <f t="shared" si="7"/>
        <v>main2-SETUPa_NECP_XDOR_002_M52.cps</v>
      </c>
      <c r="U52" s="464" t="str">
        <f t="shared" si="11"/>
        <v>XDOR_BJXR_C029_NECP_M520104_00002.BC</v>
      </c>
      <c r="V52" s="465" t="str">
        <f t="shared" si="8"/>
        <v>520104-MMDD</v>
      </c>
      <c r="W52" s="465" t="str">
        <f t="shared" si="9"/>
        <v>20520104_MMDD.cml</v>
      </c>
      <c r="X52" s="465" t="str">
        <f t="shared" si="10"/>
        <v>C029</v>
      </c>
      <c r="Y52" s="536" t="str">
        <f t="shared" si="4"/>
        <v>NECP_M520104</v>
      </c>
    </row>
    <row r="53" spans="1:25" ht="23.6" hidden="1" thickBot="1">
      <c r="A53" s="163"/>
      <c r="B53" s="41"/>
      <c r="C53" s="41"/>
      <c r="D53" s="120"/>
      <c r="E53" s="120"/>
      <c r="F53" s="548"/>
      <c r="G53" s="41" t="s">
        <v>710</v>
      </c>
      <c r="H53" s="548">
        <v>64</v>
      </c>
      <c r="I53" s="548" t="s">
        <v>1040</v>
      </c>
      <c r="J53" s="41"/>
      <c r="K53" s="119"/>
      <c r="L53" s="446"/>
      <c r="M53" s="446"/>
      <c r="N53" s="446"/>
      <c r="O53" s="812"/>
      <c r="P53" s="34"/>
      <c r="S53" s="535" t="s">
        <v>1690</v>
      </c>
      <c r="T53" s="464" t="str">
        <f t="shared" si="7"/>
        <v>main2-SETUPa_NECP_XDOR_002_M52.cps</v>
      </c>
      <c r="U53" s="464" t="str">
        <f t="shared" si="11"/>
        <v>XDOR_BJXR_C030_NECP_M520105_00002.BC</v>
      </c>
      <c r="V53" s="465" t="str">
        <f t="shared" si="8"/>
        <v>520105-MMDD</v>
      </c>
      <c r="W53" s="465" t="str">
        <f t="shared" si="9"/>
        <v>20520105_MMDD.cml</v>
      </c>
      <c r="X53" s="465" t="str">
        <f t="shared" si="10"/>
        <v>C030</v>
      </c>
      <c r="Y53" s="536" t="str">
        <f t="shared" si="4"/>
        <v>NECP_M520105</v>
      </c>
    </row>
    <row r="54" spans="1:25" ht="23.6" hidden="1" thickBot="1">
      <c r="A54" s="163"/>
      <c r="B54" s="121"/>
      <c r="C54" s="41"/>
      <c r="D54" s="120"/>
      <c r="E54" s="120"/>
      <c r="F54" s="548"/>
      <c r="G54" s="41" t="s">
        <v>711</v>
      </c>
      <c r="H54" s="548">
        <v>32</v>
      </c>
      <c r="I54" s="548" t="s">
        <v>1040</v>
      </c>
      <c r="J54" s="41"/>
      <c r="K54" s="119"/>
      <c r="L54" s="446"/>
      <c r="M54" s="446"/>
      <c r="N54" s="446"/>
      <c r="O54" s="812"/>
      <c r="P54" s="34"/>
      <c r="S54" s="535" t="s">
        <v>1690</v>
      </c>
      <c r="T54" s="464" t="str">
        <f t="shared" si="7"/>
        <v>main2-SETUPa_NECP_XDOR_002_M52.cps</v>
      </c>
      <c r="U54" s="464" t="str">
        <f t="shared" si="11"/>
        <v>XDOR_BJXR_C031_NECP_M520106_00002.BC</v>
      </c>
      <c r="V54" s="465" t="str">
        <f t="shared" si="8"/>
        <v>520106-MMDD</v>
      </c>
      <c r="W54" s="465" t="str">
        <f t="shared" si="9"/>
        <v>20520106_MMDD.cml</v>
      </c>
      <c r="X54" s="465" t="str">
        <f t="shared" si="10"/>
        <v>C031</v>
      </c>
      <c r="Y54" s="536" t="str">
        <f t="shared" si="4"/>
        <v>NECP_M520106</v>
      </c>
    </row>
    <row r="55" spans="1:25" ht="23.6" hidden="1" thickBot="1">
      <c r="A55" s="164"/>
      <c r="B55" s="165"/>
      <c r="C55" s="65"/>
      <c r="D55" s="166"/>
      <c r="E55" s="166"/>
      <c r="F55" s="80"/>
      <c r="G55" s="65" t="s">
        <v>712</v>
      </c>
      <c r="H55" s="80">
        <v>8</v>
      </c>
      <c r="I55" s="80" t="s">
        <v>1040</v>
      </c>
      <c r="J55" s="65"/>
      <c r="K55" s="161"/>
      <c r="L55" s="447"/>
      <c r="M55" s="447"/>
      <c r="N55" s="447"/>
      <c r="O55" s="813"/>
      <c r="P55" s="34"/>
      <c r="S55" s="535" t="s">
        <v>1690</v>
      </c>
      <c r="T55" s="464" t="str">
        <f t="shared" si="7"/>
        <v>main2-SETUPa_NECP_XDOR_002_M52.cps</v>
      </c>
      <c r="U55" s="464" t="str">
        <f t="shared" si="11"/>
        <v>XDOR_BJXR_C032_NECP_M520107_00002.BC</v>
      </c>
      <c r="V55" s="465" t="str">
        <f t="shared" si="8"/>
        <v>520107-MMDD</v>
      </c>
      <c r="W55" s="465" t="str">
        <f t="shared" si="9"/>
        <v>20520107_MMDD.cml</v>
      </c>
      <c r="X55" s="465" t="str">
        <f t="shared" si="10"/>
        <v>C032</v>
      </c>
      <c r="Y55" s="536" t="str">
        <f t="shared" si="4"/>
        <v>NECP_M520107</v>
      </c>
    </row>
    <row r="56" spans="1:25" ht="23.6" hidden="1" thickBot="1">
      <c r="A56" s="151" t="s">
        <v>624</v>
      </c>
      <c r="B56" s="152"/>
      <c r="C56" s="153"/>
      <c r="D56" s="154"/>
      <c r="E56" s="154"/>
      <c r="F56" s="155"/>
      <c r="G56" s="153"/>
      <c r="H56" s="155"/>
      <c r="I56" s="155"/>
      <c r="J56" s="153"/>
      <c r="K56" s="156"/>
      <c r="L56" s="448"/>
      <c r="M56" s="448"/>
      <c r="N56" s="448"/>
      <c r="O56" s="157"/>
      <c r="P56" s="34"/>
      <c r="S56" s="535" t="s">
        <v>1690</v>
      </c>
      <c r="T56" s="464" t="str">
        <f t="shared" si="7"/>
        <v>main2-SETUPa_NECP_XDOR_002_M52.cps</v>
      </c>
      <c r="U56" s="464" t="str">
        <f t="shared" si="11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536" t="str">
        <f t="shared" si="4"/>
        <v/>
      </c>
    </row>
    <row r="57" spans="1:25" ht="69.900000000000006" hidden="1" thickBot="1">
      <c r="A57" s="158">
        <v>1</v>
      </c>
      <c r="B57" s="124" t="s">
        <v>628</v>
      </c>
      <c r="C57" s="41"/>
      <c r="D57" s="548">
        <v>60</v>
      </c>
      <c r="E57" s="548"/>
      <c r="F57" s="548">
        <v>33</v>
      </c>
      <c r="G57" s="41" t="s">
        <v>662</v>
      </c>
      <c r="H57" s="548">
        <v>5</v>
      </c>
      <c r="I57" s="548" t="s">
        <v>62</v>
      </c>
      <c r="J57" s="41"/>
      <c r="K57" s="119"/>
      <c r="L57" s="312"/>
      <c r="M57" s="312"/>
      <c r="N57" s="312"/>
      <c r="O57" s="814" t="s">
        <v>900</v>
      </c>
      <c r="P57" s="34"/>
      <c r="S57" s="535" t="s">
        <v>1690</v>
      </c>
      <c r="T57" s="464" t="str">
        <f t="shared" si="7"/>
        <v>main2-SETUPb2_NECP_XDOR_002_M53.cps</v>
      </c>
      <c r="U57" s="464" t="str">
        <f t="shared" si="11"/>
        <v>XDOR_BJXR_C033_NECP_M530101_00002.BC</v>
      </c>
      <c r="V57" s="465" t="str">
        <f t="shared" si="8"/>
        <v>530101-MMDD</v>
      </c>
      <c r="W57" s="465" t="str">
        <f t="shared" si="9"/>
        <v>20530101_MMDD.cml</v>
      </c>
      <c r="X57" s="465" t="str">
        <f t="shared" si="10"/>
        <v>C033</v>
      </c>
      <c r="Y57" s="536" t="str">
        <f t="shared" si="4"/>
        <v>NECP_M530101</v>
      </c>
    </row>
    <row r="58" spans="1:25" ht="23.6" hidden="1" thickBot="1">
      <c r="A58" s="162"/>
      <c r="B58" s="118"/>
      <c r="C58" s="41"/>
      <c r="D58" s="548"/>
      <c r="E58" s="548"/>
      <c r="F58" s="548"/>
      <c r="G58" s="41" t="s">
        <v>713</v>
      </c>
      <c r="H58" s="548">
        <v>4</v>
      </c>
      <c r="I58" s="548" t="s">
        <v>1040</v>
      </c>
      <c r="J58" s="41"/>
      <c r="K58" s="119"/>
      <c r="L58" s="446"/>
      <c r="M58" s="446"/>
      <c r="N58" s="446"/>
      <c r="O58" s="815"/>
      <c r="P58" s="34"/>
      <c r="S58" s="535" t="s">
        <v>1690</v>
      </c>
      <c r="T58" s="464" t="str">
        <f t="shared" si="7"/>
        <v>main2-SETUPb2_NECP_XDOR_002_M53.cps</v>
      </c>
      <c r="U58" s="464" t="str">
        <f t="shared" si="11"/>
        <v>XDOR_BJXR_C034_NECP_M530102_00002.BC</v>
      </c>
      <c r="V58" s="465" t="str">
        <f t="shared" si="8"/>
        <v>530102-MMDD</v>
      </c>
      <c r="W58" s="465" t="str">
        <f t="shared" si="9"/>
        <v>20530102_MMDD.cml</v>
      </c>
      <c r="X58" s="465" t="str">
        <f t="shared" si="10"/>
        <v>C034</v>
      </c>
      <c r="Y58" s="536" t="str">
        <f t="shared" si="4"/>
        <v>NECP_M530102</v>
      </c>
    </row>
    <row r="59" spans="1:25" ht="23.6" hidden="1" thickBot="1">
      <c r="A59" s="162"/>
      <c r="B59" s="118"/>
      <c r="C59" s="41"/>
      <c r="D59" s="548"/>
      <c r="E59" s="548"/>
      <c r="F59" s="548"/>
      <c r="G59" s="41" t="s">
        <v>663</v>
      </c>
      <c r="H59" s="548">
        <v>1</v>
      </c>
      <c r="I59" s="548" t="s">
        <v>475</v>
      </c>
      <c r="J59" s="41"/>
      <c r="K59" s="119"/>
      <c r="L59" s="446"/>
      <c r="M59" s="446"/>
      <c r="N59" s="446"/>
      <c r="O59" s="815"/>
      <c r="P59" s="34"/>
      <c r="S59" s="535" t="s">
        <v>1690</v>
      </c>
      <c r="T59" s="464" t="str">
        <f t="shared" si="7"/>
        <v>main2-SETUPb2_NECP_XDOR_002_M53.cps</v>
      </c>
      <c r="U59" s="464" t="str">
        <f t="shared" si="11"/>
        <v>XDOR_BJXR_C035_NECP_M530103_00002.BC</v>
      </c>
      <c r="V59" s="465" t="str">
        <f t="shared" si="8"/>
        <v>530103-MMDD</v>
      </c>
      <c r="W59" s="465" t="str">
        <f t="shared" si="9"/>
        <v>20530103_MMDD.cml</v>
      </c>
      <c r="X59" s="465" t="str">
        <f t="shared" si="10"/>
        <v>C035</v>
      </c>
      <c r="Y59" s="536" t="str">
        <f t="shared" si="4"/>
        <v>NECP_M530103</v>
      </c>
    </row>
    <row r="60" spans="1:25" ht="23.6" hidden="1" thickBot="1">
      <c r="A60" s="162"/>
      <c r="B60" s="118"/>
      <c r="C60" s="41"/>
      <c r="D60" s="548"/>
      <c r="E60" s="548"/>
      <c r="F60" s="548"/>
      <c r="G60" s="41" t="s">
        <v>664</v>
      </c>
      <c r="H60" s="548">
        <v>1</v>
      </c>
      <c r="I60" s="548" t="s">
        <v>475</v>
      </c>
      <c r="J60" s="41"/>
      <c r="K60" s="119"/>
      <c r="L60" s="446"/>
      <c r="M60" s="446"/>
      <c r="N60" s="446"/>
      <c r="O60" s="815"/>
      <c r="P60" s="34"/>
      <c r="S60" s="535" t="s">
        <v>1690</v>
      </c>
      <c r="T60" s="464" t="str">
        <f t="shared" si="7"/>
        <v>main2-SETUPb2_NECP_XDOR_002_M53.cps</v>
      </c>
      <c r="U60" s="464" t="str">
        <f t="shared" si="11"/>
        <v>XDOR_BJXR_C036_NECP_M530104_00002.BC</v>
      </c>
      <c r="V60" s="465" t="str">
        <f t="shared" si="8"/>
        <v>530104-MMDD</v>
      </c>
      <c r="W60" s="465" t="str">
        <f t="shared" si="9"/>
        <v>20530104_MMDD.cml</v>
      </c>
      <c r="X60" s="465" t="str">
        <f t="shared" si="10"/>
        <v>C036</v>
      </c>
      <c r="Y60" s="536" t="str">
        <f t="shared" si="4"/>
        <v>NECP_M530104</v>
      </c>
    </row>
    <row r="61" spans="1:25" ht="23.6" hidden="1" thickBot="1">
      <c r="A61" s="163"/>
      <c r="B61" s="41"/>
      <c r="C61" s="41"/>
      <c r="D61" s="120"/>
      <c r="E61" s="120"/>
      <c r="F61" s="548"/>
      <c r="G61" s="41" t="s">
        <v>665</v>
      </c>
      <c r="H61" s="548">
        <v>64</v>
      </c>
      <c r="I61" s="548" t="s">
        <v>1040</v>
      </c>
      <c r="J61" s="41"/>
      <c r="K61" s="119"/>
      <c r="L61" s="446"/>
      <c r="M61" s="446"/>
      <c r="N61" s="446"/>
      <c r="O61" s="815"/>
      <c r="P61" s="34"/>
      <c r="S61" s="535" t="s">
        <v>1690</v>
      </c>
      <c r="T61" s="464" t="str">
        <f t="shared" si="7"/>
        <v>main2-SETUPb2_NECP_XDOR_002_M53.cps</v>
      </c>
      <c r="U61" s="464" t="str">
        <f t="shared" si="11"/>
        <v>XDOR_BJXR_C037_NECP_M530105_00002.BC</v>
      </c>
      <c r="V61" s="465" t="str">
        <f t="shared" si="8"/>
        <v>530105-MMDD</v>
      </c>
      <c r="W61" s="465" t="str">
        <f t="shared" si="9"/>
        <v>20530105_MMDD.cml</v>
      </c>
      <c r="X61" s="465" t="str">
        <f t="shared" si="10"/>
        <v>C037</v>
      </c>
      <c r="Y61" s="536" t="str">
        <f t="shared" si="4"/>
        <v>NECP_M530105</v>
      </c>
    </row>
    <row r="62" spans="1:25" ht="23.6" hidden="1" thickBot="1">
      <c r="A62" s="163"/>
      <c r="B62" s="121"/>
      <c r="C62" s="41"/>
      <c r="D62" s="120"/>
      <c r="E62" s="120"/>
      <c r="F62" s="548"/>
      <c r="G62" s="41" t="s">
        <v>666</v>
      </c>
      <c r="H62" s="548">
        <v>32</v>
      </c>
      <c r="I62" s="548" t="s">
        <v>1040</v>
      </c>
      <c r="J62" s="41"/>
      <c r="K62" s="119"/>
      <c r="L62" s="446"/>
      <c r="M62" s="446"/>
      <c r="N62" s="446"/>
      <c r="O62" s="815"/>
      <c r="P62" s="29"/>
      <c r="S62" s="535" t="s">
        <v>1690</v>
      </c>
      <c r="T62" s="464" t="str">
        <f t="shared" si="7"/>
        <v>main2-SETUPb2_NECP_XDOR_002_M53.cps</v>
      </c>
      <c r="U62" s="464" t="str">
        <f t="shared" si="11"/>
        <v>XDOR_BJXR_C038_NECP_M530106_00002.BC</v>
      </c>
      <c r="V62" s="465" t="str">
        <f t="shared" si="8"/>
        <v>530106-MMDD</v>
      </c>
      <c r="W62" s="465" t="str">
        <f t="shared" si="9"/>
        <v>20530106_MMDD.cml</v>
      </c>
      <c r="X62" s="465" t="str">
        <f t="shared" si="10"/>
        <v>C038</v>
      </c>
      <c r="Y62" s="536" t="str">
        <f t="shared" si="4"/>
        <v>NECP_M530106</v>
      </c>
    </row>
    <row r="63" spans="1:25" ht="23.6" hidden="1" thickBot="1">
      <c r="A63" s="163"/>
      <c r="B63" s="121"/>
      <c r="C63" s="41"/>
      <c r="D63" s="120"/>
      <c r="E63" s="120"/>
      <c r="F63" s="548"/>
      <c r="G63" s="41" t="s">
        <v>667</v>
      </c>
      <c r="H63" s="548">
        <v>8</v>
      </c>
      <c r="I63" s="548"/>
      <c r="J63" s="41"/>
      <c r="K63" s="119"/>
      <c r="L63" s="446"/>
      <c r="M63" s="446"/>
      <c r="N63" s="446"/>
      <c r="O63" s="815"/>
      <c r="P63" s="34"/>
      <c r="S63" s="535" t="s">
        <v>1690</v>
      </c>
      <c r="T63" s="464" t="str">
        <f t="shared" si="7"/>
        <v>main2-SETUPb2_NECP_XDOR_002_M53.cps</v>
      </c>
      <c r="U63" s="464" t="str">
        <f t="shared" si="11"/>
        <v>XDOR_BJXR_C039_NECP_M530107_00002.BC</v>
      </c>
      <c r="V63" s="465" t="str">
        <f t="shared" si="8"/>
        <v>530107-MMDD</v>
      </c>
      <c r="W63" s="465" t="str">
        <f t="shared" si="9"/>
        <v>20530107_MMDD.cml</v>
      </c>
      <c r="X63" s="465" t="str">
        <f t="shared" si="10"/>
        <v>C039</v>
      </c>
      <c r="Y63" s="536" t="str">
        <f t="shared" si="4"/>
        <v>NECP_M530107</v>
      </c>
    </row>
    <row r="64" spans="1:25" ht="23.6" hidden="1" thickBot="1">
      <c r="A64" s="164"/>
      <c r="B64" s="165"/>
      <c r="C64" s="65"/>
      <c r="D64" s="166"/>
      <c r="E64" s="166"/>
      <c r="F64" s="80"/>
      <c r="G64" s="65" t="s">
        <v>668</v>
      </c>
      <c r="H64" s="80">
        <v>3</v>
      </c>
      <c r="I64" s="80"/>
      <c r="J64" s="65"/>
      <c r="K64" s="161"/>
      <c r="L64" s="447"/>
      <c r="M64" s="447"/>
      <c r="N64" s="447"/>
      <c r="O64" s="816"/>
      <c r="P64" s="34"/>
      <c r="S64" s="535" t="s">
        <v>1690</v>
      </c>
      <c r="T64" s="464" t="str">
        <f t="shared" si="7"/>
        <v>main2-SETUPb2_NECP_XDOR_002_M53.cps</v>
      </c>
      <c r="U64" s="464" t="str">
        <f t="shared" si="11"/>
        <v>XDOR_BJXR_C040_NECP_M530108_00002.BC</v>
      </c>
      <c r="V64" s="465" t="str">
        <f t="shared" si="8"/>
        <v>530108-MMDD</v>
      </c>
      <c r="W64" s="465" t="str">
        <f t="shared" si="9"/>
        <v>20530108_MMDD.cml</v>
      </c>
      <c r="X64" s="465" t="str">
        <f t="shared" si="10"/>
        <v>C040</v>
      </c>
      <c r="Y64" s="536" t="str">
        <f t="shared" si="4"/>
        <v>NECP_M530108</v>
      </c>
    </row>
    <row r="65" spans="1:25" ht="23.6" hidden="1" thickBot="1">
      <c r="A65" s="151" t="s">
        <v>625</v>
      </c>
      <c r="B65" s="152"/>
      <c r="C65" s="153"/>
      <c r="D65" s="154"/>
      <c r="E65" s="154"/>
      <c r="F65" s="155"/>
      <c r="G65" s="153"/>
      <c r="H65" s="155"/>
      <c r="I65" s="155"/>
      <c r="J65" s="153"/>
      <c r="K65" s="156"/>
      <c r="L65" s="448"/>
      <c r="M65" s="448"/>
      <c r="N65" s="448"/>
      <c r="O65" s="157"/>
      <c r="P65" s="34"/>
      <c r="S65" s="535" t="s">
        <v>1690</v>
      </c>
      <c r="T65" s="464" t="str">
        <f t="shared" si="7"/>
        <v>main2-SETUPb2_NECP_XDOR_002_M53.cps</v>
      </c>
      <c r="U65" s="464" t="str">
        <f t="shared" si="11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536" t="str">
        <f t="shared" si="4"/>
        <v/>
      </c>
    </row>
    <row r="66" spans="1:25" ht="46.75" hidden="1" thickBot="1">
      <c r="A66" s="158">
        <v>99</v>
      </c>
      <c r="B66" s="118" t="s">
        <v>626</v>
      </c>
      <c r="C66" s="118"/>
      <c r="D66" s="548">
        <v>60</v>
      </c>
      <c r="E66" s="548"/>
      <c r="F66" s="548"/>
      <c r="G66" s="41" t="s">
        <v>669</v>
      </c>
      <c r="H66" s="548">
        <v>1</v>
      </c>
      <c r="I66" s="548" t="s">
        <v>62</v>
      </c>
      <c r="J66" s="41"/>
      <c r="K66" s="119"/>
      <c r="L66" s="312"/>
      <c r="M66" s="312"/>
      <c r="N66" s="312"/>
      <c r="O66" s="814" t="s">
        <v>901</v>
      </c>
      <c r="P66" s="34"/>
      <c r="S66" s="535" t="s">
        <v>1690</v>
      </c>
      <c r="T66" s="464" t="str">
        <f t="shared" ref="T66:T98" si="12">IF(O66="",T65,O66)</f>
        <v>main2-SETUP_contingency_NECP_XDOR_002_M54.cps</v>
      </c>
      <c r="U66" s="464" t="str">
        <f t="shared" si="11"/>
        <v>XDOR_BJXR_C041_NECP_M549901_00002.BC</v>
      </c>
      <c r="V66" s="465" t="str">
        <f t="shared" ref="V66:V98" si="13">IF(G66="","",MID(G66,22,6)&amp;"-MMDD")</f>
        <v>549901-MMDD</v>
      </c>
      <c r="W66" s="465" t="str">
        <f t="shared" ref="W66:W98" si="14">IF(G66="","","20"&amp;MID(G66,22,6)&amp;"_MMDD.cml")</f>
        <v>20549901_MMDD.cml</v>
      </c>
      <c r="X66" s="465" t="str">
        <f t="shared" ref="X66:X98" si="15">IF(G66="","","C"&amp;MID(U66,12,3))</f>
        <v>C041</v>
      </c>
      <c r="Y66" s="536" t="str">
        <f t="shared" si="4"/>
        <v>NECP_M549901</v>
      </c>
    </row>
    <row r="67" spans="1:25" ht="23.6" hidden="1" thickBot="1">
      <c r="A67" s="158"/>
      <c r="B67" s="124"/>
      <c r="C67" s="41"/>
      <c r="D67" s="548"/>
      <c r="E67" s="548"/>
      <c r="F67" s="548"/>
      <c r="G67" s="41" t="s">
        <v>670</v>
      </c>
      <c r="H67" s="548">
        <v>64</v>
      </c>
      <c r="I67" s="548" t="s">
        <v>1042</v>
      </c>
      <c r="J67" s="41"/>
      <c r="K67" s="119"/>
      <c r="L67" s="446"/>
      <c r="M67" s="446"/>
      <c r="N67" s="446"/>
      <c r="O67" s="815"/>
      <c r="P67" s="34"/>
      <c r="S67" s="535" t="s">
        <v>1690</v>
      </c>
      <c r="T67" s="464" t="str">
        <f t="shared" si="12"/>
        <v>main2-SETUP_contingency_NECP_XDOR_002_M54.cps</v>
      </c>
      <c r="U67" s="464" t="str">
        <f t="shared" si="11"/>
        <v>XDOR_BJXR_C042_NECP_M549902_00002.BC</v>
      </c>
      <c r="V67" s="465" t="str">
        <f t="shared" si="13"/>
        <v>549902-MMDD</v>
      </c>
      <c r="W67" s="465" t="str">
        <f t="shared" si="14"/>
        <v>20549902_MMDD.cml</v>
      </c>
      <c r="X67" s="465" t="str">
        <f t="shared" si="15"/>
        <v>C042</v>
      </c>
      <c r="Y67" s="536" t="str">
        <f t="shared" ref="Y67:Y124" si="16">IF(G67="","",MID(G67,16,12))</f>
        <v>NECP_M549902</v>
      </c>
    </row>
    <row r="68" spans="1:25" ht="23.6" hidden="1" thickBot="1">
      <c r="A68" s="158"/>
      <c r="B68" s="124"/>
      <c r="C68" s="41"/>
      <c r="D68" s="548"/>
      <c r="E68" s="548"/>
      <c r="F68" s="548"/>
      <c r="G68" s="41" t="s">
        <v>671</v>
      </c>
      <c r="H68" s="548">
        <v>32</v>
      </c>
      <c r="I68" s="548" t="s">
        <v>1042</v>
      </c>
      <c r="J68" s="41"/>
      <c r="K68" s="119"/>
      <c r="L68" s="446"/>
      <c r="M68" s="446"/>
      <c r="N68" s="446"/>
      <c r="O68" s="815"/>
      <c r="P68" s="34"/>
      <c r="S68" s="535" t="s">
        <v>1690</v>
      </c>
      <c r="T68" s="464" t="str">
        <f t="shared" si="12"/>
        <v>main2-SETUP_contingency_NECP_XDOR_002_M54.cps</v>
      </c>
      <c r="U68" s="464" t="str">
        <f t="shared" si="11"/>
        <v>XDOR_BJXR_C043_NECP_M549903_00002.BC</v>
      </c>
      <c r="V68" s="465" t="str">
        <f t="shared" si="13"/>
        <v>549903-MMDD</v>
      </c>
      <c r="W68" s="465" t="str">
        <f t="shared" si="14"/>
        <v>20549903_MMDD.cml</v>
      </c>
      <c r="X68" s="465" t="str">
        <f t="shared" si="15"/>
        <v>C043</v>
      </c>
      <c r="Y68" s="536" t="str">
        <f t="shared" si="16"/>
        <v>NECP_M549903</v>
      </c>
    </row>
    <row r="69" spans="1:25" ht="23.6" hidden="1" thickBot="1">
      <c r="A69" s="158"/>
      <c r="B69" s="124"/>
      <c r="C69" s="41"/>
      <c r="D69" s="548"/>
      <c r="E69" s="548"/>
      <c r="F69" s="548"/>
      <c r="G69" s="41" t="s">
        <v>714</v>
      </c>
      <c r="H69" s="548">
        <v>8</v>
      </c>
      <c r="I69" s="548" t="s">
        <v>1042</v>
      </c>
      <c r="J69" s="41"/>
      <c r="K69" s="119"/>
      <c r="L69" s="446"/>
      <c r="M69" s="446"/>
      <c r="N69" s="446"/>
      <c r="O69" s="815"/>
      <c r="P69" s="34"/>
      <c r="S69" s="535" t="s">
        <v>1690</v>
      </c>
      <c r="T69" s="464" t="str">
        <f t="shared" si="12"/>
        <v>main2-SETUP_contingency_NECP_XDOR_002_M54.cps</v>
      </c>
      <c r="U69" s="464" t="str">
        <f t="shared" si="11"/>
        <v>XDOR_BJXR_C044_NECP_M549904_00002.BC</v>
      </c>
      <c r="V69" s="465" t="str">
        <f t="shared" si="13"/>
        <v>549904-MMDD</v>
      </c>
      <c r="W69" s="465" t="str">
        <f t="shared" si="14"/>
        <v>20549904_MMDD.cml</v>
      </c>
      <c r="X69" s="465" t="str">
        <f t="shared" si="15"/>
        <v>C044</v>
      </c>
      <c r="Y69" s="536" t="str">
        <f t="shared" si="16"/>
        <v>NECP_M549904</v>
      </c>
    </row>
    <row r="70" spans="1:25" ht="23.6" hidden="1" thickBot="1">
      <c r="A70" s="159"/>
      <c r="B70" s="160"/>
      <c r="C70" s="65"/>
      <c r="D70" s="80"/>
      <c r="E70" s="80"/>
      <c r="F70" s="80"/>
      <c r="G70" s="65" t="s">
        <v>715</v>
      </c>
      <c r="H70" s="80">
        <v>3</v>
      </c>
      <c r="I70" s="80" t="s">
        <v>1045</v>
      </c>
      <c r="J70" s="65"/>
      <c r="K70" s="161"/>
      <c r="L70" s="447"/>
      <c r="M70" s="447"/>
      <c r="N70" s="447"/>
      <c r="O70" s="816"/>
      <c r="P70" s="34"/>
      <c r="S70" s="535" t="s">
        <v>1690</v>
      </c>
      <c r="T70" s="464" t="str">
        <f t="shared" si="12"/>
        <v>main2-SETUP_contingency_NECP_XDOR_002_M54.cps</v>
      </c>
      <c r="U70" s="464" t="str">
        <f t="shared" si="11"/>
        <v>XDOR_BJXR_C045_NECP_M549905_00002.BC</v>
      </c>
      <c r="V70" s="465" t="str">
        <f t="shared" si="13"/>
        <v>549905-MMDD</v>
      </c>
      <c r="W70" s="465" t="str">
        <f t="shared" si="14"/>
        <v>20549905_MMDD.cml</v>
      </c>
      <c r="X70" s="465" t="str">
        <f t="shared" si="15"/>
        <v>C045</v>
      </c>
      <c r="Y70" s="536" t="str">
        <f t="shared" si="16"/>
        <v>NECP_M549905</v>
      </c>
    </row>
    <row r="71" spans="1:25" ht="23.6" hidden="1" thickBot="1">
      <c r="A71" s="223" t="s">
        <v>946</v>
      </c>
      <c r="B71" s="224"/>
      <c r="C71" s="225"/>
      <c r="D71" s="226"/>
      <c r="E71" s="226"/>
      <c r="F71" s="227"/>
      <c r="G71" s="225"/>
      <c r="H71" s="227"/>
      <c r="I71" s="227"/>
      <c r="J71" s="225"/>
      <c r="K71" s="228"/>
      <c r="L71" s="449"/>
      <c r="M71" s="449"/>
      <c r="N71" s="449"/>
      <c r="O71" s="229"/>
      <c r="S71" s="535" t="s">
        <v>1690</v>
      </c>
      <c r="T71" s="464" t="str">
        <f t="shared" si="12"/>
        <v>main2-SETUP_contingency_NECP_XDOR_002_M54.cps</v>
      </c>
      <c r="U71" s="464" t="str">
        <f t="shared" si="11"/>
        <v/>
      </c>
      <c r="V71" s="465" t="str">
        <f t="shared" si="13"/>
        <v/>
      </c>
      <c r="W71" s="465" t="str">
        <f t="shared" si="14"/>
        <v/>
      </c>
      <c r="X71" s="465" t="str">
        <f t="shared" si="15"/>
        <v/>
      </c>
      <c r="Y71" s="536" t="str">
        <f t="shared" si="16"/>
        <v/>
      </c>
    </row>
    <row r="72" spans="1:25" ht="37.299999999999997" hidden="1" thickBot="1">
      <c r="A72" s="230">
        <v>99</v>
      </c>
      <c r="B72" s="231" t="s">
        <v>947</v>
      </c>
      <c r="C72" s="231"/>
      <c r="D72" s="56"/>
      <c r="E72" s="56"/>
      <c r="F72" s="56"/>
      <c r="G72" s="39" t="s">
        <v>948</v>
      </c>
      <c r="H72" s="56" t="s">
        <v>24</v>
      </c>
      <c r="I72" s="56" t="s">
        <v>62</v>
      </c>
      <c r="J72" s="39"/>
      <c r="K72" s="232"/>
      <c r="L72" s="450"/>
      <c r="M72" s="450"/>
      <c r="N72" s="450"/>
      <c r="O72" s="233" t="s">
        <v>955</v>
      </c>
      <c r="S72" s="535" t="s">
        <v>1690</v>
      </c>
      <c r="T72" s="464" t="str">
        <f t="shared" si="12"/>
        <v>main2-BUS_NECP_contingency_XDOR_PPWR_CHNG1(-5)_001.cps</v>
      </c>
      <c r="U72" s="464" t="str">
        <f t="shared" si="11"/>
        <v>XDOR_BJXR_C046_NECP_M579901_00001.BC</v>
      </c>
      <c r="V72" s="465" t="str">
        <f t="shared" si="13"/>
        <v>579901-MMDD</v>
      </c>
      <c r="W72" s="465" t="str">
        <f t="shared" si="14"/>
        <v>20579901_MMDD.cml</v>
      </c>
      <c r="X72" s="465" t="str">
        <f t="shared" si="15"/>
        <v>C046</v>
      </c>
      <c r="Y72" s="536" t="str">
        <f t="shared" si="16"/>
        <v>NECP_M579901</v>
      </c>
    </row>
    <row r="73" spans="1:25" ht="23.6" hidden="1" thickBot="1">
      <c r="A73" s="230"/>
      <c r="B73" s="231"/>
      <c r="C73" s="231"/>
      <c r="D73" s="56"/>
      <c r="E73" s="56"/>
      <c r="F73" s="56"/>
      <c r="G73" s="39" t="s">
        <v>949</v>
      </c>
      <c r="H73" s="56"/>
      <c r="I73" s="56"/>
      <c r="J73" s="39"/>
      <c r="K73" s="232"/>
      <c r="L73" s="450"/>
      <c r="M73" s="450"/>
      <c r="N73" s="450"/>
      <c r="O73" s="233" t="s">
        <v>956</v>
      </c>
      <c r="S73" s="535" t="s">
        <v>1690</v>
      </c>
      <c r="T73" s="464" t="str">
        <f t="shared" si="12"/>
        <v>main2-BUS_NECP_contingency_XDOR_PPWR_CHNG1_001.cps</v>
      </c>
      <c r="U73" s="464" t="str">
        <f t="shared" si="11"/>
        <v>XDOR_BJXR_C047_NECP_M579902_00001.BC</v>
      </c>
      <c r="V73" s="465" t="str">
        <f t="shared" si="13"/>
        <v>579902-MMDD</v>
      </c>
      <c r="W73" s="465" t="str">
        <f t="shared" si="14"/>
        <v>20579902_MMDD.cml</v>
      </c>
      <c r="X73" s="465" t="str">
        <f t="shared" si="15"/>
        <v>C047</v>
      </c>
      <c r="Y73" s="536" t="str">
        <f t="shared" si="16"/>
        <v>NECP_M579902</v>
      </c>
    </row>
    <row r="74" spans="1:25" ht="23.6" hidden="1" thickBot="1">
      <c r="A74" s="230"/>
      <c r="B74" s="231"/>
      <c r="C74" s="231"/>
      <c r="D74" s="56"/>
      <c r="E74" s="56"/>
      <c r="F74" s="56"/>
      <c r="G74" s="39" t="s">
        <v>950</v>
      </c>
      <c r="H74" s="56"/>
      <c r="I74" s="56"/>
      <c r="J74" s="39"/>
      <c r="K74" s="232"/>
      <c r="L74" s="450"/>
      <c r="M74" s="450"/>
      <c r="N74" s="450"/>
      <c r="O74" s="233" t="s">
        <v>957</v>
      </c>
      <c r="S74" s="535" t="s">
        <v>1690</v>
      </c>
      <c r="T74" s="464" t="str">
        <f t="shared" si="12"/>
        <v>main2-BUS_NECP_contingency_XDOR_PPWR_CHNG2_001.cps</v>
      </c>
      <c r="U74" s="464" t="str">
        <f t="shared" si="11"/>
        <v>XDOR_BJXR_C048_NECP_M579903_00001.BC</v>
      </c>
      <c r="V74" s="465" t="str">
        <f t="shared" si="13"/>
        <v>579903-MMDD</v>
      </c>
      <c r="W74" s="465" t="str">
        <f t="shared" si="14"/>
        <v>20579903_MMDD.cml</v>
      </c>
      <c r="X74" s="465" t="str">
        <f t="shared" si="15"/>
        <v>C048</v>
      </c>
      <c r="Y74" s="536" t="str">
        <f t="shared" si="16"/>
        <v>NECP_M579903</v>
      </c>
    </row>
    <row r="75" spans="1:25" ht="23.6" hidden="1" thickBot="1">
      <c r="A75" s="230"/>
      <c r="B75" s="231"/>
      <c r="C75" s="231"/>
      <c r="D75" s="56"/>
      <c r="E75" s="56"/>
      <c r="F75" s="56"/>
      <c r="G75" s="39" t="s">
        <v>951</v>
      </c>
      <c r="H75" s="56"/>
      <c r="I75" s="56"/>
      <c r="J75" s="39"/>
      <c r="K75" s="232"/>
      <c r="L75" s="450"/>
      <c r="M75" s="450"/>
      <c r="N75" s="450"/>
      <c r="O75" s="233" t="s">
        <v>958</v>
      </c>
      <c r="S75" s="535" t="s">
        <v>1690</v>
      </c>
      <c r="T75" s="464" t="str">
        <f t="shared" si="12"/>
        <v>main2-BUS_NECP_contingency_XDOR_PPWR_CHNG3_001.cps</v>
      </c>
      <c r="U75" s="464" t="str">
        <f t="shared" si="11"/>
        <v>XDOR_BJXR_C049_NECP_M579904_00001.BC</v>
      </c>
      <c r="V75" s="465" t="str">
        <f t="shared" si="13"/>
        <v>579904-MMDD</v>
      </c>
      <c r="W75" s="465" t="str">
        <f t="shared" si="14"/>
        <v>20579904_MMDD.cml</v>
      </c>
      <c r="X75" s="465" t="str">
        <f t="shared" si="15"/>
        <v>C049</v>
      </c>
      <c r="Y75" s="536" t="str">
        <f t="shared" si="16"/>
        <v>NECP_M579904</v>
      </c>
    </row>
    <row r="76" spans="1:25" ht="23.6" hidden="1" thickBot="1">
      <c r="A76" s="230"/>
      <c r="B76" s="234"/>
      <c r="C76" s="39"/>
      <c r="D76" s="56"/>
      <c r="E76" s="56"/>
      <c r="F76" s="56"/>
      <c r="G76" s="39" t="s">
        <v>952</v>
      </c>
      <c r="H76" s="56"/>
      <c r="I76" s="56"/>
      <c r="J76" s="39"/>
      <c r="K76" s="232"/>
      <c r="L76" s="450"/>
      <c r="M76" s="450"/>
      <c r="N76" s="450"/>
      <c r="O76" s="233" t="s">
        <v>959</v>
      </c>
      <c r="S76" s="535" t="s">
        <v>1690</v>
      </c>
      <c r="T76" s="464" t="str">
        <f t="shared" si="12"/>
        <v>main2-BUS_NECP_contingency_XDOR_PPWR_CHNG4_001.cps</v>
      </c>
      <c r="U76" s="464" t="str">
        <f t="shared" si="11"/>
        <v>XDOR_BJXR_C050_NECP_M579905_00001.BC</v>
      </c>
      <c r="V76" s="465" t="str">
        <f t="shared" si="13"/>
        <v>579905-MMDD</v>
      </c>
      <c r="W76" s="465" t="str">
        <f t="shared" si="14"/>
        <v>20579905_MMDD.cml</v>
      </c>
      <c r="X76" s="465" t="str">
        <f t="shared" si="15"/>
        <v>C050</v>
      </c>
      <c r="Y76" s="536" t="str">
        <f t="shared" si="16"/>
        <v>NECP_M579905</v>
      </c>
    </row>
    <row r="77" spans="1:25" ht="23.6" hidden="1" thickBot="1">
      <c r="A77" s="230"/>
      <c r="B77" s="234"/>
      <c r="C77" s="39"/>
      <c r="D77" s="56"/>
      <c r="E77" s="56"/>
      <c r="F77" s="56"/>
      <c r="G77" s="39" t="s">
        <v>953</v>
      </c>
      <c r="H77" s="56"/>
      <c r="I77" s="56"/>
      <c r="J77" s="39"/>
      <c r="K77" s="232"/>
      <c r="L77" s="450"/>
      <c r="M77" s="450"/>
      <c r="N77" s="450"/>
      <c r="O77" s="233" t="s">
        <v>960</v>
      </c>
      <c r="S77" s="535" t="s">
        <v>1690</v>
      </c>
      <c r="T77" s="464" t="str">
        <f t="shared" si="12"/>
        <v>main2-BUS_NECP_contingency_XDOR_PPWR_CHNG5_001.cps</v>
      </c>
      <c r="U77" s="464" t="str">
        <f t="shared" si="11"/>
        <v>XDOR_BJXR_C791_NECP_M579906_00001.BC</v>
      </c>
      <c r="V77" s="465" t="str">
        <f t="shared" si="13"/>
        <v>579906-MMDD</v>
      </c>
      <c r="W77" s="465" t="str">
        <f t="shared" si="14"/>
        <v>20579906_MMDD.cml</v>
      </c>
      <c r="X77" s="465" t="str">
        <f t="shared" si="15"/>
        <v>C791</v>
      </c>
      <c r="Y77" s="536" t="str">
        <f t="shared" si="16"/>
        <v>NECP_M579906</v>
      </c>
    </row>
    <row r="78" spans="1:25" ht="37.299999999999997" hidden="1" thickBot="1">
      <c r="A78" s="235"/>
      <c r="B78" s="236"/>
      <c r="C78" s="237"/>
      <c r="D78" s="238"/>
      <c r="E78" s="238"/>
      <c r="F78" s="238"/>
      <c r="G78" s="237" t="s">
        <v>954</v>
      </c>
      <c r="H78" s="238"/>
      <c r="I78" s="238"/>
      <c r="J78" s="237"/>
      <c r="K78" s="239"/>
      <c r="L78" s="451"/>
      <c r="M78" s="451"/>
      <c r="N78" s="451"/>
      <c r="O78" s="240" t="s">
        <v>955</v>
      </c>
      <c r="S78" s="535" t="s">
        <v>1690</v>
      </c>
      <c r="T78" s="464" t="str">
        <f t="shared" si="12"/>
        <v>main2-BUS_NECP_contingency_XDOR_PPWR_CHNG1(-5)_001.cps</v>
      </c>
      <c r="U78" s="464" t="str">
        <f t="shared" si="11"/>
        <v>XDOR_BJXR_C792_NECP_M579907_00001.BC</v>
      </c>
      <c r="V78" s="465" t="str">
        <f t="shared" si="13"/>
        <v>579907-MMDD</v>
      </c>
      <c r="W78" s="465" t="str">
        <f t="shared" si="14"/>
        <v>20579907_MMDD.cml</v>
      </c>
      <c r="X78" s="465" t="str">
        <f t="shared" si="15"/>
        <v>C792</v>
      </c>
      <c r="Y78" s="536" t="str">
        <f t="shared" si="16"/>
        <v>NECP_M579907</v>
      </c>
    </row>
    <row r="79" spans="1:25">
      <c r="A79" s="223" t="s">
        <v>972</v>
      </c>
      <c r="B79" s="380" t="s">
        <v>1613</v>
      </c>
      <c r="C79" s="225"/>
      <c r="D79" s="226"/>
      <c r="E79" s="226"/>
      <c r="F79" s="227"/>
      <c r="G79" s="225"/>
      <c r="H79" s="227"/>
      <c r="I79" s="227"/>
      <c r="J79" s="225"/>
      <c r="K79" s="228"/>
      <c r="L79" s="449"/>
      <c r="M79" s="449"/>
      <c r="N79" s="449"/>
      <c r="O79" s="229"/>
      <c r="S79" s="535" t="s">
        <v>1690</v>
      </c>
      <c r="T79" s="464" t="str">
        <f t="shared" si="12"/>
        <v>main2-BUS_NECP_contingency_XDOR_PPWR_CHNG1(-5)_001.cps</v>
      </c>
      <c r="U79" s="464" t="str">
        <f t="shared" si="11"/>
        <v/>
      </c>
      <c r="V79" s="465" t="str">
        <f t="shared" si="13"/>
        <v/>
      </c>
      <c r="W79" s="465" t="str">
        <f t="shared" si="14"/>
        <v/>
      </c>
      <c r="X79" s="465" t="str">
        <f t="shared" si="15"/>
        <v/>
      </c>
      <c r="Y79" s="536" t="str">
        <f t="shared" si="16"/>
        <v/>
      </c>
    </row>
    <row r="80" spans="1:25">
      <c r="A80" s="418">
        <v>1</v>
      </c>
      <c r="B80" s="365" t="s">
        <v>1631</v>
      </c>
      <c r="C80" s="365"/>
      <c r="D80" s="366">
        <v>0</v>
      </c>
      <c r="E80" s="366">
        <v>0</v>
      </c>
      <c r="F80" s="367"/>
      <c r="G80" s="344" t="s">
        <v>1632</v>
      </c>
      <c r="H80" s="367">
        <v>1</v>
      </c>
      <c r="I80" s="367" t="s">
        <v>62</v>
      </c>
      <c r="J80" s="344"/>
      <c r="K80" s="368"/>
      <c r="L80" s="452"/>
      <c r="M80" s="452"/>
      <c r="N80" s="452"/>
      <c r="O80" s="419" t="s">
        <v>1633</v>
      </c>
      <c r="S80" s="535" t="s">
        <v>1690</v>
      </c>
      <c r="T80" s="464" t="str">
        <f t="shared" si="12"/>
        <v>main2-MC_LOAD_DUMP_XDOR_001_M58.cps</v>
      </c>
      <c r="U80" s="464" t="str">
        <f t="shared" si="11"/>
        <v>XDOR_BJXR_C067_NECP_M580101_00001.BC</v>
      </c>
      <c r="V80" s="465" t="str">
        <f t="shared" si="13"/>
        <v>580101-MMDD</v>
      </c>
      <c r="W80" s="465" t="str">
        <f t="shared" si="14"/>
        <v>20580101_MMDD.cml</v>
      </c>
      <c r="X80" s="465" t="str">
        <f t="shared" si="15"/>
        <v>C067</v>
      </c>
      <c r="Y80" s="536" t="str">
        <f t="shared" si="16"/>
        <v>NECP_M580101</v>
      </c>
    </row>
    <row r="81" spans="1:25">
      <c r="A81" s="420">
        <v>2</v>
      </c>
      <c r="B81" s="365" t="s">
        <v>1631</v>
      </c>
      <c r="C81" s="365"/>
      <c r="D81" s="366">
        <v>1</v>
      </c>
      <c r="E81" s="366">
        <v>0</v>
      </c>
      <c r="F81" s="367"/>
      <c r="G81" s="344" t="s">
        <v>1634</v>
      </c>
      <c r="H81" s="367">
        <v>4</v>
      </c>
      <c r="I81" s="367" t="s">
        <v>62</v>
      </c>
      <c r="J81" s="344"/>
      <c r="K81" s="368"/>
      <c r="L81" s="452"/>
      <c r="M81" s="452"/>
      <c r="N81" s="452"/>
      <c r="O81" s="417"/>
      <c r="S81" s="535" t="s">
        <v>1690</v>
      </c>
      <c r="T81" s="464" t="str">
        <f t="shared" si="12"/>
        <v>main2-MC_LOAD_DUMP_XDOR_001_M58.cps</v>
      </c>
      <c r="U81" s="464" t="str">
        <f t="shared" si="11"/>
        <v>XDOR_BJXR_C068_NECP_M580201_00001.BC</v>
      </c>
      <c r="V81" s="465" t="str">
        <f t="shared" si="13"/>
        <v>580201-MMDD</v>
      </c>
      <c r="W81" s="465" t="str">
        <f t="shared" si="14"/>
        <v>20580201_MMDD.cml</v>
      </c>
      <c r="X81" s="465" t="str">
        <f t="shared" si="15"/>
        <v>C068</v>
      </c>
      <c r="Y81" s="536" t="str">
        <f t="shared" si="16"/>
        <v>NECP_M580201</v>
      </c>
    </row>
    <row r="82" spans="1:25" ht="36.9">
      <c r="A82" s="420">
        <v>3</v>
      </c>
      <c r="B82" s="365" t="s">
        <v>1635</v>
      </c>
      <c r="C82" s="365"/>
      <c r="D82" s="366">
        <v>1</v>
      </c>
      <c r="E82" s="366">
        <v>0</v>
      </c>
      <c r="F82" s="367"/>
      <c r="G82" s="344" t="s">
        <v>1636</v>
      </c>
      <c r="H82" s="367" t="s">
        <v>1637</v>
      </c>
      <c r="I82" s="367" t="s">
        <v>62</v>
      </c>
      <c r="J82" s="344" t="s">
        <v>1638</v>
      </c>
      <c r="K82" s="368"/>
      <c r="L82" s="452"/>
      <c r="M82" s="452"/>
      <c r="N82" s="452"/>
      <c r="O82" s="417"/>
      <c r="S82" s="535" t="s">
        <v>1690</v>
      </c>
      <c r="T82" s="464" t="str">
        <f t="shared" si="12"/>
        <v>main2-MC_LOAD_DUMP_XDOR_001_M58.cps</v>
      </c>
      <c r="U82" s="464" t="str">
        <f t="shared" si="11"/>
        <v>XDOR_BJXR_C069_NECP_M580301_00001.BC</v>
      </c>
      <c r="V82" s="465" t="str">
        <f t="shared" si="13"/>
        <v>580301-MMDD</v>
      </c>
      <c r="W82" s="465" t="str">
        <f t="shared" si="14"/>
        <v>20580301_MMDD.cml</v>
      </c>
      <c r="X82" s="465" t="str">
        <f t="shared" si="15"/>
        <v>C069</v>
      </c>
      <c r="Y82" s="536" t="str">
        <f t="shared" si="16"/>
        <v>NECP_M580301</v>
      </c>
    </row>
    <row r="83" spans="1:25">
      <c r="A83" s="420"/>
      <c r="B83" s="365"/>
      <c r="C83" s="365"/>
      <c r="D83" s="366">
        <v>2</v>
      </c>
      <c r="E83" s="366">
        <v>0</v>
      </c>
      <c r="F83" s="367"/>
      <c r="G83" s="344" t="s">
        <v>1639</v>
      </c>
      <c r="H83" s="367">
        <v>2</v>
      </c>
      <c r="I83" s="367" t="s">
        <v>62</v>
      </c>
      <c r="J83" s="344"/>
      <c r="K83" s="368"/>
      <c r="L83" s="452"/>
      <c r="M83" s="452"/>
      <c r="N83" s="452"/>
      <c r="O83" s="417"/>
      <c r="S83" s="535" t="s">
        <v>1690</v>
      </c>
      <c r="T83" s="464" t="str">
        <f t="shared" si="12"/>
        <v>main2-MC_LOAD_DUMP_XDOR_001_M58.cps</v>
      </c>
      <c r="U83" s="464" t="str">
        <f t="shared" si="11"/>
        <v>XDOR_BJXR_C070_NECP_M580302_00001.BC</v>
      </c>
      <c r="V83" s="465" t="str">
        <f t="shared" si="13"/>
        <v>580302-MMDD</v>
      </c>
      <c r="W83" s="465" t="str">
        <f t="shared" si="14"/>
        <v>20580302_MMDD.cml</v>
      </c>
      <c r="X83" s="465" t="str">
        <f t="shared" si="15"/>
        <v>C070</v>
      </c>
      <c r="Y83" s="536" t="str">
        <f t="shared" si="16"/>
        <v>NECP_M580302</v>
      </c>
    </row>
    <row r="84" spans="1:25">
      <c r="A84" s="420">
        <v>4</v>
      </c>
      <c r="B84" s="365" t="s">
        <v>1640</v>
      </c>
      <c r="C84" s="365"/>
      <c r="D84" s="366">
        <v>1</v>
      </c>
      <c r="E84" s="366">
        <v>0</v>
      </c>
      <c r="F84" s="367"/>
      <c r="G84" s="344" t="s">
        <v>1641</v>
      </c>
      <c r="H84" s="367">
        <v>1</v>
      </c>
      <c r="I84" s="367" t="s">
        <v>62</v>
      </c>
      <c r="J84" s="344"/>
      <c r="K84" s="368"/>
      <c r="L84" s="452"/>
      <c r="M84" s="452"/>
      <c r="N84" s="452"/>
      <c r="O84" s="417"/>
      <c r="S84" s="535" t="s">
        <v>1690</v>
      </c>
      <c r="T84" s="464" t="str">
        <f t="shared" si="12"/>
        <v>main2-MC_LOAD_DUMP_XDOR_001_M58.cps</v>
      </c>
      <c r="U84" s="464" t="str">
        <f t="shared" si="11"/>
        <v>XDOR_BJXR_C071_NECP_M580401_00001.BC</v>
      </c>
      <c r="V84" s="465" t="str">
        <f t="shared" si="13"/>
        <v>580401-MMDD</v>
      </c>
      <c r="W84" s="465" t="str">
        <f t="shared" si="14"/>
        <v>20580401_MMDD.cml</v>
      </c>
      <c r="X84" s="465" t="str">
        <f t="shared" si="15"/>
        <v>C071</v>
      </c>
      <c r="Y84" s="536" t="str">
        <f t="shared" si="16"/>
        <v>NECP_M580401</v>
      </c>
    </row>
    <row r="85" spans="1:25">
      <c r="A85" s="420"/>
      <c r="B85" s="365"/>
      <c r="C85" s="365"/>
      <c r="D85" s="366">
        <v>1</v>
      </c>
      <c r="E85" s="366">
        <v>0</v>
      </c>
      <c r="F85" s="367"/>
      <c r="G85" s="344" t="s">
        <v>1642</v>
      </c>
      <c r="H85" s="367">
        <v>3</v>
      </c>
      <c r="I85" s="367" t="s">
        <v>62</v>
      </c>
      <c r="J85" s="344"/>
      <c r="K85" s="368"/>
      <c r="L85" s="453"/>
      <c r="M85" s="453"/>
      <c r="N85" s="453"/>
      <c r="O85" s="421"/>
      <c r="S85" s="535" t="s">
        <v>1690</v>
      </c>
      <c r="T85" s="464" t="str">
        <f t="shared" si="12"/>
        <v>main2-MC_LOAD_DUMP_XDOR_001_M58.cps</v>
      </c>
      <c r="U85" s="464" t="str">
        <f t="shared" si="11"/>
        <v>XDOR_BJXR_C072_NECP_M580402_00001.BC</v>
      </c>
      <c r="V85" s="465" t="str">
        <f t="shared" si="13"/>
        <v>580402-MMDD</v>
      </c>
      <c r="W85" s="465" t="str">
        <f t="shared" si="14"/>
        <v>20580402_MMDD.cml</v>
      </c>
      <c r="X85" s="465" t="str">
        <f t="shared" si="15"/>
        <v>C072</v>
      </c>
      <c r="Y85" s="536" t="str">
        <f t="shared" si="16"/>
        <v>NECP_M580402</v>
      </c>
    </row>
    <row r="86" spans="1:25" s="103" customFormat="1">
      <c r="A86" s="776">
        <v>5</v>
      </c>
      <c r="B86" s="121" t="s">
        <v>2893</v>
      </c>
      <c r="C86" s="121"/>
      <c r="D86" s="322">
        <v>20</v>
      </c>
      <c r="E86" s="322">
        <v>0</v>
      </c>
      <c r="F86" s="82"/>
      <c r="G86" s="41" t="s">
        <v>2894</v>
      </c>
      <c r="H86" s="82">
        <v>24</v>
      </c>
      <c r="I86" s="82" t="s">
        <v>62</v>
      </c>
      <c r="J86" s="43"/>
      <c r="K86" s="732"/>
      <c r="L86" s="446"/>
      <c r="M86" s="446"/>
      <c r="N86" s="446"/>
      <c r="O86" s="777" t="s">
        <v>2895</v>
      </c>
      <c r="S86" s="751"/>
      <c r="T86" s="752"/>
      <c r="U86" s="752"/>
      <c r="V86" s="753"/>
      <c r="W86" s="753"/>
      <c r="X86" s="753"/>
      <c r="Y86" s="754"/>
    </row>
    <row r="87" spans="1:25">
      <c r="A87" s="230">
        <v>99</v>
      </c>
      <c r="B87" s="379" t="s">
        <v>1046</v>
      </c>
      <c r="C87" s="379"/>
      <c r="D87" s="56"/>
      <c r="E87" s="56"/>
      <c r="F87" s="56"/>
      <c r="G87" s="39" t="s">
        <v>962</v>
      </c>
      <c r="H87" s="56">
        <v>1</v>
      </c>
      <c r="I87" s="56" t="s">
        <v>62</v>
      </c>
      <c r="J87" s="39"/>
      <c r="K87" s="232"/>
      <c r="L87" s="454"/>
      <c r="M87" s="454"/>
      <c r="N87" s="454"/>
      <c r="O87" s="817" t="s">
        <v>965</v>
      </c>
      <c r="S87" s="535" t="s">
        <v>1690</v>
      </c>
      <c r="T87" s="464" t="str">
        <f>IF(O87="",T85,O87)</f>
        <v>dcsm-7740_20181109.cps</v>
      </c>
      <c r="U87" s="464" t="str">
        <f t="shared" si="11"/>
        <v>XDOR_BJXR_C793_NECP_M589901_00001.BC</v>
      </c>
      <c r="V87" s="465" t="str">
        <f t="shared" si="13"/>
        <v>589901-MMDD</v>
      </c>
      <c r="W87" s="465" t="str">
        <f t="shared" si="14"/>
        <v>20589901_MMDD.cml</v>
      </c>
      <c r="X87" s="465" t="str">
        <f t="shared" si="15"/>
        <v>C793</v>
      </c>
      <c r="Y87" s="536" t="str">
        <f t="shared" si="16"/>
        <v>NECP_M589901</v>
      </c>
    </row>
    <row r="88" spans="1:25">
      <c r="A88" s="230"/>
      <c r="B88" s="379"/>
      <c r="C88" s="379"/>
      <c r="D88" s="56"/>
      <c r="E88" s="56"/>
      <c r="F88" s="56"/>
      <c r="G88" s="39" t="s">
        <v>963</v>
      </c>
      <c r="H88" s="56">
        <v>5</v>
      </c>
      <c r="I88" s="562" t="s">
        <v>1040</v>
      </c>
      <c r="J88" s="39"/>
      <c r="K88" s="232"/>
      <c r="L88" s="452"/>
      <c r="M88" s="452"/>
      <c r="N88" s="452"/>
      <c r="O88" s="818"/>
      <c r="S88" s="535" t="s">
        <v>1690</v>
      </c>
      <c r="T88" s="464" t="str">
        <f t="shared" si="12"/>
        <v>dcsm-7740_20181109.cps</v>
      </c>
      <c r="U88" s="464" t="str">
        <f t="shared" si="11"/>
        <v>XDOR_BJXR_C794_NECP_M589902_00001.BC</v>
      </c>
      <c r="V88" s="465" t="str">
        <f t="shared" si="13"/>
        <v>589902-MMDD</v>
      </c>
      <c r="W88" s="465" t="str">
        <f t="shared" si="14"/>
        <v>20589902_MMDD.cml</v>
      </c>
      <c r="X88" s="465" t="str">
        <f t="shared" si="15"/>
        <v>C794</v>
      </c>
      <c r="Y88" s="536" t="str">
        <f t="shared" si="16"/>
        <v>NECP_M589902</v>
      </c>
    </row>
    <row r="89" spans="1:25">
      <c r="A89" s="230"/>
      <c r="B89" s="379"/>
      <c r="C89" s="379"/>
      <c r="D89" s="56"/>
      <c r="E89" s="56"/>
      <c r="F89" s="56"/>
      <c r="G89" s="39" t="s">
        <v>974</v>
      </c>
      <c r="H89" s="56">
        <v>14</v>
      </c>
      <c r="I89" s="562" t="s">
        <v>1040</v>
      </c>
      <c r="J89" s="39"/>
      <c r="K89" s="232"/>
      <c r="L89" s="452"/>
      <c r="M89" s="452"/>
      <c r="N89" s="452"/>
      <c r="O89" s="818"/>
      <c r="S89" s="535" t="s">
        <v>1690</v>
      </c>
      <c r="T89" s="464" t="str">
        <f t="shared" si="12"/>
        <v>dcsm-7740_20181109.cps</v>
      </c>
      <c r="U89" s="464" t="str">
        <f t="shared" si="11"/>
        <v>XDOR_BJXR_C795_NECP_M589903_00002.BC</v>
      </c>
      <c r="V89" s="465" t="str">
        <f t="shared" si="13"/>
        <v>589903-MMDD</v>
      </c>
      <c r="W89" s="465" t="str">
        <f t="shared" si="14"/>
        <v>20589903_MMDD.cml</v>
      </c>
      <c r="X89" s="465" t="str">
        <f t="shared" si="15"/>
        <v>C795</v>
      </c>
      <c r="Y89" s="536" t="str">
        <f t="shared" si="16"/>
        <v>NECP_M589903</v>
      </c>
    </row>
    <row r="90" spans="1:25" ht="23.6" thickBot="1">
      <c r="A90" s="230"/>
      <c r="B90" s="379"/>
      <c r="C90" s="379"/>
      <c r="D90" s="56"/>
      <c r="E90" s="56"/>
      <c r="F90" s="56"/>
      <c r="G90" s="39" t="s">
        <v>964</v>
      </c>
      <c r="H90" s="56">
        <v>1</v>
      </c>
      <c r="I90" s="708" t="s">
        <v>475</v>
      </c>
      <c r="J90" s="39"/>
      <c r="K90" s="232"/>
      <c r="L90" s="452"/>
      <c r="M90" s="452"/>
      <c r="N90" s="452"/>
      <c r="O90" s="819"/>
      <c r="S90" s="535"/>
      <c r="T90" s="464"/>
      <c r="U90" s="464"/>
      <c r="V90" s="465"/>
      <c r="W90" s="465"/>
      <c r="X90" s="465"/>
      <c r="Y90" s="536"/>
    </row>
    <row r="91" spans="1:25">
      <c r="A91" s="223" t="s">
        <v>973</v>
      </c>
      <c r="B91" s="224"/>
      <c r="C91" s="224"/>
      <c r="D91" s="226"/>
      <c r="E91" s="226"/>
      <c r="F91" s="227"/>
      <c r="G91" s="225"/>
      <c r="H91" s="227"/>
      <c r="I91" s="227"/>
      <c r="J91" s="225"/>
      <c r="K91" s="228"/>
      <c r="L91" s="449"/>
      <c r="M91" s="449"/>
      <c r="N91" s="449"/>
      <c r="O91" s="229"/>
      <c r="S91" s="535" t="s">
        <v>1690</v>
      </c>
      <c r="T91" s="464" t="e">
        <f>IF(O91="",#REF!,O91)</f>
        <v>#REF!</v>
      </c>
      <c r="U91" s="464" t="str">
        <f t="shared" si="11"/>
        <v/>
      </c>
      <c r="V91" s="465" t="str">
        <f t="shared" si="13"/>
        <v/>
      </c>
      <c r="W91" s="465" t="str">
        <f t="shared" si="14"/>
        <v/>
      </c>
      <c r="X91" s="465" t="str">
        <f t="shared" si="15"/>
        <v/>
      </c>
      <c r="Y91" s="536" t="str">
        <f t="shared" si="16"/>
        <v/>
      </c>
    </row>
    <row r="92" spans="1:25">
      <c r="A92" s="575">
        <v>1</v>
      </c>
      <c r="B92" s="250" t="s">
        <v>1047</v>
      </c>
      <c r="C92" s="382" t="s">
        <v>984</v>
      </c>
      <c r="D92" s="366"/>
      <c r="E92" s="366"/>
      <c r="F92" s="367"/>
      <c r="G92" s="344" t="s">
        <v>1015</v>
      </c>
      <c r="H92" s="56">
        <v>23</v>
      </c>
      <c r="I92" s="56" t="s">
        <v>62</v>
      </c>
      <c r="J92" s="344"/>
      <c r="K92" s="368"/>
      <c r="L92" s="452"/>
      <c r="M92" s="452"/>
      <c r="N92" s="452"/>
      <c r="O92" s="576" t="s">
        <v>1001</v>
      </c>
      <c r="S92" s="535" t="s">
        <v>1690</v>
      </c>
      <c r="T92" s="464" t="str">
        <f t="shared" si="12"/>
        <v>main2-TCFS_TBL_WRITE_NECP_XDOR_M59_001.cps</v>
      </c>
      <c r="U92" s="464" t="str">
        <f t="shared" si="11"/>
        <v>XDOR_BJXR_C804_NECP_M590101_00001.BC</v>
      </c>
      <c r="V92" s="465" t="str">
        <f t="shared" si="13"/>
        <v>590101-MMDD</v>
      </c>
      <c r="W92" s="465" t="str">
        <f t="shared" si="14"/>
        <v>20590101_MMDD.cml</v>
      </c>
      <c r="X92" s="465" t="str">
        <f t="shared" si="15"/>
        <v>C804</v>
      </c>
      <c r="Y92" s="536" t="str">
        <f t="shared" si="16"/>
        <v>NECP_M590101</v>
      </c>
    </row>
    <row r="93" spans="1:25">
      <c r="A93" s="575"/>
      <c r="B93" s="383"/>
      <c r="C93" s="384"/>
      <c r="D93" s="366"/>
      <c r="E93" s="366"/>
      <c r="F93" s="367"/>
      <c r="G93" s="344" t="s">
        <v>1016</v>
      </c>
      <c r="H93" s="367">
        <v>24</v>
      </c>
      <c r="I93" s="367"/>
      <c r="J93" s="344"/>
      <c r="K93" s="368"/>
      <c r="L93" s="453"/>
      <c r="M93" s="453"/>
      <c r="N93" s="453"/>
      <c r="O93" s="577"/>
      <c r="S93" s="535" t="s">
        <v>1690</v>
      </c>
      <c r="T93" s="464" t="str">
        <f t="shared" si="12"/>
        <v>main2-TCFS_TBL_WRITE_NECP_XDOR_M59_001.cps</v>
      </c>
      <c r="U93" s="464" t="str">
        <f t="shared" si="11"/>
        <v>XDOR_BJXR_C805_NECP_M590102_00001.BC</v>
      </c>
      <c r="V93" s="465" t="str">
        <f t="shared" si="13"/>
        <v>590102-MMDD</v>
      </c>
      <c r="W93" s="465" t="str">
        <f t="shared" si="14"/>
        <v>20590102_MMDD.cml</v>
      </c>
      <c r="X93" s="465" t="str">
        <f t="shared" si="15"/>
        <v>C805</v>
      </c>
      <c r="Y93" s="536" t="str">
        <f t="shared" si="16"/>
        <v>NECP_M590102</v>
      </c>
    </row>
    <row r="94" spans="1:25" ht="73.75">
      <c r="A94" s="575">
        <v>2</v>
      </c>
      <c r="B94" s="250" t="s">
        <v>1048</v>
      </c>
      <c r="C94" s="382" t="s">
        <v>985</v>
      </c>
      <c r="D94" s="366"/>
      <c r="E94" s="366"/>
      <c r="F94" s="367"/>
      <c r="G94" s="344" t="s">
        <v>1017</v>
      </c>
      <c r="H94" s="56">
        <v>2</v>
      </c>
      <c r="I94" s="56" t="s">
        <v>62</v>
      </c>
      <c r="J94" s="344"/>
      <c r="K94" s="368"/>
      <c r="L94" s="452"/>
      <c r="M94" s="452"/>
      <c r="N94" s="452"/>
      <c r="O94" s="578" t="s">
        <v>1002</v>
      </c>
      <c r="S94" s="535" t="s">
        <v>1690</v>
      </c>
      <c r="T94" s="464" t="str">
        <f t="shared" si="12"/>
        <v>dcsm-tcfs_tbl1_deck_dty_set-1(2)_XDOR_M59_001.cps,dcsm-tcfs_tbl1_deck_5(,10,15)degC-1(2)_XDOR_M59_001.cps.
dcsm-tcfs_tbl1_ram_rewrite_XDOR_M59_001.cps,
dcsm-tcfs_tbl1_bat_set_XDOR_M59_001.cps</v>
      </c>
      <c r="U94" s="464" t="str">
        <f t="shared" si="11"/>
        <v>XDOR_BJXR_C806_NECP_M590201_00001.BC</v>
      </c>
      <c r="V94" s="465" t="str">
        <f t="shared" si="13"/>
        <v>590201-MMDD</v>
      </c>
      <c r="W94" s="465" t="str">
        <f t="shared" si="14"/>
        <v>20590201_MMDD.cml</v>
      </c>
      <c r="X94" s="465" t="str">
        <f t="shared" si="15"/>
        <v>C806</v>
      </c>
      <c r="Y94" s="536" t="str">
        <f t="shared" si="16"/>
        <v>NECP_M590201</v>
      </c>
    </row>
    <row r="95" spans="1:25">
      <c r="A95" s="575"/>
      <c r="B95" s="250" t="s">
        <v>1049</v>
      </c>
      <c r="C95" s="382" t="s">
        <v>986</v>
      </c>
      <c r="D95" s="366"/>
      <c r="E95" s="366"/>
      <c r="F95" s="367"/>
      <c r="G95" s="344" t="s">
        <v>1018</v>
      </c>
      <c r="H95" s="367">
        <v>8</v>
      </c>
      <c r="I95" s="367"/>
      <c r="J95" s="344"/>
      <c r="K95" s="368"/>
      <c r="L95" s="452"/>
      <c r="M95" s="452"/>
      <c r="N95" s="452"/>
      <c r="O95" s="576" t="s">
        <v>1000</v>
      </c>
      <c r="S95" s="535" t="s">
        <v>1690</v>
      </c>
      <c r="T95" s="464" t="str">
        <f t="shared" si="12"/>
        <v>dcsm-tcfs_tbl1_bat_set_XDOR_M59_001.cps</v>
      </c>
      <c r="U95" s="464" t="str">
        <f t="shared" si="11"/>
        <v>XDOR_BJXR_C807_NECP_M590202_00001.BC</v>
      </c>
      <c r="V95" s="465" t="str">
        <f t="shared" si="13"/>
        <v>590202-MMDD</v>
      </c>
      <c r="W95" s="465" t="str">
        <f t="shared" si="14"/>
        <v>20590202_MMDD.cml</v>
      </c>
      <c r="X95" s="465" t="str">
        <f t="shared" si="15"/>
        <v>C807</v>
      </c>
      <c r="Y95" s="536" t="str">
        <f t="shared" si="16"/>
        <v>NECP_M590202</v>
      </c>
    </row>
    <row r="96" spans="1:25">
      <c r="A96" s="575"/>
      <c r="B96" s="383"/>
      <c r="C96" s="365"/>
      <c r="D96" s="366"/>
      <c r="E96" s="366"/>
      <c r="F96" s="367"/>
      <c r="G96" s="344" t="s">
        <v>1019</v>
      </c>
      <c r="H96" s="367">
        <v>2</v>
      </c>
      <c r="I96" s="367"/>
      <c r="J96" s="344"/>
      <c r="K96" s="368"/>
      <c r="L96" s="452"/>
      <c r="M96" s="452"/>
      <c r="N96" s="452"/>
      <c r="O96" s="579"/>
      <c r="S96" s="535" t="s">
        <v>1690</v>
      </c>
      <c r="T96" s="464" t="str">
        <f t="shared" si="12"/>
        <v>dcsm-tcfs_tbl1_bat_set_XDOR_M59_001.cps</v>
      </c>
      <c r="U96" s="464" t="str">
        <f t="shared" si="11"/>
        <v>XDOR_BJXR_C808_NECP_M590203_00001.BC</v>
      </c>
      <c r="V96" s="465" t="str">
        <f t="shared" si="13"/>
        <v>590203-MMDD</v>
      </c>
      <c r="W96" s="465" t="str">
        <f t="shared" si="14"/>
        <v>20590203_MMDD.cml</v>
      </c>
      <c r="X96" s="465" t="str">
        <f t="shared" si="15"/>
        <v>C808</v>
      </c>
      <c r="Y96" s="536" t="str">
        <f t="shared" si="16"/>
        <v>NECP_M590203</v>
      </c>
    </row>
    <row r="97" spans="1:25">
      <c r="A97" s="575"/>
      <c r="B97" s="383"/>
      <c r="C97" s="365"/>
      <c r="D97" s="366"/>
      <c r="E97" s="366"/>
      <c r="F97" s="367"/>
      <c r="G97" s="344" t="s">
        <v>1020</v>
      </c>
      <c r="H97" s="367">
        <v>6</v>
      </c>
      <c r="I97" s="367"/>
      <c r="J97" s="344"/>
      <c r="K97" s="368"/>
      <c r="L97" s="453"/>
      <c r="M97" s="453"/>
      <c r="N97" s="453"/>
      <c r="O97" s="577"/>
      <c r="S97" s="535" t="s">
        <v>1690</v>
      </c>
      <c r="T97" s="464" t="str">
        <f t="shared" si="12"/>
        <v>dcsm-tcfs_tbl1_bat_set_XDOR_M59_001.cps</v>
      </c>
      <c r="U97" s="464" t="str">
        <f t="shared" si="11"/>
        <v>XDOR_BJXR_C809_NECP_M590204_00001.BC</v>
      </c>
      <c r="V97" s="465" t="str">
        <f t="shared" si="13"/>
        <v>590204-MMDD</v>
      </c>
      <c r="W97" s="465" t="str">
        <f t="shared" si="14"/>
        <v>20590204_MMDD.cml</v>
      </c>
      <c r="X97" s="465" t="str">
        <f t="shared" si="15"/>
        <v>C809</v>
      </c>
      <c r="Y97" s="536" t="str">
        <f t="shared" si="16"/>
        <v>NECP_M590204</v>
      </c>
    </row>
    <row r="98" spans="1:25" ht="38.6">
      <c r="A98" s="575"/>
      <c r="B98" s="250" t="s">
        <v>1050</v>
      </c>
      <c r="C98" s="365" t="s">
        <v>987</v>
      </c>
      <c r="D98" s="366"/>
      <c r="E98" s="366"/>
      <c r="F98" s="367"/>
      <c r="G98" s="344" t="s">
        <v>1021</v>
      </c>
      <c r="H98" s="367">
        <v>4</v>
      </c>
      <c r="I98" s="367"/>
      <c r="J98" s="344"/>
      <c r="K98" s="368"/>
      <c r="L98" s="452"/>
      <c r="M98" s="452"/>
      <c r="N98" s="452"/>
      <c r="O98" s="576" t="s">
        <v>1003</v>
      </c>
      <c r="S98" s="535" t="s">
        <v>1690</v>
      </c>
      <c r="T98" s="464" t="str">
        <f t="shared" si="12"/>
        <v>dcsm-tcfs_tbl1_deck_dty_set-1_XDOR_M59_001.cps</v>
      </c>
      <c r="U98" s="464" t="str">
        <f t="shared" si="11"/>
        <v>XDOR_BJXR_C810_NECP_M590205_00001.BC</v>
      </c>
      <c r="V98" s="465" t="str">
        <f t="shared" si="13"/>
        <v>590205-MMDD</v>
      </c>
      <c r="W98" s="465" t="str">
        <f t="shared" si="14"/>
        <v>20590205_MMDD.cml</v>
      </c>
      <c r="X98" s="465" t="str">
        <f t="shared" si="15"/>
        <v>C810</v>
      </c>
      <c r="Y98" s="536" t="str">
        <f t="shared" si="16"/>
        <v>NECP_M590205</v>
      </c>
    </row>
    <row r="99" spans="1:25">
      <c r="A99" s="575"/>
      <c r="B99" s="365"/>
      <c r="C99" s="365"/>
      <c r="D99" s="366"/>
      <c r="E99" s="366"/>
      <c r="F99" s="367"/>
      <c r="G99" s="344" t="s">
        <v>1022</v>
      </c>
      <c r="H99" s="367">
        <v>3</v>
      </c>
      <c r="I99" s="367"/>
      <c r="J99" s="344"/>
      <c r="K99" s="368"/>
      <c r="L99" s="453"/>
      <c r="M99" s="453"/>
      <c r="N99" s="453"/>
      <c r="O99" s="577"/>
      <c r="S99" s="535" t="s">
        <v>1690</v>
      </c>
      <c r="T99" s="464" t="str">
        <f t="shared" ref="T99:T124" si="17">IF(O99="",T98,O99)</f>
        <v>dcsm-tcfs_tbl1_deck_dty_set-1_XDOR_M59_001.cps</v>
      </c>
      <c r="U99" s="464" t="str">
        <f t="shared" si="11"/>
        <v>XDOR_BJXR_C811_NECP_M590206_00001.BC</v>
      </c>
      <c r="V99" s="465" t="str">
        <f t="shared" ref="V99:V124" si="18">IF(G99="","",MID(G99,22,6)&amp;"-MMDD")</f>
        <v>590206-MMDD</v>
      </c>
      <c r="W99" s="465" t="str">
        <f t="shared" ref="W99:W124" si="19">IF(G99="","","20"&amp;MID(G99,22,6)&amp;"_MMDD.cml")</f>
        <v>20590206_MMDD.cml</v>
      </c>
      <c r="X99" s="465" t="str">
        <f t="shared" ref="X99:X124" si="20">IF(G99="","","C"&amp;MID(U99,12,3))</f>
        <v>C811</v>
      </c>
      <c r="Y99" s="536" t="str">
        <f t="shared" si="16"/>
        <v>NECP_M590206</v>
      </c>
    </row>
    <row r="100" spans="1:25" ht="36.9">
      <c r="A100" s="575"/>
      <c r="B100" s="385" t="s">
        <v>1051</v>
      </c>
      <c r="C100" s="365" t="s">
        <v>988</v>
      </c>
      <c r="D100" s="366"/>
      <c r="E100" s="366"/>
      <c r="F100" s="367"/>
      <c r="G100" s="344" t="s">
        <v>1023</v>
      </c>
      <c r="H100" s="367">
        <v>4</v>
      </c>
      <c r="I100" s="367"/>
      <c r="J100" s="344"/>
      <c r="K100" s="368"/>
      <c r="L100" s="453"/>
      <c r="M100" s="453"/>
      <c r="N100" s="453"/>
      <c r="O100" s="580" t="s">
        <v>1004</v>
      </c>
      <c r="S100" s="535" t="s">
        <v>1690</v>
      </c>
      <c r="T100" s="464" t="str">
        <f t="shared" si="17"/>
        <v>dcsm-tcfs_tbl1_deck_5degC-1_XDOR_M59_001.cps</v>
      </c>
      <c r="U100" s="464" t="str">
        <f t="shared" si="11"/>
        <v>XDOR_BJXR_C812_NECP_M590207_00001.BC</v>
      </c>
      <c r="V100" s="465" t="str">
        <f t="shared" si="18"/>
        <v>590207-MMDD</v>
      </c>
      <c r="W100" s="465" t="str">
        <f t="shared" si="19"/>
        <v>20590207_MMDD.cml</v>
      </c>
      <c r="X100" s="465" t="str">
        <f t="shared" si="20"/>
        <v>C812</v>
      </c>
      <c r="Y100" s="536" t="str">
        <f t="shared" si="16"/>
        <v>NECP_M590207</v>
      </c>
    </row>
    <row r="101" spans="1:25" ht="36.9">
      <c r="A101" s="575"/>
      <c r="B101" s="385" t="s">
        <v>1052</v>
      </c>
      <c r="C101" s="365" t="s">
        <v>989</v>
      </c>
      <c r="D101" s="366"/>
      <c r="E101" s="366"/>
      <c r="F101" s="367"/>
      <c r="G101" s="344" t="s">
        <v>1024</v>
      </c>
      <c r="H101" s="367">
        <v>4</v>
      </c>
      <c r="I101" s="367"/>
      <c r="J101" s="344"/>
      <c r="K101" s="368"/>
      <c r="L101" s="453"/>
      <c r="M101" s="453"/>
      <c r="N101" s="453"/>
      <c r="O101" s="580" t="s">
        <v>1005</v>
      </c>
      <c r="S101" s="535" t="s">
        <v>1690</v>
      </c>
      <c r="T101" s="464" t="str">
        <f t="shared" si="17"/>
        <v>dcsm-tcfs_tbl1_deck_10degC-1_XDOR_M59_001.cps</v>
      </c>
      <c r="U101" s="464" t="str">
        <f t="shared" si="11"/>
        <v>XDOR_BJXR_C813_NECP_M590208_00001.BC</v>
      </c>
      <c r="V101" s="465" t="str">
        <f t="shared" si="18"/>
        <v>590208-MMDD</v>
      </c>
      <c r="W101" s="465" t="str">
        <f t="shared" si="19"/>
        <v>20590208_MMDD.cml</v>
      </c>
      <c r="X101" s="465" t="str">
        <f t="shared" si="20"/>
        <v>C813</v>
      </c>
      <c r="Y101" s="536" t="str">
        <f t="shared" si="16"/>
        <v>NECP_M590208</v>
      </c>
    </row>
    <row r="102" spans="1:25" ht="36.9">
      <c r="A102" s="575"/>
      <c r="B102" s="385" t="s">
        <v>1053</v>
      </c>
      <c r="C102" s="365" t="s">
        <v>990</v>
      </c>
      <c r="D102" s="366"/>
      <c r="E102" s="366"/>
      <c r="F102" s="367"/>
      <c r="G102" s="344" t="s">
        <v>1025</v>
      </c>
      <c r="H102" s="367">
        <v>4</v>
      </c>
      <c r="I102" s="56" t="s">
        <v>62</v>
      </c>
      <c r="J102" s="344"/>
      <c r="K102" s="368"/>
      <c r="L102" s="453"/>
      <c r="M102" s="453"/>
      <c r="N102" s="453"/>
      <c r="O102" s="581" t="s">
        <v>1623</v>
      </c>
      <c r="S102" s="535" t="s">
        <v>1690</v>
      </c>
      <c r="T102" s="464" t="str">
        <f t="shared" si="17"/>
        <v>dcsm-tcfs_tbl1_deck_15degC-1_XDOR_M59_001.cps</v>
      </c>
      <c r="U102" s="464" t="str">
        <f t="shared" si="11"/>
        <v>XDOR_BJXR_C814_NECP_M590209_00001.BC</v>
      </c>
      <c r="V102" s="465" t="str">
        <f t="shared" si="18"/>
        <v>590209-MMDD</v>
      </c>
      <c r="W102" s="465" t="str">
        <f t="shared" si="19"/>
        <v>20590209_MMDD.cml</v>
      </c>
      <c r="X102" s="465" t="str">
        <f t="shared" si="20"/>
        <v>C814</v>
      </c>
      <c r="Y102" s="536" t="str">
        <f t="shared" si="16"/>
        <v>NECP_M590209</v>
      </c>
    </row>
    <row r="103" spans="1:25">
      <c r="A103" s="575"/>
      <c r="B103" s="385" t="s">
        <v>1054</v>
      </c>
      <c r="C103" s="365" t="s">
        <v>991</v>
      </c>
      <c r="D103" s="366"/>
      <c r="E103" s="366"/>
      <c r="F103" s="367"/>
      <c r="G103" s="344" t="s">
        <v>1026</v>
      </c>
      <c r="H103" s="367">
        <v>3</v>
      </c>
      <c r="I103" s="367"/>
      <c r="J103" s="344"/>
      <c r="K103" s="368"/>
      <c r="L103" s="453"/>
      <c r="M103" s="453"/>
      <c r="N103" s="453"/>
      <c r="O103" s="580" t="s">
        <v>1006</v>
      </c>
      <c r="S103" s="535" t="s">
        <v>1690</v>
      </c>
      <c r="T103" s="464" t="str">
        <f t="shared" si="17"/>
        <v>dcsm-tcfs_tbl1_deck_5(,10,15)degC-1(2)_XDOR_M59_001.cps</v>
      </c>
      <c r="U103" s="464" t="str">
        <f t="shared" si="11"/>
        <v>XDOR_BJXR_C815_NECP_M590210_00001.BC</v>
      </c>
      <c r="V103" s="465" t="str">
        <f t="shared" si="18"/>
        <v>590210-MMDD</v>
      </c>
      <c r="W103" s="465" t="str">
        <f t="shared" si="19"/>
        <v>20590210_MMDD.cml</v>
      </c>
      <c r="X103" s="465" t="str">
        <f t="shared" si="20"/>
        <v>C815</v>
      </c>
      <c r="Y103" s="536" t="str">
        <f t="shared" si="16"/>
        <v>NECP_M590210</v>
      </c>
    </row>
    <row r="104" spans="1:25" ht="55.3">
      <c r="A104" s="575"/>
      <c r="B104" s="385" t="s">
        <v>1055</v>
      </c>
      <c r="C104" s="365" t="s">
        <v>992</v>
      </c>
      <c r="D104" s="366"/>
      <c r="E104" s="366"/>
      <c r="F104" s="367"/>
      <c r="G104" s="344" t="s">
        <v>1027</v>
      </c>
      <c r="H104" s="367">
        <v>8</v>
      </c>
      <c r="I104" s="367"/>
      <c r="J104" s="344"/>
      <c r="K104" s="368"/>
      <c r="L104" s="452"/>
      <c r="M104" s="452"/>
      <c r="N104" s="452"/>
      <c r="O104" s="576" t="s">
        <v>1007</v>
      </c>
      <c r="S104" s="535" t="s">
        <v>1690</v>
      </c>
      <c r="T104" s="464" t="str">
        <f t="shared" si="17"/>
        <v>dcsm-tcfs_tbl1_deck_dty_set-2_XDOR_M59_001.cps</v>
      </c>
      <c r="U104" s="464" t="str">
        <f t="shared" ref="U104:U124" si="21">IF(G104="","",G104)</f>
        <v>XDOR_BJXR_C816_NECP_M590211_00001.BC</v>
      </c>
      <c r="V104" s="465" t="str">
        <f t="shared" si="18"/>
        <v>590211-MMDD</v>
      </c>
      <c r="W104" s="465" t="str">
        <f t="shared" si="19"/>
        <v>20590211_MMDD.cml</v>
      </c>
      <c r="X104" s="465" t="str">
        <f t="shared" si="20"/>
        <v>C816</v>
      </c>
      <c r="Y104" s="536" t="str">
        <f t="shared" si="16"/>
        <v>NECP_M590211</v>
      </c>
    </row>
    <row r="105" spans="1:25">
      <c r="A105" s="575"/>
      <c r="B105" s="385"/>
      <c r="C105" s="365"/>
      <c r="D105" s="366"/>
      <c r="E105" s="366"/>
      <c r="F105" s="367"/>
      <c r="G105" s="344" t="s">
        <v>1028</v>
      </c>
      <c r="H105" s="367">
        <v>3</v>
      </c>
      <c r="I105" s="367"/>
      <c r="J105" s="344"/>
      <c r="K105" s="368"/>
      <c r="L105" s="453"/>
      <c r="M105" s="453"/>
      <c r="N105" s="453"/>
      <c r="O105" s="577"/>
      <c r="S105" s="535" t="s">
        <v>1690</v>
      </c>
      <c r="T105" s="464" t="str">
        <f t="shared" si="17"/>
        <v>dcsm-tcfs_tbl1_deck_dty_set-2_XDOR_M59_001.cps</v>
      </c>
      <c r="U105" s="464" t="str">
        <f t="shared" si="21"/>
        <v>XDOR_BJXR_C817_NECP_M590212_00001.BC</v>
      </c>
      <c r="V105" s="465" t="str">
        <f t="shared" si="18"/>
        <v>590212-MMDD</v>
      </c>
      <c r="W105" s="465" t="str">
        <f t="shared" si="19"/>
        <v>20590212_MMDD.cml</v>
      </c>
      <c r="X105" s="465" t="str">
        <f t="shared" si="20"/>
        <v>C817</v>
      </c>
      <c r="Y105" s="536" t="str">
        <f t="shared" si="16"/>
        <v>NECP_M590212</v>
      </c>
    </row>
    <row r="106" spans="1:25" ht="55.3">
      <c r="A106" s="575"/>
      <c r="B106" s="385" t="s">
        <v>1057</v>
      </c>
      <c r="C106" s="365" t="s">
        <v>993</v>
      </c>
      <c r="D106" s="366"/>
      <c r="E106" s="366"/>
      <c r="F106" s="367"/>
      <c r="G106" s="344" t="s">
        <v>1029</v>
      </c>
      <c r="H106" s="367">
        <v>8</v>
      </c>
      <c r="I106" s="367"/>
      <c r="J106" s="344"/>
      <c r="K106" s="368"/>
      <c r="L106" s="453"/>
      <c r="M106" s="453"/>
      <c r="N106" s="453"/>
      <c r="O106" s="580" t="s">
        <v>1008</v>
      </c>
      <c r="S106" s="535" t="s">
        <v>1690</v>
      </c>
      <c r="T106" s="464" t="str">
        <f t="shared" si="17"/>
        <v>dcsm-tcfs_tbl1_deck_5degC-2_XDOR_M59_001.cps</v>
      </c>
      <c r="U106" s="464" t="str">
        <f t="shared" si="21"/>
        <v>XDOR_BJXR_C818_NECP_M590213_00001.BC</v>
      </c>
      <c r="V106" s="465" t="str">
        <f t="shared" si="18"/>
        <v>590213-MMDD</v>
      </c>
      <c r="W106" s="465" t="str">
        <f t="shared" si="19"/>
        <v>20590213_MMDD.cml</v>
      </c>
      <c r="X106" s="465" t="str">
        <f t="shared" si="20"/>
        <v>C818</v>
      </c>
      <c r="Y106" s="536" t="str">
        <f t="shared" si="16"/>
        <v>NECP_M590213</v>
      </c>
    </row>
    <row r="107" spans="1:25" ht="55.3">
      <c r="A107" s="575"/>
      <c r="B107" s="385" t="s">
        <v>1056</v>
      </c>
      <c r="C107" s="365" t="s">
        <v>994</v>
      </c>
      <c r="D107" s="366"/>
      <c r="E107" s="366"/>
      <c r="F107" s="367"/>
      <c r="G107" s="344" t="s">
        <v>1030</v>
      </c>
      <c r="H107" s="367">
        <v>8</v>
      </c>
      <c r="I107" s="367"/>
      <c r="J107" s="344"/>
      <c r="K107" s="368"/>
      <c r="L107" s="453"/>
      <c r="M107" s="453"/>
      <c r="N107" s="453"/>
      <c r="O107" s="580" t="s">
        <v>1009</v>
      </c>
      <c r="S107" s="535" t="s">
        <v>1690</v>
      </c>
      <c r="T107" s="464" t="str">
        <f t="shared" si="17"/>
        <v>dcsm-tcfs_tbl1_deck_10degC-2_XDOR_M59_001.cps</v>
      </c>
      <c r="U107" s="464" t="str">
        <f t="shared" si="21"/>
        <v>XDOR_BJXR_C819_NECP_M590214_00001.BC</v>
      </c>
      <c r="V107" s="465" t="str">
        <f t="shared" si="18"/>
        <v>590214-MMDD</v>
      </c>
      <c r="W107" s="465" t="str">
        <f t="shared" si="19"/>
        <v>20590214_MMDD.cml</v>
      </c>
      <c r="X107" s="465" t="str">
        <f t="shared" si="20"/>
        <v>C819</v>
      </c>
      <c r="Y107" s="536" t="str">
        <f t="shared" si="16"/>
        <v>NECP_M590214</v>
      </c>
    </row>
    <row r="108" spans="1:25" ht="55.3">
      <c r="A108" s="575"/>
      <c r="B108" s="385" t="s">
        <v>1058</v>
      </c>
      <c r="C108" s="365" t="s">
        <v>995</v>
      </c>
      <c r="D108" s="366"/>
      <c r="E108" s="366"/>
      <c r="F108" s="367"/>
      <c r="G108" s="344" t="s">
        <v>1031</v>
      </c>
      <c r="H108" s="367">
        <v>8</v>
      </c>
      <c r="I108" s="367"/>
      <c r="J108" s="344"/>
      <c r="K108" s="368"/>
      <c r="L108" s="453"/>
      <c r="M108" s="453"/>
      <c r="N108" s="453"/>
      <c r="O108" s="581" t="s">
        <v>1010</v>
      </c>
      <c r="S108" s="535" t="s">
        <v>1690</v>
      </c>
      <c r="T108" s="464" t="str">
        <f t="shared" si="17"/>
        <v>dcsm-tcfs_tbl1_deck_15degC-2_XDOR_M59_001.cps</v>
      </c>
      <c r="U108" s="464" t="str">
        <f t="shared" si="21"/>
        <v>XDOR_BJXR_C820_NECP_M590215_00001.BC</v>
      </c>
      <c r="V108" s="465" t="str">
        <f t="shared" si="18"/>
        <v>590215-MMDD</v>
      </c>
      <c r="W108" s="465" t="str">
        <f t="shared" si="19"/>
        <v>20590215_MMDD.cml</v>
      </c>
      <c r="X108" s="465" t="str">
        <f t="shared" si="20"/>
        <v>C820</v>
      </c>
      <c r="Y108" s="536" t="str">
        <f t="shared" si="16"/>
        <v>NECP_M590215</v>
      </c>
    </row>
    <row r="109" spans="1:25">
      <c r="A109" s="575"/>
      <c r="B109" s="385" t="s">
        <v>1059</v>
      </c>
      <c r="C109" s="365" t="s">
        <v>996</v>
      </c>
      <c r="D109" s="366"/>
      <c r="E109" s="366"/>
      <c r="F109" s="367"/>
      <c r="G109" s="344" t="s">
        <v>1032</v>
      </c>
      <c r="H109" s="367">
        <v>5</v>
      </c>
      <c r="I109" s="367"/>
      <c r="J109" s="344"/>
      <c r="K109" s="368"/>
      <c r="L109" s="452"/>
      <c r="M109" s="452"/>
      <c r="N109" s="452"/>
      <c r="O109" s="582" t="s">
        <v>1011</v>
      </c>
      <c r="S109" s="535" t="s">
        <v>1690</v>
      </c>
      <c r="T109" s="464" t="str">
        <f t="shared" si="17"/>
        <v>dcsm-tcfs_ppwr_100_XDOR_M59_001.cps</v>
      </c>
      <c r="U109" s="464" t="str">
        <f t="shared" si="21"/>
        <v>XDOR_BJXR_C821_NECP_M590216_00001.BC</v>
      </c>
      <c r="V109" s="465" t="str">
        <f t="shared" si="18"/>
        <v>590216-MMDD</v>
      </c>
      <c r="W109" s="465" t="str">
        <f t="shared" si="19"/>
        <v>20590216_MMDD.cml</v>
      </c>
      <c r="X109" s="465" t="str">
        <f t="shared" si="20"/>
        <v>C821</v>
      </c>
      <c r="Y109" s="536" t="str">
        <f t="shared" si="16"/>
        <v>NECP_M590216</v>
      </c>
    </row>
    <row r="110" spans="1:25">
      <c r="A110" s="575"/>
      <c r="B110" s="385" t="s">
        <v>1060</v>
      </c>
      <c r="C110" s="365" t="s">
        <v>997</v>
      </c>
      <c r="D110" s="366"/>
      <c r="E110" s="366"/>
      <c r="F110" s="367"/>
      <c r="G110" s="344" t="s">
        <v>1033</v>
      </c>
      <c r="H110" s="367">
        <v>5</v>
      </c>
      <c r="I110" s="367"/>
      <c r="J110" s="344"/>
      <c r="K110" s="368"/>
      <c r="L110" s="452"/>
      <c r="M110" s="452"/>
      <c r="N110" s="452"/>
      <c r="O110" s="582" t="s">
        <v>1012</v>
      </c>
      <c r="S110" s="535" t="s">
        <v>1690</v>
      </c>
      <c r="T110" s="464" t="str">
        <f t="shared" si="17"/>
        <v>dcsm-tcfs_ppwr_150_XDOR_M59_001.cps</v>
      </c>
      <c r="U110" s="464" t="str">
        <f t="shared" si="21"/>
        <v>XDOR_BJXR_C822_NECP_M590217_00001.BC</v>
      </c>
      <c r="V110" s="465" t="str">
        <f t="shared" si="18"/>
        <v>590217-MMDD</v>
      </c>
      <c r="W110" s="465" t="str">
        <f t="shared" si="19"/>
        <v>20590217_MMDD.cml</v>
      </c>
      <c r="X110" s="465" t="str">
        <f t="shared" si="20"/>
        <v>C822</v>
      </c>
      <c r="Y110" s="536" t="str">
        <f t="shared" si="16"/>
        <v>NECP_M590217</v>
      </c>
    </row>
    <row r="111" spans="1:25">
      <c r="A111" s="575"/>
      <c r="B111" s="385" t="s">
        <v>1061</v>
      </c>
      <c r="C111" s="365" t="s">
        <v>998</v>
      </c>
      <c r="D111" s="366"/>
      <c r="E111" s="366"/>
      <c r="F111" s="367"/>
      <c r="G111" s="344" t="s">
        <v>1034</v>
      </c>
      <c r="H111" s="367">
        <v>5</v>
      </c>
      <c r="I111" s="367"/>
      <c r="J111" s="344"/>
      <c r="K111" s="368"/>
      <c r="L111" s="452"/>
      <c r="M111" s="452"/>
      <c r="N111" s="452"/>
      <c r="O111" s="582" t="s">
        <v>1013</v>
      </c>
      <c r="S111" s="535" t="s">
        <v>1690</v>
      </c>
      <c r="T111" s="464" t="str">
        <f t="shared" si="17"/>
        <v>dcsm-tcfs_ppwr_200_XDOR_M59_001.cps</v>
      </c>
      <c r="U111" s="464" t="str">
        <f t="shared" si="21"/>
        <v>XDOR_BJXR_C823_NECP_M590218_00001.BC</v>
      </c>
      <c r="V111" s="465" t="str">
        <f t="shared" si="18"/>
        <v>590218-MMDD</v>
      </c>
      <c r="W111" s="465" t="str">
        <f t="shared" si="19"/>
        <v>20590218_MMDD.cml</v>
      </c>
      <c r="X111" s="465" t="str">
        <f t="shared" si="20"/>
        <v>C823</v>
      </c>
      <c r="Y111" s="536" t="str">
        <f t="shared" si="16"/>
        <v>NECP_M590218</v>
      </c>
    </row>
    <row r="112" spans="1:25">
      <c r="A112" s="583"/>
      <c r="B112" s="386" t="s">
        <v>1062</v>
      </c>
      <c r="C112" s="387" t="s">
        <v>999</v>
      </c>
      <c r="D112" s="388"/>
      <c r="E112" s="388"/>
      <c r="F112" s="389"/>
      <c r="G112" s="341" t="s">
        <v>1035</v>
      </c>
      <c r="H112" s="389">
        <v>24</v>
      </c>
      <c r="I112" s="389"/>
      <c r="J112" s="341"/>
      <c r="K112" s="390"/>
      <c r="L112" s="452"/>
      <c r="M112" s="452"/>
      <c r="N112" s="452"/>
      <c r="O112" s="576" t="s">
        <v>1014</v>
      </c>
      <c r="S112" s="535" t="s">
        <v>1690</v>
      </c>
      <c r="T112" s="464" t="str">
        <f t="shared" si="17"/>
        <v>dcsm-tcfs_tbl1_ram_rewrite_XDOR_M59_001.cps</v>
      </c>
      <c r="U112" s="464" t="str">
        <f t="shared" si="21"/>
        <v>XDOR_BJXR_C824_NECP_M590219_00001.BC</v>
      </c>
      <c r="V112" s="465" t="str">
        <f t="shared" si="18"/>
        <v>590219-MMDD</v>
      </c>
      <c r="W112" s="465" t="str">
        <f t="shared" si="19"/>
        <v>20590219_MMDD.cml</v>
      </c>
      <c r="X112" s="465" t="str">
        <f t="shared" si="20"/>
        <v>C824</v>
      </c>
      <c r="Y112" s="536" t="str">
        <f t="shared" si="16"/>
        <v>NECP_M590219</v>
      </c>
    </row>
    <row r="113" spans="1:25">
      <c r="A113" s="575"/>
      <c r="B113" s="39"/>
      <c r="C113" s="39"/>
      <c r="D113" s="391"/>
      <c r="E113" s="391"/>
      <c r="F113" s="56"/>
      <c r="G113" s="39" t="s">
        <v>1036</v>
      </c>
      <c r="H113" s="56">
        <v>2</v>
      </c>
      <c r="I113" s="56"/>
      <c r="J113" s="39"/>
      <c r="K113" s="232"/>
      <c r="L113" s="452"/>
      <c r="M113" s="452"/>
      <c r="N113" s="452"/>
      <c r="O113" s="584"/>
      <c r="S113" s="535" t="s">
        <v>1690</v>
      </c>
      <c r="T113" s="464" t="str">
        <f t="shared" si="17"/>
        <v>dcsm-tcfs_tbl1_ram_rewrite_XDOR_M59_001.cps</v>
      </c>
      <c r="U113" s="464" t="str">
        <f t="shared" si="21"/>
        <v>XDOR_BJXR_C825_NECP_M590220_00001.BC</v>
      </c>
      <c r="V113" s="465" t="str">
        <f t="shared" si="18"/>
        <v>590220-MMDD</v>
      </c>
      <c r="W113" s="465" t="str">
        <f t="shared" si="19"/>
        <v>20590220_MMDD.cml</v>
      </c>
      <c r="X113" s="465" t="str">
        <f t="shared" si="20"/>
        <v>C825</v>
      </c>
      <c r="Y113" s="536" t="str">
        <f t="shared" si="16"/>
        <v>NECP_M590220</v>
      </c>
    </row>
    <row r="114" spans="1:25">
      <c r="A114" s="381"/>
      <c r="B114" s="39"/>
      <c r="C114" s="39"/>
      <c r="D114" s="391"/>
      <c r="E114" s="391"/>
      <c r="F114" s="56"/>
      <c r="G114" s="39" t="s">
        <v>1037</v>
      </c>
      <c r="H114" s="56">
        <v>3</v>
      </c>
      <c r="I114" s="56"/>
      <c r="J114" s="39"/>
      <c r="K114" s="232"/>
      <c r="L114" s="452"/>
      <c r="M114" s="452"/>
      <c r="N114" s="452"/>
      <c r="O114" s="392"/>
      <c r="S114" s="535" t="s">
        <v>1690</v>
      </c>
      <c r="T114" s="464" t="str">
        <f t="shared" si="17"/>
        <v>dcsm-tcfs_tbl1_ram_rewrite_XDOR_M59_001.cps</v>
      </c>
      <c r="U114" s="464" t="str">
        <f t="shared" si="21"/>
        <v>XDOR_BJXR_C826_NECP_M590221_00001.BC</v>
      </c>
      <c r="V114" s="465" t="str">
        <f t="shared" si="18"/>
        <v>590221-MMDD</v>
      </c>
      <c r="W114" s="465" t="str">
        <f t="shared" si="19"/>
        <v>20590221_MMDD.cml</v>
      </c>
      <c r="X114" s="465" t="str">
        <f t="shared" si="20"/>
        <v>C826</v>
      </c>
      <c r="Y114" s="536" t="str">
        <f t="shared" si="16"/>
        <v>NECP_M590221</v>
      </c>
    </row>
    <row r="115" spans="1:25">
      <c r="A115" s="381"/>
      <c r="B115" s="39"/>
      <c r="C115" s="39"/>
      <c r="D115" s="391"/>
      <c r="E115" s="391"/>
      <c r="F115" s="56"/>
      <c r="G115" s="39" t="s">
        <v>1038</v>
      </c>
      <c r="H115" s="56">
        <v>2</v>
      </c>
      <c r="I115" s="56"/>
      <c r="J115" s="39"/>
      <c r="K115" s="232"/>
      <c r="L115" s="452"/>
      <c r="M115" s="452"/>
      <c r="N115" s="452"/>
      <c r="O115" s="392"/>
      <c r="S115" s="535" t="s">
        <v>1690</v>
      </c>
      <c r="T115" s="464" t="str">
        <f t="shared" si="17"/>
        <v>dcsm-tcfs_tbl1_ram_rewrite_XDOR_M59_001.cps</v>
      </c>
      <c r="U115" s="464" t="str">
        <f t="shared" si="21"/>
        <v>XDOR_BJXR_C827_NECP_M590222_00001.BC</v>
      </c>
      <c r="V115" s="465" t="str">
        <f t="shared" si="18"/>
        <v>590222-MMDD</v>
      </c>
      <c r="W115" s="465" t="str">
        <f t="shared" si="19"/>
        <v>20590222_MMDD.cml</v>
      </c>
      <c r="X115" s="465" t="str">
        <f t="shared" si="20"/>
        <v>C827</v>
      </c>
      <c r="Y115" s="536" t="str">
        <f t="shared" si="16"/>
        <v>NECP_M590222</v>
      </c>
    </row>
    <row r="116" spans="1:25">
      <c r="A116" s="372"/>
      <c r="B116" s="40"/>
      <c r="C116" s="40"/>
      <c r="D116" s="248"/>
      <c r="E116" s="248"/>
      <c r="F116" s="221"/>
      <c r="G116" s="39" t="s">
        <v>1039</v>
      </c>
      <c r="H116" s="221">
        <v>1</v>
      </c>
      <c r="I116" s="221"/>
      <c r="J116" s="40"/>
      <c r="K116" s="249"/>
      <c r="L116" s="455"/>
      <c r="M116" s="455"/>
      <c r="N116" s="455"/>
      <c r="O116" s="373"/>
      <c r="S116" s="535" t="s">
        <v>1690</v>
      </c>
      <c r="T116" s="464" t="str">
        <f t="shared" si="17"/>
        <v>dcsm-tcfs_tbl1_ram_rewrite_XDOR_M59_001.cps</v>
      </c>
      <c r="U116" s="464" t="str">
        <f t="shared" si="21"/>
        <v>XDOR_BJXR_C828_NECP_M590223_00001.BC</v>
      </c>
      <c r="V116" s="465" t="str">
        <f t="shared" si="18"/>
        <v>590223-MMDD</v>
      </c>
      <c r="W116" s="465" t="str">
        <f t="shared" si="19"/>
        <v>20590223_MMDD.cml</v>
      </c>
      <c r="X116" s="465" t="str">
        <f t="shared" si="20"/>
        <v>C828</v>
      </c>
      <c r="Y116" s="536" t="str">
        <f t="shared" si="16"/>
        <v>NECP_M590223</v>
      </c>
    </row>
    <row r="117" spans="1:25">
      <c r="A117" s="241">
        <v>99</v>
      </c>
      <c r="B117" s="250" t="s">
        <v>1063</v>
      </c>
      <c r="C117" s="250" t="s">
        <v>1064</v>
      </c>
      <c r="D117" s="357"/>
      <c r="E117" s="357"/>
      <c r="F117" s="357"/>
      <c r="G117" s="244" t="s">
        <v>981</v>
      </c>
      <c r="H117" s="357">
        <v>2</v>
      </c>
      <c r="I117" s="357"/>
      <c r="J117" s="244"/>
      <c r="K117" s="356"/>
      <c r="L117" s="456"/>
      <c r="M117" s="456"/>
      <c r="N117" s="456"/>
      <c r="O117" s="806" t="s">
        <v>983</v>
      </c>
      <c r="S117" s="535" t="s">
        <v>1690</v>
      </c>
      <c r="T117" s="464" t="str">
        <f t="shared" si="17"/>
        <v>dcsm-tcfs_tbl1_ram_chng_M59_002.cps</v>
      </c>
      <c r="U117" s="464" t="str">
        <f t="shared" si="21"/>
        <v>XDOR_BJXR_C798_NECP_M599901_00002.BC</v>
      </c>
      <c r="V117" s="465" t="str">
        <f t="shared" si="18"/>
        <v>599901-MMDD</v>
      </c>
      <c r="W117" s="465" t="str">
        <f t="shared" si="19"/>
        <v>20599901_MMDD.cml</v>
      </c>
      <c r="X117" s="465" t="str">
        <f t="shared" si="20"/>
        <v>C798</v>
      </c>
      <c r="Y117" s="536" t="str">
        <f t="shared" si="16"/>
        <v>NECP_M599901</v>
      </c>
    </row>
    <row r="118" spans="1:25">
      <c r="A118" s="241"/>
      <c r="B118" s="242"/>
      <c r="C118" s="242"/>
      <c r="D118" s="357"/>
      <c r="E118" s="357"/>
      <c r="F118" s="357"/>
      <c r="G118" s="244" t="s">
        <v>975</v>
      </c>
      <c r="H118" s="357">
        <v>6</v>
      </c>
      <c r="I118" s="357" t="s">
        <v>1042</v>
      </c>
      <c r="J118" s="244"/>
      <c r="K118" s="356"/>
      <c r="L118" s="457"/>
      <c r="M118" s="457"/>
      <c r="N118" s="457"/>
      <c r="O118" s="807"/>
      <c r="S118" s="535" t="s">
        <v>1690</v>
      </c>
      <c r="T118" s="464" t="str">
        <f t="shared" si="17"/>
        <v>dcsm-tcfs_tbl1_ram_chng_M59_002.cps</v>
      </c>
      <c r="U118" s="464" t="str">
        <f t="shared" si="21"/>
        <v>XDOR_BJXR_C799_NECP_M599902_00001.BC</v>
      </c>
      <c r="V118" s="465" t="str">
        <f t="shared" si="18"/>
        <v>599902-MMDD</v>
      </c>
      <c r="W118" s="465" t="str">
        <f t="shared" si="19"/>
        <v>20599902_MMDD.cml</v>
      </c>
      <c r="X118" s="465" t="str">
        <f t="shared" si="20"/>
        <v>C799</v>
      </c>
      <c r="Y118" s="536" t="str">
        <f t="shared" si="16"/>
        <v>NECP_M599902</v>
      </c>
    </row>
    <row r="119" spans="1:25">
      <c r="A119" s="241"/>
      <c r="B119" s="242"/>
      <c r="C119" s="242"/>
      <c r="D119" s="357"/>
      <c r="E119" s="357"/>
      <c r="F119" s="357"/>
      <c r="G119" s="244" t="s">
        <v>982</v>
      </c>
      <c r="H119" s="357">
        <v>4</v>
      </c>
      <c r="I119" s="357" t="s">
        <v>1042</v>
      </c>
      <c r="J119" s="244"/>
      <c r="K119" s="356"/>
      <c r="L119" s="457"/>
      <c r="M119" s="457"/>
      <c r="N119" s="457"/>
      <c r="O119" s="807"/>
      <c r="S119" s="535" t="s">
        <v>1690</v>
      </c>
      <c r="T119" s="464" t="str">
        <f t="shared" si="17"/>
        <v>dcsm-tcfs_tbl1_ram_chng_M59_002.cps</v>
      </c>
      <c r="U119" s="464" t="str">
        <f t="shared" si="21"/>
        <v>XDOR_BJXR_C800_NECP_M599903_00002.BC</v>
      </c>
      <c r="V119" s="465" t="str">
        <f t="shared" si="18"/>
        <v>599903-MMDD</v>
      </c>
      <c r="W119" s="465" t="str">
        <f t="shared" si="19"/>
        <v>20599903_MMDD.cml</v>
      </c>
      <c r="X119" s="465" t="str">
        <f t="shared" si="20"/>
        <v>C800</v>
      </c>
      <c r="Y119" s="536" t="str">
        <f t="shared" si="16"/>
        <v>NECP_M599903</v>
      </c>
    </row>
    <row r="120" spans="1:25">
      <c r="A120" s="241"/>
      <c r="B120" s="242"/>
      <c r="C120" s="242"/>
      <c r="D120" s="357"/>
      <c r="E120" s="357"/>
      <c r="F120" s="357"/>
      <c r="G120" s="244" t="s">
        <v>976</v>
      </c>
      <c r="H120" s="357">
        <v>3</v>
      </c>
      <c r="I120" s="357"/>
      <c r="J120" s="244"/>
      <c r="K120" s="356"/>
      <c r="L120" s="457"/>
      <c r="M120" s="457"/>
      <c r="N120" s="457"/>
      <c r="O120" s="807"/>
      <c r="S120" s="535" t="s">
        <v>1690</v>
      </c>
      <c r="T120" s="464" t="str">
        <f t="shared" si="17"/>
        <v>dcsm-tcfs_tbl1_ram_chng_M59_002.cps</v>
      </c>
      <c r="U120" s="464" t="str">
        <f t="shared" si="21"/>
        <v>XDOR_BJXR_C801_NECP_M599904_00001.BC</v>
      </c>
      <c r="V120" s="465" t="str">
        <f t="shared" si="18"/>
        <v>599904-MMDD</v>
      </c>
      <c r="W120" s="465" t="str">
        <f t="shared" si="19"/>
        <v>20599904_MMDD.cml</v>
      </c>
      <c r="X120" s="465" t="str">
        <f t="shared" si="20"/>
        <v>C801</v>
      </c>
      <c r="Y120" s="536" t="str">
        <f t="shared" si="16"/>
        <v>NECP_M599904</v>
      </c>
    </row>
    <row r="121" spans="1:25">
      <c r="A121" s="241"/>
      <c r="B121" s="242"/>
      <c r="C121" s="242"/>
      <c r="D121" s="357"/>
      <c r="E121" s="357"/>
      <c r="F121" s="357"/>
      <c r="G121" s="244" t="s">
        <v>977</v>
      </c>
      <c r="H121" s="357">
        <v>2</v>
      </c>
      <c r="I121" s="357"/>
      <c r="J121" s="244"/>
      <c r="K121" s="356"/>
      <c r="L121" s="457"/>
      <c r="M121" s="457"/>
      <c r="N121" s="457"/>
      <c r="O121" s="807"/>
      <c r="S121" s="535" t="s">
        <v>1690</v>
      </c>
      <c r="T121" s="464" t="str">
        <f t="shared" si="17"/>
        <v>dcsm-tcfs_tbl1_ram_chng_M59_002.cps</v>
      </c>
      <c r="U121" s="464" t="str">
        <f t="shared" si="21"/>
        <v>XDOR_BJXR_C802_NECP_M599905_00001.BC</v>
      </c>
      <c r="V121" s="465" t="str">
        <f t="shared" si="18"/>
        <v>599905-MMDD</v>
      </c>
      <c r="W121" s="465" t="str">
        <f t="shared" si="19"/>
        <v>20599905_MMDD.cml</v>
      </c>
      <c r="X121" s="465" t="str">
        <f t="shared" si="20"/>
        <v>C802</v>
      </c>
      <c r="Y121" s="536" t="str">
        <f t="shared" si="16"/>
        <v>NECP_M599905</v>
      </c>
    </row>
    <row r="122" spans="1:25" ht="23.6" thickBot="1">
      <c r="A122" s="374"/>
      <c r="B122" s="375"/>
      <c r="C122" s="375"/>
      <c r="D122" s="376"/>
      <c r="E122" s="376"/>
      <c r="F122" s="376"/>
      <c r="G122" s="377" t="s">
        <v>978</v>
      </c>
      <c r="H122" s="376">
        <v>2</v>
      </c>
      <c r="I122" s="376"/>
      <c r="J122" s="377"/>
      <c r="K122" s="378"/>
      <c r="L122" s="458"/>
      <c r="M122" s="458"/>
      <c r="N122" s="458"/>
      <c r="O122" s="808"/>
      <c r="S122" s="537" t="s">
        <v>1690</v>
      </c>
      <c r="T122" s="469" t="str">
        <f t="shared" si="17"/>
        <v>dcsm-tcfs_tbl1_ram_chng_M59_002.cps</v>
      </c>
      <c r="U122" s="469" t="str">
        <f t="shared" si="21"/>
        <v>XDOR_BJXR_C803_NECP_M599906_00001.BC</v>
      </c>
      <c r="V122" s="470" t="str">
        <f t="shared" si="18"/>
        <v>599906-MMDD</v>
      </c>
      <c r="W122" s="470" t="str">
        <f t="shared" si="19"/>
        <v>20599906_MMDD.cml</v>
      </c>
      <c r="X122" s="470" t="str">
        <f t="shared" si="20"/>
        <v>C803</v>
      </c>
      <c r="Y122" s="538" t="str">
        <f t="shared" si="16"/>
        <v>NECP_M599906</v>
      </c>
    </row>
    <row r="123" spans="1:25">
      <c r="S123" s="534"/>
      <c r="T123" s="467" t="str">
        <f t="shared" si="17"/>
        <v>dcsm-tcfs_tbl1_ram_chng_M59_002.cps</v>
      </c>
      <c r="U123" s="467" t="str">
        <f t="shared" si="21"/>
        <v/>
      </c>
      <c r="V123" s="468" t="str">
        <f t="shared" si="18"/>
        <v/>
      </c>
      <c r="W123" s="468" t="str">
        <f t="shared" si="19"/>
        <v/>
      </c>
      <c r="X123" s="468" t="str">
        <f t="shared" si="20"/>
        <v/>
      </c>
      <c r="Y123" s="468" t="str">
        <f t="shared" si="16"/>
        <v/>
      </c>
    </row>
    <row r="124" spans="1:25">
      <c r="S124" s="473"/>
      <c r="T124" s="464" t="str">
        <f t="shared" si="17"/>
        <v>dcsm-tcfs_tbl1_ram_chng_M59_002.cps</v>
      </c>
      <c r="U124" s="464" t="str">
        <f t="shared" si="21"/>
        <v/>
      </c>
      <c r="V124" s="465" t="str">
        <f t="shared" si="18"/>
        <v/>
      </c>
      <c r="W124" s="465" t="str">
        <f t="shared" si="19"/>
        <v/>
      </c>
      <c r="X124" s="465" t="str">
        <f t="shared" si="20"/>
        <v/>
      </c>
      <c r="Y124" s="465" t="str">
        <f t="shared" si="16"/>
        <v/>
      </c>
    </row>
  </sheetData>
  <mergeCells count="6">
    <mergeCell ref="O117:O122"/>
    <mergeCell ref="O3:O30"/>
    <mergeCell ref="O49:O55"/>
    <mergeCell ref="O57:O64"/>
    <mergeCell ref="O66:O70"/>
    <mergeCell ref="O87:O90"/>
  </mergeCells>
  <phoneticPr fontId="12"/>
  <conditionalFormatting sqref="T3:Y10 T11:X122 Y11:Y124">
    <cfRule type="expression" dxfId="162" priority="2">
      <formula>$S3="c"</formula>
    </cfRule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4294967294" r:id="rId1"/>
  <headerFooter>
    <oddHeader>&amp;C&amp;14&amp;A&amp;R&amp;12&amp;D</oddHeader>
    <oddFooter>&amp;P / &amp;N ページ</oddFooter>
  </headerFooter>
  <rowBreaks count="1" manualBreakCount="1">
    <brk id="9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0">
    <pageSetUpPr fitToPage="1"/>
  </sheetPr>
  <dimension ref="A1:Y123"/>
  <sheetViews>
    <sheetView topLeftCell="A16" zoomScale="40" zoomScaleNormal="40" workbookViewId="0">
      <selection activeCell="C18" sqref="C18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0703125" style="16" customWidth="1"/>
    <col min="10" max="11" width="39.0703125" customWidth="1"/>
    <col min="12" max="14" width="39.0703125" hidden="1" customWidth="1"/>
    <col min="15" max="15" width="62" customWidth="1"/>
    <col min="16" max="16" width="14.35546875" style="475" hidden="1" customWidth="1"/>
    <col min="17" max="17" width="3.5703125" style="498" hidden="1" customWidth="1"/>
    <col min="18" max="18" width="23.35546875" style="499" customWidth="1"/>
    <col min="19" max="19" width="8.85546875" style="540"/>
    <col min="20" max="20" width="93.85546875" style="541" customWidth="1"/>
    <col min="21" max="21" width="53.35546875" style="541" customWidth="1"/>
    <col min="22" max="22" width="21.5" style="541" customWidth="1"/>
    <col min="23" max="23" width="31.5703125" style="541" customWidth="1"/>
    <col min="24" max="24" width="10.5" style="541" customWidth="1"/>
    <col min="25" max="25" width="20.85546875" style="541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96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426" t="s">
        <v>896</v>
      </c>
      <c r="P1" s="529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1067</v>
      </c>
      <c r="B2" s="182" t="s">
        <v>1068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59"/>
      <c r="M2" s="459"/>
      <c r="N2" s="459"/>
      <c r="O2" s="459"/>
      <c r="P2" s="529"/>
      <c r="Q2" s="496"/>
      <c r="R2" s="497"/>
      <c r="S2" s="535"/>
      <c r="T2" s="465" t="str">
        <f t="shared" ref="T2:T33" si="0">IF(O2="",T1,O2)</f>
        <v>cps file name</v>
      </c>
      <c r="U2" s="465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37.299999999999997" thickBot="1">
      <c r="A3" s="257">
        <v>1</v>
      </c>
      <c r="B3" s="261" t="s">
        <v>1069</v>
      </c>
      <c r="C3" s="65"/>
      <c r="D3" s="80">
        <v>4</v>
      </c>
      <c r="E3" s="80">
        <v>0</v>
      </c>
      <c r="F3" s="80">
        <v>15</v>
      </c>
      <c r="G3" s="65" t="s">
        <v>1072</v>
      </c>
      <c r="H3" s="80"/>
      <c r="I3" s="80"/>
      <c r="J3" s="65"/>
      <c r="K3" s="252"/>
      <c r="L3" s="312"/>
      <c r="M3" s="312"/>
      <c r="N3" s="312"/>
      <c r="O3" s="471" t="s">
        <v>1076</v>
      </c>
      <c r="P3" s="530"/>
      <c r="Q3" s="496"/>
      <c r="R3" s="497"/>
      <c r="S3" s="535" t="s">
        <v>1690</v>
      </c>
      <c r="T3" s="465" t="str">
        <f t="shared" si="0"/>
        <v>main2-BAT_CHK_PART1-1_MONI_ON_TO_BUS_SETUP_XOR_001_M06.cps</v>
      </c>
      <c r="U3" s="465" t="str">
        <f>IF(G3="","",G3)</f>
        <v>XOR__BJXR_C002_BATC_M060101_00001.BC</v>
      </c>
      <c r="V3" s="465" t="str">
        <f t="shared" si="1"/>
        <v>060101-MMDD</v>
      </c>
      <c r="W3" s="465" t="str">
        <f t="shared" si="2"/>
        <v>20060101_MMDD.cml</v>
      </c>
      <c r="X3" s="465" t="str">
        <f t="shared" si="3"/>
        <v>C002</v>
      </c>
      <c r="Y3" s="536" t="str">
        <f t="shared" ref="Y3:Y66" si="4">IF(G3="","",MID(G3,16,12))</f>
        <v>BATC_M060101</v>
      </c>
    </row>
    <row r="4" spans="1:25" ht="36.9">
      <c r="A4" s="256">
        <v>2</v>
      </c>
      <c r="B4" s="262" t="s">
        <v>1070</v>
      </c>
      <c r="C4" s="167"/>
      <c r="D4" s="155"/>
      <c r="E4" s="154"/>
      <c r="F4" s="167"/>
      <c r="G4" s="153" t="s">
        <v>1073</v>
      </c>
      <c r="H4" s="155"/>
      <c r="I4" s="168"/>
      <c r="J4" s="167"/>
      <c r="K4" s="253"/>
      <c r="L4" s="460"/>
      <c r="M4" s="460"/>
      <c r="N4" s="460"/>
      <c r="O4" s="471" t="s">
        <v>1077</v>
      </c>
      <c r="P4" s="531"/>
      <c r="Q4" s="496"/>
      <c r="R4" s="497"/>
      <c r="S4" s="535" t="s">
        <v>1692</v>
      </c>
      <c r="T4" s="465" t="str">
        <f t="shared" si="0"/>
        <v>main2-BAT_CHK_PART1-2_MONI_OFF_TO_MMO_OFF_XOR_001_M06.cps</v>
      </c>
      <c r="U4" s="465" t="str">
        <f t="shared" ref="U4:U16" si="5">IF(G4="","",G4)</f>
        <v>XOR__BJXR_C003_BATC_M060102_00001.BC</v>
      </c>
      <c r="V4" s="465" t="str">
        <f t="shared" si="1"/>
        <v>060102-MMDD</v>
      </c>
      <c r="W4" s="465" t="str">
        <f t="shared" si="2"/>
        <v>20060102_MMDD.cml</v>
      </c>
      <c r="X4" s="465" t="str">
        <f t="shared" si="3"/>
        <v>C003</v>
      </c>
      <c r="Y4" s="536" t="str">
        <f t="shared" si="4"/>
        <v>BATC_M060102</v>
      </c>
    </row>
    <row r="5" spans="1:25" s="76" customFormat="1" ht="36.9">
      <c r="A5" s="258">
        <v>3</v>
      </c>
      <c r="B5" s="263" t="s">
        <v>1071</v>
      </c>
      <c r="C5" s="41"/>
      <c r="D5" s="251">
        <v>90</v>
      </c>
      <c r="E5" s="251">
        <v>0</v>
      </c>
      <c r="F5" s="251">
        <v>15</v>
      </c>
      <c r="G5" s="41" t="s">
        <v>1074</v>
      </c>
      <c r="H5" s="251"/>
      <c r="I5" s="251"/>
      <c r="J5" s="41"/>
      <c r="K5" s="254"/>
      <c r="L5" s="254"/>
      <c r="M5" s="254"/>
      <c r="N5" s="254"/>
      <c r="O5" s="471" t="s">
        <v>1078</v>
      </c>
      <c r="P5" s="530"/>
      <c r="Q5" s="496"/>
      <c r="R5" s="497"/>
      <c r="S5" s="535" t="s">
        <v>1692</v>
      </c>
      <c r="T5" s="465" t="str">
        <f t="shared" si="0"/>
        <v>main2-BAT_CHK_PART2-1_MONI_ON_TO_LR_Charge_BAT_EXT_XOR_001_M06.cps</v>
      </c>
      <c r="U5" s="465" t="str">
        <f t="shared" si="5"/>
        <v>XOR__BJXR_C004_BATC_M060201_00001.BC</v>
      </c>
      <c r="V5" s="465" t="str">
        <f t="shared" si="1"/>
        <v>060201-MMDD</v>
      </c>
      <c r="W5" s="465" t="str">
        <f t="shared" si="2"/>
        <v>20060201_MMDD.cml</v>
      </c>
      <c r="X5" s="465" t="str">
        <f t="shared" si="3"/>
        <v>C004</v>
      </c>
      <c r="Y5" s="536" t="str">
        <f t="shared" si="4"/>
        <v>BATC_M060201</v>
      </c>
    </row>
    <row r="6" spans="1:25" s="76" customFormat="1" ht="37.299999999999997" thickBot="1">
      <c r="A6" s="259">
        <v>4</v>
      </c>
      <c r="B6" s="264" t="s">
        <v>1070</v>
      </c>
      <c r="C6" s="41"/>
      <c r="D6" s="251"/>
      <c r="E6" s="251"/>
      <c r="F6" s="251"/>
      <c r="G6" s="41" t="s">
        <v>1075</v>
      </c>
      <c r="H6" s="251"/>
      <c r="I6" s="251"/>
      <c r="J6" s="41"/>
      <c r="K6" s="254"/>
      <c r="L6" s="254"/>
      <c r="M6" s="254"/>
      <c r="N6" s="254"/>
      <c r="O6" s="471" t="s">
        <v>1079</v>
      </c>
      <c r="P6" s="530"/>
      <c r="Q6" s="496"/>
      <c r="R6" s="497"/>
      <c r="S6" s="537" t="s">
        <v>1692</v>
      </c>
      <c r="T6" s="470" t="str">
        <f t="shared" si="0"/>
        <v>main2-BAT_CHK_PART2-2_MONI_OFF_TO_MMO_OFF_XOR_001_M06.cps</v>
      </c>
      <c r="U6" s="470" t="str">
        <f t="shared" si="5"/>
        <v>XOR__BJXR_C005_BATC_M060202_00001.BC</v>
      </c>
      <c r="V6" s="470" t="str">
        <f t="shared" si="1"/>
        <v>060202-MMDD</v>
      </c>
      <c r="W6" s="470" t="str">
        <f t="shared" si="2"/>
        <v>20060202_MMDD.cml</v>
      </c>
      <c r="X6" s="470" t="str">
        <f t="shared" si="3"/>
        <v>C005</v>
      </c>
      <c r="Y6" s="538" t="str">
        <f t="shared" si="4"/>
        <v>BATC_M060202</v>
      </c>
    </row>
    <row r="7" spans="1:25">
      <c r="O7" s="260"/>
      <c r="Q7" s="496"/>
      <c r="R7" s="497"/>
      <c r="S7" s="539"/>
      <c r="T7" s="468" t="str">
        <f t="shared" si="0"/>
        <v>main2-BAT_CHK_PART2-2_MONI_OFF_TO_MMO_OFF_XOR_001_M06.cps</v>
      </c>
      <c r="U7" s="468" t="str">
        <f t="shared" si="5"/>
        <v/>
      </c>
      <c r="V7" s="468" t="str">
        <f t="shared" si="1"/>
        <v/>
      </c>
      <c r="W7" s="468" t="str">
        <f t="shared" si="2"/>
        <v/>
      </c>
      <c r="X7" s="468" t="str">
        <f t="shared" si="3"/>
        <v/>
      </c>
      <c r="Y7" s="468" t="str">
        <f t="shared" si="4"/>
        <v/>
      </c>
    </row>
    <row r="8" spans="1:25">
      <c r="O8" s="260"/>
      <c r="Q8" s="496"/>
      <c r="R8" s="497"/>
      <c r="S8" s="495"/>
      <c r="T8" s="465" t="str">
        <f t="shared" si="0"/>
        <v>main2-BAT_CHK_PART2-2_MONI_OFF_TO_MMO_OFF_XOR_001_M06.cps</v>
      </c>
      <c r="U8" s="465" t="str">
        <f t="shared" si="5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O9" s="260"/>
      <c r="Q9" s="496"/>
      <c r="R9" s="497"/>
      <c r="S9" s="495"/>
      <c r="T9" s="465" t="str">
        <f t="shared" si="0"/>
        <v>main2-BAT_CHK_PART2-2_MONI_OFF_TO_MMO_OFF_XOR_001_M06.cps</v>
      </c>
      <c r="U9" s="465" t="str">
        <f t="shared" si="5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O10" s="260"/>
      <c r="Q10" s="496"/>
      <c r="R10" s="497"/>
      <c r="S10" s="495"/>
      <c r="T10" s="465" t="str">
        <f t="shared" si="0"/>
        <v>main2-BAT_CHK_PART2-2_MONI_OFF_TO_MMO_OFF_XOR_001_M06.cps</v>
      </c>
      <c r="U10" s="465" t="str">
        <f t="shared" si="5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Q11" s="496"/>
      <c r="R11" s="497"/>
      <c r="S11" s="495"/>
      <c r="T11" s="465" t="str">
        <f t="shared" si="0"/>
        <v>main2-BAT_CHK_PART2-2_MONI_OFF_TO_MMO_OFF_XOR_001_M06.cps</v>
      </c>
      <c r="U11" s="465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Q12" s="496"/>
      <c r="R12" s="497"/>
      <c r="S12" s="495"/>
      <c r="T12" s="465" t="str">
        <f t="shared" si="0"/>
        <v>main2-BAT_CHK_PART2-2_MONI_OFF_TO_MMO_OFF_XOR_001_M06.cps</v>
      </c>
      <c r="U12" s="465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Q13" s="496"/>
      <c r="R13" s="497"/>
      <c r="S13" s="495"/>
      <c r="T13" s="465" t="str">
        <f t="shared" si="0"/>
        <v>main2-BAT_CHK_PART2-2_MONI_OFF_TO_MMO_OFF_XOR_001_M06.cps</v>
      </c>
      <c r="U13" s="465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Q14" s="496"/>
      <c r="R14" s="497"/>
      <c r="S14" s="495"/>
      <c r="T14" s="465" t="str">
        <f t="shared" si="0"/>
        <v>main2-BAT_CHK_PART2-2_MONI_OFF_TO_MMO_OFF_XOR_001_M06.cps</v>
      </c>
      <c r="U14" s="465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Q15" s="496"/>
      <c r="R15" s="497"/>
      <c r="S15" s="495"/>
      <c r="T15" s="465" t="str">
        <f t="shared" si="0"/>
        <v>main2-BAT_CHK_PART2-2_MONI_OFF_TO_MMO_OFF_XOR_001_M06.cps</v>
      </c>
      <c r="U15" s="465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Q16" s="496"/>
      <c r="R16" s="497"/>
      <c r="S16" s="495"/>
      <c r="T16" s="465" t="str">
        <f t="shared" si="0"/>
        <v>main2-BAT_CHK_PART2-2_MONI_OFF_TO_MMO_OFF_XOR_001_M06.cps</v>
      </c>
      <c r="U16" s="465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7:25">
      <c r="Q17" s="496"/>
      <c r="R17" s="497"/>
      <c r="S17" s="495"/>
      <c r="T17" s="465" t="str">
        <f t="shared" si="0"/>
        <v>main2-BAT_CHK_PART2-2_MONI_OFF_TO_MMO_OFF_XOR_001_M06.cps</v>
      </c>
      <c r="U17" s="465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7:25">
      <c r="Q18" s="496"/>
      <c r="R18" s="497"/>
      <c r="S18" s="495"/>
      <c r="T18" s="465" t="str">
        <f t="shared" si="0"/>
        <v>main2-BAT_CHK_PART2-2_MONI_OFF_TO_MMO_OFF_XOR_001_M06.cps</v>
      </c>
      <c r="U18" s="465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7:25">
      <c r="Q19" s="496"/>
      <c r="R19" s="497"/>
      <c r="S19" s="495"/>
      <c r="T19" s="465" t="str">
        <f t="shared" si="0"/>
        <v>main2-BAT_CHK_PART2-2_MONI_OFF_TO_MMO_OFF_XOR_001_M06.cps</v>
      </c>
      <c r="U19" s="465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7:25">
      <c r="Q20" s="496"/>
      <c r="R20" s="497"/>
      <c r="S20" s="495"/>
      <c r="T20" s="465" t="str">
        <f t="shared" si="0"/>
        <v>main2-BAT_CHK_PART2-2_MONI_OFF_TO_MMO_OFF_XOR_001_M06.cps</v>
      </c>
      <c r="U20" s="465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7:25">
      <c r="Q21" s="496"/>
      <c r="R21" s="497"/>
      <c r="S21" s="495"/>
      <c r="T21" s="465" t="str">
        <f t="shared" si="0"/>
        <v>main2-BAT_CHK_PART2-2_MONI_OFF_TO_MMO_OFF_XOR_001_M06.cps</v>
      </c>
      <c r="U21" s="465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7:25">
      <c r="Q22" s="496"/>
      <c r="R22" s="497"/>
      <c r="S22" s="495"/>
      <c r="T22" s="465" t="str">
        <f t="shared" si="0"/>
        <v>main2-BAT_CHK_PART2-2_MONI_OFF_TO_MMO_OFF_XOR_001_M06.cps</v>
      </c>
      <c r="U22" s="465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7:25">
      <c r="Q23" s="496"/>
      <c r="R23" s="497"/>
      <c r="S23" s="495"/>
      <c r="T23" s="465" t="str">
        <f t="shared" si="0"/>
        <v>main2-BAT_CHK_PART2-2_MONI_OFF_TO_MMO_OFF_XOR_001_M06.cps</v>
      </c>
      <c r="U23" s="465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7:25">
      <c r="Q24" s="496"/>
      <c r="R24" s="497"/>
      <c r="S24" s="495"/>
      <c r="T24" s="465" t="str">
        <f t="shared" si="0"/>
        <v>main2-BAT_CHK_PART2-2_MONI_OFF_TO_MMO_OFF_XOR_001_M06.cps</v>
      </c>
      <c r="U24" s="465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7:25">
      <c r="Q25" s="496"/>
      <c r="R25" s="497"/>
      <c r="S25" s="495"/>
      <c r="T25" s="465" t="str">
        <f t="shared" si="0"/>
        <v>main2-BAT_CHK_PART2-2_MONI_OFF_TO_MMO_OFF_XOR_001_M06.cps</v>
      </c>
      <c r="U25" s="465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7:25">
      <c r="Q26" s="496"/>
      <c r="R26" s="497"/>
      <c r="S26" s="495"/>
      <c r="T26" s="465" t="str">
        <f t="shared" si="0"/>
        <v>main2-BAT_CHK_PART2-2_MONI_OFF_TO_MMO_OFF_XOR_001_M06.cps</v>
      </c>
      <c r="U26" s="465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7:25">
      <c r="Q27" s="496"/>
      <c r="R27" s="497"/>
      <c r="S27" s="495"/>
      <c r="T27" s="465" t="str">
        <f t="shared" si="0"/>
        <v>main2-BAT_CHK_PART2-2_MONI_OFF_TO_MMO_OFF_XOR_001_M06.cps</v>
      </c>
      <c r="U27" s="465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7:25">
      <c r="Q28" s="496"/>
      <c r="R28" s="497"/>
      <c r="S28" s="495"/>
      <c r="T28" s="465" t="str">
        <f t="shared" si="0"/>
        <v>main2-BAT_CHK_PART2-2_MONI_OFF_TO_MMO_OFF_XOR_001_M06.cps</v>
      </c>
      <c r="U28" s="465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7:25">
      <c r="Q29" s="496"/>
      <c r="R29" s="497"/>
      <c r="S29" s="495"/>
      <c r="T29" s="465" t="str">
        <f t="shared" si="0"/>
        <v>main2-BAT_CHK_PART2-2_MONI_OFF_TO_MMO_OFF_XOR_001_M06.cps</v>
      </c>
      <c r="U29" s="465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7:25">
      <c r="Q30" s="496"/>
      <c r="R30" s="497"/>
      <c r="S30" s="495"/>
      <c r="T30" s="465" t="str">
        <f t="shared" si="0"/>
        <v>main2-BAT_CHK_PART2-2_MONI_OFF_TO_MMO_OFF_XOR_001_M06.cps</v>
      </c>
      <c r="U30" s="465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7:25">
      <c r="Q31" s="496"/>
      <c r="R31" s="497"/>
      <c r="S31" s="495"/>
      <c r="T31" s="465" t="str">
        <f t="shared" si="0"/>
        <v>main2-BAT_CHK_PART2-2_MONI_OFF_TO_MMO_OFF_XOR_001_M06.cps</v>
      </c>
      <c r="U31" s="465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7:25">
      <c r="Q32" s="496"/>
      <c r="R32" s="497"/>
      <c r="S32" s="495"/>
      <c r="T32" s="465" t="str">
        <f t="shared" si="0"/>
        <v>main2-BAT_CHK_PART2-2_MONI_OFF_TO_MMO_OFF_XOR_001_M06.cps</v>
      </c>
      <c r="U32" s="465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5" t="str">
        <f t="shared" si="0"/>
        <v>main2-BAT_CHK_PART2-2_MONI_OFF_TO_MMO_OFF_XOR_001_M06.cps</v>
      </c>
      <c r="U33" s="465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5" t="str">
        <f t="shared" ref="T34:T65" si="7">IF(O34="",T33,O34)</f>
        <v>main2-BAT_CHK_PART2-2_MONI_OFF_TO_MMO_OFF_XOR_001_M06.cps</v>
      </c>
      <c r="U34" s="465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5" t="str">
        <f t="shared" si="7"/>
        <v>main2-BAT_CHK_PART2-2_MONI_OFF_TO_MMO_OFF_XOR_001_M06.cps</v>
      </c>
      <c r="U35" s="465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496"/>
      <c r="R36" s="497"/>
      <c r="S36" s="495"/>
      <c r="T36" s="465" t="str">
        <f t="shared" si="7"/>
        <v>main2-BAT_CHK_PART2-2_MONI_OFF_TO_MMO_OFF_XOR_001_M06.cps</v>
      </c>
      <c r="U36" s="465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496"/>
      <c r="R37" s="497"/>
      <c r="S37" s="495"/>
      <c r="T37" s="465" t="str">
        <f t="shared" si="7"/>
        <v>main2-BAT_CHK_PART2-2_MONI_OFF_TO_MMO_OFF_XOR_001_M06.cps</v>
      </c>
      <c r="U37" s="465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496"/>
      <c r="R38" s="497"/>
      <c r="S38" s="495"/>
      <c r="T38" s="465" t="str">
        <f t="shared" si="7"/>
        <v>main2-BAT_CHK_PART2-2_MONI_OFF_TO_MMO_OFF_XOR_001_M06.cps</v>
      </c>
      <c r="U38" s="465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496"/>
      <c r="R39" s="497"/>
      <c r="S39" s="495"/>
      <c r="T39" s="465" t="str">
        <f t="shared" si="7"/>
        <v>main2-BAT_CHK_PART2-2_MONI_OFF_TO_MMO_OFF_XOR_001_M06.cps</v>
      </c>
      <c r="U39" s="465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496"/>
      <c r="R40" s="497"/>
      <c r="S40" s="495"/>
      <c r="T40" s="465" t="str">
        <f t="shared" si="7"/>
        <v>main2-BAT_CHK_PART2-2_MONI_OFF_TO_MMO_OFF_XOR_001_M06.cps</v>
      </c>
      <c r="U40" s="465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496"/>
      <c r="R41" s="497"/>
      <c r="S41" s="495"/>
      <c r="T41" s="465" t="str">
        <f t="shared" si="7"/>
        <v>main2-BAT_CHK_PART2-2_MONI_OFF_TO_MMO_OFF_XOR_001_M06.cps</v>
      </c>
      <c r="U41" s="465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496"/>
      <c r="R42" s="497"/>
      <c r="S42" s="495"/>
      <c r="T42" s="465" t="str">
        <f t="shared" si="7"/>
        <v>main2-BAT_CHK_PART2-2_MONI_OFF_TO_MMO_OFF_XOR_001_M06.cps</v>
      </c>
      <c r="U42" s="465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496"/>
      <c r="R43" s="497"/>
      <c r="S43" s="495"/>
      <c r="T43" s="465" t="str">
        <f t="shared" si="7"/>
        <v>main2-BAT_CHK_PART2-2_MONI_OFF_TO_MMO_OFF_XOR_001_M06.cps</v>
      </c>
      <c r="U43" s="465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496"/>
      <c r="R44" s="497"/>
      <c r="S44" s="495"/>
      <c r="T44" s="465" t="str">
        <f t="shared" si="7"/>
        <v>main2-BAT_CHK_PART2-2_MONI_OFF_TO_MMO_OFF_XOR_001_M06.cps</v>
      </c>
      <c r="U44" s="465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496"/>
      <c r="R45" s="497"/>
      <c r="S45" s="495"/>
      <c r="T45" s="465" t="str">
        <f t="shared" si="7"/>
        <v>main2-BAT_CHK_PART2-2_MONI_OFF_TO_MMO_OFF_XOR_001_M06.cps</v>
      </c>
      <c r="U45" s="465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496"/>
      <c r="R46" s="497"/>
      <c r="S46" s="495"/>
      <c r="T46" s="465" t="str">
        <f t="shared" si="7"/>
        <v>main2-BAT_CHK_PART2-2_MONI_OFF_TO_MMO_OFF_XOR_001_M06.cps</v>
      </c>
      <c r="U46" s="465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496"/>
      <c r="R47" s="497"/>
      <c r="S47" s="495"/>
      <c r="T47" s="465" t="str">
        <f t="shared" si="7"/>
        <v>main2-BAT_CHK_PART2-2_MONI_OFF_TO_MMO_OFF_XOR_001_M06.cps</v>
      </c>
      <c r="U47" s="465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496"/>
      <c r="R48" s="497"/>
      <c r="S48" s="495"/>
      <c r="T48" s="465" t="str">
        <f t="shared" si="7"/>
        <v>main2-BAT_CHK_PART2-2_MONI_OFF_TO_MMO_OFF_XOR_001_M06.cps</v>
      </c>
      <c r="U48" s="465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5" t="str">
        <f t="shared" si="7"/>
        <v>main2-BAT_CHK_PART2-2_MONI_OFF_TO_MMO_OFF_XOR_001_M06.cps</v>
      </c>
      <c r="U49" s="465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5" t="str">
        <f t="shared" si="7"/>
        <v>main2-BAT_CHK_PART2-2_MONI_OFF_TO_MMO_OFF_XOR_001_M06.cps</v>
      </c>
      <c r="U50" s="465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5" t="str">
        <f t="shared" si="7"/>
        <v>main2-BAT_CHK_PART2-2_MONI_OFF_TO_MMO_OFF_XOR_001_M06.cps</v>
      </c>
      <c r="U51" s="465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5" t="str">
        <f t="shared" si="7"/>
        <v>main2-BAT_CHK_PART2-2_MONI_OFF_TO_MMO_OFF_XOR_001_M06.cps</v>
      </c>
      <c r="U52" s="465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5" t="str">
        <f t="shared" si="7"/>
        <v>main2-BAT_CHK_PART2-2_MONI_OFF_TO_MMO_OFF_XOR_001_M06.cps</v>
      </c>
      <c r="U53" s="465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5" t="str">
        <f t="shared" si="7"/>
        <v>main2-BAT_CHK_PART2-2_MONI_OFF_TO_MMO_OFF_XOR_001_M06.cps</v>
      </c>
      <c r="U54" s="465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5" t="str">
        <f t="shared" si="7"/>
        <v>main2-BAT_CHK_PART2-2_MONI_OFF_TO_MMO_OFF_XOR_001_M06.cps</v>
      </c>
      <c r="U55" s="465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5" t="str">
        <f t="shared" si="7"/>
        <v>main2-BAT_CHK_PART2-2_MONI_OFF_TO_MMO_OFF_XOR_001_M06.cps</v>
      </c>
      <c r="U56" s="465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5" t="str">
        <f t="shared" si="7"/>
        <v>main2-BAT_CHK_PART2-2_MONI_OFF_TO_MMO_OFF_XOR_001_M06.cps</v>
      </c>
      <c r="U57" s="465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5" t="str">
        <f t="shared" si="7"/>
        <v>main2-BAT_CHK_PART2-2_MONI_OFF_TO_MMO_OFF_XOR_001_M06.cps</v>
      </c>
      <c r="U58" s="465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5" t="str">
        <f t="shared" si="7"/>
        <v>main2-BAT_CHK_PART2-2_MONI_OFF_TO_MMO_OFF_XOR_001_M06.cps</v>
      </c>
      <c r="U59" s="465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5" t="str">
        <f t="shared" si="7"/>
        <v>main2-BAT_CHK_PART2-2_MONI_OFF_TO_MMO_OFF_XOR_001_M06.cps</v>
      </c>
      <c r="U60" s="465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5" t="str">
        <f t="shared" si="7"/>
        <v>main2-BAT_CHK_PART2-2_MONI_OFF_TO_MMO_OFF_XOR_001_M06.cps</v>
      </c>
      <c r="U61" s="465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5" t="str">
        <f t="shared" si="7"/>
        <v>main2-BAT_CHK_PART2-2_MONI_OFF_TO_MMO_OFF_XOR_001_M06.cps</v>
      </c>
      <c r="U62" s="465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5" t="str">
        <f t="shared" si="7"/>
        <v>main2-BAT_CHK_PART2-2_MONI_OFF_TO_MMO_OFF_XOR_001_M06.cps</v>
      </c>
      <c r="U63" s="465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5" t="str">
        <f t="shared" si="7"/>
        <v>main2-BAT_CHK_PART2-2_MONI_OFF_TO_MMO_OFF_XOR_001_M06.cps</v>
      </c>
      <c r="U64" s="465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5" t="str">
        <f t="shared" si="7"/>
        <v>main2-BAT_CHK_PART2-2_MONI_OFF_TO_MMO_OFF_XOR_001_M06.cps</v>
      </c>
      <c r="U65" s="465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5" t="str">
        <f t="shared" ref="T66:T97" si="11">IF(O66="",T65,O66)</f>
        <v>main2-BAT_CHK_PART2-2_MONI_OFF_TO_MMO_OFF_XOR_001_M06.cps</v>
      </c>
      <c r="U66" s="465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5" t="str">
        <f t="shared" si="11"/>
        <v>main2-BAT_CHK_PART2-2_MONI_OFF_TO_MMO_OFF_XOR_001_M06.cps</v>
      </c>
      <c r="U67" s="465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5" t="str">
        <f t="shared" si="11"/>
        <v>main2-BAT_CHK_PART2-2_MONI_OFF_TO_MMO_OFF_XOR_001_M06.cps</v>
      </c>
      <c r="U68" s="465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5" t="str">
        <f t="shared" si="11"/>
        <v>main2-BAT_CHK_PART2-2_MONI_OFF_TO_MMO_OFF_XOR_001_M06.cps</v>
      </c>
      <c r="U69" s="465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5" t="str">
        <f t="shared" si="11"/>
        <v>main2-BAT_CHK_PART2-2_MONI_OFF_TO_MMO_OFF_XOR_001_M06.cps</v>
      </c>
      <c r="U70" s="465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5" t="str">
        <f t="shared" si="11"/>
        <v>main2-BAT_CHK_PART2-2_MONI_OFF_TO_MMO_OFF_XOR_001_M06.cps</v>
      </c>
      <c r="U71" s="465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5" t="str">
        <f t="shared" si="11"/>
        <v>main2-BAT_CHK_PART2-2_MONI_OFF_TO_MMO_OFF_XOR_001_M06.cps</v>
      </c>
      <c r="U72" s="465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5" t="str">
        <f t="shared" si="11"/>
        <v>main2-BAT_CHK_PART2-2_MONI_OFF_TO_MMO_OFF_XOR_001_M06.cps</v>
      </c>
      <c r="U73" s="465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5" t="str">
        <f t="shared" si="11"/>
        <v>main2-BAT_CHK_PART2-2_MONI_OFF_TO_MMO_OFF_XOR_001_M06.cps</v>
      </c>
      <c r="U74" s="465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5" t="str">
        <f t="shared" si="11"/>
        <v>main2-BAT_CHK_PART2-2_MONI_OFF_TO_MMO_OFF_XOR_001_M06.cps</v>
      </c>
      <c r="U75" s="465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5" t="str">
        <f t="shared" si="11"/>
        <v>main2-BAT_CHK_PART2-2_MONI_OFF_TO_MMO_OFF_XOR_001_M06.cps</v>
      </c>
      <c r="U76" s="465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5" t="str">
        <f t="shared" si="11"/>
        <v>main2-BAT_CHK_PART2-2_MONI_OFF_TO_MMO_OFF_XOR_001_M06.cps</v>
      </c>
      <c r="U77" s="465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5" t="str">
        <f t="shared" si="11"/>
        <v>main2-BAT_CHK_PART2-2_MONI_OFF_TO_MMO_OFF_XOR_001_M06.cps</v>
      </c>
      <c r="U78" s="465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5" t="str">
        <f t="shared" si="11"/>
        <v>main2-BAT_CHK_PART2-2_MONI_OFF_TO_MMO_OFF_XOR_001_M06.cps</v>
      </c>
      <c r="U79" s="465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5" t="str">
        <f t="shared" si="11"/>
        <v>main2-BAT_CHK_PART2-2_MONI_OFF_TO_MMO_OFF_XOR_001_M06.cps</v>
      </c>
      <c r="U80" s="465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5" t="str">
        <f t="shared" si="11"/>
        <v>main2-BAT_CHK_PART2-2_MONI_OFF_TO_MMO_OFF_XOR_001_M06.cps</v>
      </c>
      <c r="U81" s="465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5" t="str">
        <f t="shared" si="11"/>
        <v>main2-BAT_CHK_PART2-2_MONI_OFF_TO_MMO_OFF_XOR_001_M06.cps</v>
      </c>
      <c r="U82" s="465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5" t="str">
        <f t="shared" si="11"/>
        <v>main2-BAT_CHK_PART2-2_MONI_OFF_TO_MMO_OFF_XOR_001_M06.cps</v>
      </c>
      <c r="U83" s="465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5" t="str">
        <f t="shared" si="11"/>
        <v>main2-BAT_CHK_PART2-2_MONI_OFF_TO_MMO_OFF_XOR_001_M06.cps</v>
      </c>
      <c r="U84" s="465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5" t="str">
        <f t="shared" si="11"/>
        <v>main2-BAT_CHK_PART2-2_MONI_OFF_TO_MMO_OFF_XOR_001_M06.cps</v>
      </c>
      <c r="U85" s="465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5" t="str">
        <f t="shared" si="11"/>
        <v>main2-BAT_CHK_PART2-2_MONI_OFF_TO_MMO_OFF_XOR_001_M06.cps</v>
      </c>
      <c r="U86" s="465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5" t="str">
        <f t="shared" si="11"/>
        <v>main2-BAT_CHK_PART2-2_MONI_OFF_TO_MMO_OFF_XOR_001_M06.cps</v>
      </c>
      <c r="U87" s="465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5" t="str">
        <f t="shared" si="11"/>
        <v>main2-BAT_CHK_PART2-2_MONI_OFF_TO_MMO_OFF_XOR_001_M06.cps</v>
      </c>
      <c r="U88" s="465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5" t="str">
        <f t="shared" si="11"/>
        <v>main2-BAT_CHK_PART2-2_MONI_OFF_TO_MMO_OFF_XOR_001_M06.cps</v>
      </c>
      <c r="U89" s="465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5" t="str">
        <f t="shared" si="11"/>
        <v>main2-BAT_CHK_PART2-2_MONI_OFF_TO_MMO_OFF_XOR_001_M06.cps</v>
      </c>
      <c r="U90" s="465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5" t="str">
        <f t="shared" si="11"/>
        <v>main2-BAT_CHK_PART2-2_MONI_OFF_TO_MMO_OFF_XOR_001_M06.cps</v>
      </c>
      <c r="U91" s="465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5" t="str">
        <f t="shared" si="11"/>
        <v>main2-BAT_CHK_PART2-2_MONI_OFF_TO_MMO_OFF_XOR_001_M06.cps</v>
      </c>
      <c r="U92" s="465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5" t="str">
        <f t="shared" si="11"/>
        <v>main2-BAT_CHK_PART2-2_MONI_OFF_TO_MMO_OFF_XOR_001_M06.cps</v>
      </c>
      <c r="U93" s="465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5" t="str">
        <f t="shared" si="11"/>
        <v>main2-BAT_CHK_PART2-2_MONI_OFF_TO_MMO_OFF_XOR_001_M06.cps</v>
      </c>
      <c r="U94" s="465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5" t="str">
        <f t="shared" si="11"/>
        <v>main2-BAT_CHK_PART2-2_MONI_OFF_TO_MMO_OFF_XOR_001_M06.cps</v>
      </c>
      <c r="U95" s="465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5" t="str">
        <f t="shared" si="11"/>
        <v>main2-BAT_CHK_PART2-2_MONI_OFF_TO_MMO_OFF_XOR_001_M06.cps</v>
      </c>
      <c r="U96" s="465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5" t="str">
        <f t="shared" si="11"/>
        <v>main2-BAT_CHK_PART2-2_MONI_OFF_TO_MMO_OFF_XOR_001_M06.cps</v>
      </c>
      <c r="U97" s="465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5" t="str">
        <f t="shared" ref="T98:T123" si="17">IF(O98="",T97,O98)</f>
        <v>main2-BAT_CHK_PART2-2_MONI_OFF_TO_MMO_OFF_XOR_001_M06.cps</v>
      </c>
      <c r="U98" s="465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5" t="str">
        <f t="shared" si="17"/>
        <v>main2-BAT_CHK_PART2-2_MONI_OFF_TO_MMO_OFF_XOR_001_M06.cps</v>
      </c>
      <c r="U99" s="465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5" t="str">
        <f t="shared" si="17"/>
        <v>main2-BAT_CHK_PART2-2_MONI_OFF_TO_MMO_OFF_XOR_001_M06.cps</v>
      </c>
      <c r="U100" s="465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5" t="str">
        <f t="shared" si="17"/>
        <v>main2-BAT_CHK_PART2-2_MONI_OFF_TO_MMO_OFF_XOR_001_M06.cps</v>
      </c>
      <c r="U101" s="465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5" t="str">
        <f t="shared" si="17"/>
        <v>main2-BAT_CHK_PART2-2_MONI_OFF_TO_MMO_OFF_XOR_001_M06.cps</v>
      </c>
      <c r="U102" s="465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5" t="str">
        <f t="shared" si="17"/>
        <v>main2-BAT_CHK_PART2-2_MONI_OFF_TO_MMO_OFF_XOR_001_M06.cps</v>
      </c>
      <c r="U103" s="465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5" t="str">
        <f t="shared" si="17"/>
        <v>main2-BAT_CHK_PART2-2_MONI_OFF_TO_MMO_OFF_XOR_001_M06.cps</v>
      </c>
      <c r="U104" s="465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5" t="str">
        <f t="shared" si="17"/>
        <v>main2-BAT_CHK_PART2-2_MONI_OFF_TO_MMO_OFF_XOR_001_M06.cps</v>
      </c>
      <c r="U105" s="465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5" t="str">
        <f t="shared" si="17"/>
        <v>main2-BAT_CHK_PART2-2_MONI_OFF_TO_MMO_OFF_XOR_001_M06.cps</v>
      </c>
      <c r="U106" s="465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5" t="str">
        <f t="shared" si="17"/>
        <v>main2-BAT_CHK_PART2-2_MONI_OFF_TO_MMO_OFF_XOR_001_M06.cps</v>
      </c>
      <c r="U107" s="465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5" t="str">
        <f t="shared" si="17"/>
        <v>main2-BAT_CHK_PART2-2_MONI_OFF_TO_MMO_OFF_XOR_001_M06.cps</v>
      </c>
      <c r="U108" s="465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5" t="str">
        <f t="shared" si="17"/>
        <v>main2-BAT_CHK_PART2-2_MONI_OFF_TO_MMO_OFF_XOR_001_M06.cps</v>
      </c>
      <c r="U109" s="465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5" t="str">
        <f t="shared" si="17"/>
        <v>main2-BAT_CHK_PART2-2_MONI_OFF_TO_MMO_OFF_XOR_001_M06.cps</v>
      </c>
      <c r="U110" s="465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5" t="str">
        <f t="shared" si="17"/>
        <v>main2-BAT_CHK_PART2-2_MONI_OFF_TO_MMO_OFF_XOR_001_M06.cps</v>
      </c>
      <c r="U111" s="465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5" t="str">
        <f t="shared" si="17"/>
        <v>main2-BAT_CHK_PART2-2_MONI_OFF_TO_MMO_OFF_XOR_001_M06.cps</v>
      </c>
      <c r="U112" s="465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5" t="str">
        <f t="shared" si="17"/>
        <v>main2-BAT_CHK_PART2-2_MONI_OFF_TO_MMO_OFF_XOR_001_M06.cps</v>
      </c>
      <c r="U113" s="465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5" t="str">
        <f t="shared" si="17"/>
        <v>main2-BAT_CHK_PART2-2_MONI_OFF_TO_MMO_OFF_XOR_001_M06.cps</v>
      </c>
      <c r="U114" s="465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5" t="str">
        <f t="shared" si="17"/>
        <v>main2-BAT_CHK_PART2-2_MONI_OFF_TO_MMO_OFF_XOR_001_M06.cps</v>
      </c>
      <c r="U115" s="465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5" t="str">
        <f t="shared" si="17"/>
        <v>main2-BAT_CHK_PART2-2_MONI_OFF_TO_MMO_OFF_XOR_001_M06.cps</v>
      </c>
      <c r="U116" s="465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5" t="str">
        <f t="shared" si="17"/>
        <v>main2-BAT_CHK_PART2-2_MONI_OFF_TO_MMO_OFF_XOR_001_M06.cps</v>
      </c>
      <c r="U117" s="465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5" t="str">
        <f t="shared" si="17"/>
        <v>main2-BAT_CHK_PART2-2_MONI_OFF_TO_MMO_OFF_XOR_001_M06.cps</v>
      </c>
      <c r="U118" s="465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5" t="str">
        <f t="shared" si="17"/>
        <v>main2-BAT_CHK_PART2-2_MONI_OFF_TO_MMO_OFF_XOR_001_M06.cps</v>
      </c>
      <c r="U119" s="465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5" t="str">
        <f t="shared" si="17"/>
        <v>main2-BAT_CHK_PART2-2_MONI_OFF_TO_MMO_OFF_XOR_001_M06.cps</v>
      </c>
      <c r="U120" s="465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5" t="str">
        <f t="shared" si="17"/>
        <v>main2-BAT_CHK_PART2-2_MONI_OFF_TO_MMO_OFF_XOR_001_M06.cps</v>
      </c>
      <c r="U121" s="465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5" t="str">
        <f t="shared" si="17"/>
        <v>main2-BAT_CHK_PART2-2_MONI_OFF_TO_MMO_OFF_XOR_001_M06.cps</v>
      </c>
      <c r="U122" s="465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5" t="str">
        <f t="shared" si="17"/>
        <v>main2-BAT_CHK_PART2-2_MONI_OFF_TO_MMO_OFF_XOR_001_M06.cps</v>
      </c>
      <c r="U123" s="465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phoneticPr fontId="14"/>
  <conditionalFormatting sqref="R3">
    <cfRule type="expression" dxfId="161" priority="6">
      <formula>$Q3="〇"</formula>
    </cfRule>
  </conditionalFormatting>
  <conditionalFormatting sqref="R4:R121">
    <cfRule type="expression" dxfId="160" priority="5">
      <formula>$Q4="〇"</formula>
    </cfRule>
  </conditionalFormatting>
  <conditionalFormatting sqref="T3:X3">
    <cfRule type="expression" dxfId="159" priority="4">
      <formula>$S3="c"</formula>
    </cfRule>
  </conditionalFormatting>
  <conditionalFormatting sqref="T4:X121">
    <cfRule type="expression" dxfId="158" priority="3">
      <formula>$S4="c"</formula>
    </cfRule>
  </conditionalFormatting>
  <conditionalFormatting sqref="Y3">
    <cfRule type="expression" dxfId="157" priority="2">
      <formula>$S3="c"</formula>
    </cfRule>
  </conditionalFormatting>
  <conditionalFormatting sqref="Y4:Y123">
    <cfRule type="expression" dxfId="156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22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pageSetUpPr fitToPage="1"/>
  </sheetPr>
  <dimension ref="A1:Y123"/>
  <sheetViews>
    <sheetView zoomScale="60" zoomScaleNormal="60" workbookViewId="0">
      <selection activeCell="C18" sqref="C18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0703125" style="16" customWidth="1"/>
    <col min="10" max="11" width="39.0703125" customWidth="1"/>
    <col min="12" max="14" width="39.0703125" hidden="1" customWidth="1"/>
    <col min="15" max="15" width="62" customWidth="1"/>
    <col min="17" max="17" width="3.5703125" style="498" customWidth="1"/>
    <col min="18" max="18" width="9.5703125" style="499" customWidth="1"/>
    <col min="19" max="19" width="8.85546875" style="474"/>
    <col min="20" max="20" width="80.0703125" style="466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96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111" t="s">
        <v>896</v>
      </c>
      <c r="P1" s="516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1189</v>
      </c>
      <c r="B2" s="182" t="s">
        <v>1190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59"/>
      <c r="M2" s="459"/>
      <c r="N2" s="459"/>
      <c r="O2" s="180"/>
      <c r="P2" s="516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23.6" thickBot="1">
      <c r="A3" s="287">
        <v>1</v>
      </c>
      <c r="B3" s="263" t="s">
        <v>1069</v>
      </c>
      <c r="C3" s="41"/>
      <c r="D3" s="711">
        <v>4</v>
      </c>
      <c r="E3" s="711">
        <v>0</v>
      </c>
      <c r="F3" s="711">
        <v>15</v>
      </c>
      <c r="G3" s="41" t="s">
        <v>1194</v>
      </c>
      <c r="H3" s="711"/>
      <c r="I3" s="711"/>
      <c r="J3" s="41"/>
      <c r="K3" s="119"/>
      <c r="L3" s="119"/>
      <c r="M3" s="119"/>
      <c r="N3" s="119"/>
      <c r="O3" s="255" t="s">
        <v>2777</v>
      </c>
      <c r="P3" s="517"/>
      <c r="Q3" s="496"/>
      <c r="R3" s="497"/>
      <c r="S3" s="537" t="s">
        <v>1690</v>
      </c>
      <c r="T3" s="469" t="str">
        <f t="shared" si="0"/>
        <v>main2-BUS_NECP_HV_MONI_ON_XDOR_001_M60.cps</v>
      </c>
      <c r="U3" s="469" t="str">
        <f>IF(G3="","",G3)</f>
        <v>XDOR_BJXR_C051_NECP_M600101_00001.BC</v>
      </c>
      <c r="V3" s="470" t="str">
        <f t="shared" si="1"/>
        <v>600101-MMDD</v>
      </c>
      <c r="W3" s="470" t="str">
        <f t="shared" si="2"/>
        <v>20600101_MMDD.cml</v>
      </c>
      <c r="X3" s="470" t="str">
        <f t="shared" si="3"/>
        <v>C051</v>
      </c>
      <c r="Y3" s="538" t="str">
        <f t="shared" ref="Y3:Y66" si="4">IF(G3="","",MID(G3,16,12))</f>
        <v>NECP_M600101</v>
      </c>
    </row>
    <row r="4" spans="1:25" s="76" customFormat="1">
      <c r="A4" s="287"/>
      <c r="B4" s="263"/>
      <c r="C4" s="41"/>
      <c r="D4" s="286"/>
      <c r="E4" s="286"/>
      <c r="F4" s="286"/>
      <c r="G4" s="41"/>
      <c r="H4" s="286"/>
      <c r="I4" s="286"/>
      <c r="J4" s="41"/>
      <c r="K4" s="119"/>
      <c r="L4" s="119"/>
      <c r="M4" s="119"/>
      <c r="N4" s="119"/>
      <c r="O4" s="255"/>
      <c r="P4" s="517"/>
      <c r="Q4" s="496"/>
      <c r="R4" s="497"/>
      <c r="S4" s="539"/>
      <c r="T4" s="467" t="str">
        <f t="shared" si="0"/>
        <v>main2-BUS_NECP_HV_MONI_ON_XDOR_001_M60.cps</v>
      </c>
      <c r="U4" s="467" t="str">
        <f t="shared" ref="U4:U16" si="5">IF(G4="","",G4)</f>
        <v/>
      </c>
      <c r="V4" s="468" t="str">
        <f t="shared" si="1"/>
        <v/>
      </c>
      <c r="W4" s="468" t="str">
        <f t="shared" si="2"/>
        <v/>
      </c>
      <c r="X4" s="468" t="str">
        <f t="shared" si="3"/>
        <v/>
      </c>
      <c r="Y4" s="468" t="str">
        <f t="shared" si="4"/>
        <v/>
      </c>
    </row>
    <row r="5" spans="1:25">
      <c r="O5" s="260"/>
      <c r="P5" s="528"/>
      <c r="Q5" s="496"/>
      <c r="R5" s="497"/>
      <c r="S5" s="495"/>
      <c r="T5" s="464" t="str">
        <f t="shared" si="0"/>
        <v>main2-BUS_NECP_HV_MONI_ON_XDOR_001_M60.cps</v>
      </c>
      <c r="U5" s="464" t="str">
        <f t="shared" si="5"/>
        <v/>
      </c>
      <c r="V5" s="465" t="str">
        <f t="shared" si="1"/>
        <v/>
      </c>
      <c r="W5" s="465" t="str">
        <f t="shared" si="2"/>
        <v/>
      </c>
      <c r="X5" s="465" t="str">
        <f t="shared" si="3"/>
        <v/>
      </c>
      <c r="Y5" s="465" t="str">
        <f t="shared" si="4"/>
        <v/>
      </c>
    </row>
    <row r="6" spans="1:25">
      <c r="O6" s="260"/>
      <c r="P6" s="528"/>
      <c r="Q6" s="496"/>
      <c r="R6" s="497"/>
      <c r="S6" s="495"/>
      <c r="T6" s="464" t="str">
        <f t="shared" si="0"/>
        <v>main2-BUS_NECP_HV_MONI_ON_XDOR_001_M60.cps</v>
      </c>
      <c r="U6" s="464" t="str">
        <f t="shared" si="5"/>
        <v/>
      </c>
      <c r="V6" s="465" t="str">
        <f t="shared" si="1"/>
        <v/>
      </c>
      <c r="W6" s="465" t="str">
        <f t="shared" si="2"/>
        <v/>
      </c>
      <c r="X6" s="465" t="str">
        <f t="shared" si="3"/>
        <v/>
      </c>
      <c r="Y6" s="465" t="str">
        <f t="shared" si="4"/>
        <v/>
      </c>
    </row>
    <row r="7" spans="1:25">
      <c r="O7" s="260"/>
      <c r="Q7" s="496"/>
      <c r="R7" s="497"/>
      <c r="S7" s="495"/>
      <c r="T7" s="464" t="str">
        <f t="shared" si="0"/>
        <v>main2-BUS_NECP_HV_MONI_ON_XDOR_001_M60.cps</v>
      </c>
      <c r="U7" s="464" t="str">
        <f t="shared" si="5"/>
        <v/>
      </c>
      <c r="V7" s="465" t="str">
        <f t="shared" si="1"/>
        <v/>
      </c>
      <c r="W7" s="465" t="str">
        <f t="shared" si="2"/>
        <v/>
      </c>
      <c r="X7" s="465" t="str">
        <f t="shared" si="3"/>
        <v/>
      </c>
      <c r="Y7" s="465" t="str">
        <f t="shared" si="4"/>
        <v/>
      </c>
    </row>
    <row r="8" spans="1:25">
      <c r="Q8" s="496"/>
      <c r="R8" s="497"/>
      <c r="S8" s="495"/>
      <c r="T8" s="464" t="str">
        <f t="shared" si="0"/>
        <v>main2-BUS_NECP_HV_MONI_ON_XDOR_001_M60.cps</v>
      </c>
      <c r="U8" s="464" t="str">
        <f t="shared" si="5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Q9" s="496"/>
      <c r="R9" s="497"/>
      <c r="S9" s="495"/>
      <c r="T9" s="464" t="str">
        <f t="shared" si="0"/>
        <v>main2-BUS_NECP_HV_MONI_ON_XDOR_001_M60.cps</v>
      </c>
      <c r="U9" s="464" t="str">
        <f t="shared" si="5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Q10" s="496"/>
      <c r="R10" s="497"/>
      <c r="S10" s="495"/>
      <c r="T10" s="464" t="str">
        <f t="shared" si="0"/>
        <v>main2-BUS_NECP_HV_MONI_ON_XDOR_001_M60.cps</v>
      </c>
      <c r="U10" s="464" t="str">
        <f t="shared" si="5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Q11" s="496"/>
      <c r="R11" s="497"/>
      <c r="S11" s="495"/>
      <c r="T11" s="464" t="str">
        <f t="shared" si="0"/>
        <v>main2-BUS_NECP_HV_MONI_ON_XDOR_001_M60.cps</v>
      </c>
      <c r="U11" s="464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Q12" s="496"/>
      <c r="R12" s="497"/>
      <c r="S12" s="495"/>
      <c r="T12" s="464" t="str">
        <f t="shared" si="0"/>
        <v>main2-BUS_NECP_HV_MONI_ON_XDOR_001_M60.cps</v>
      </c>
      <c r="U12" s="464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Q13" s="496"/>
      <c r="R13" s="497"/>
      <c r="S13" s="495"/>
      <c r="T13" s="464" t="str">
        <f t="shared" si="0"/>
        <v>main2-BUS_NECP_HV_MONI_ON_XDOR_001_M60.cps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Q14" s="496"/>
      <c r="R14" s="497"/>
      <c r="S14" s="495"/>
      <c r="T14" s="464" t="str">
        <f t="shared" si="0"/>
        <v>main2-BUS_NECP_HV_MONI_ON_XDOR_001_M60.cps</v>
      </c>
      <c r="U14" s="464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Q15" s="496"/>
      <c r="R15" s="497"/>
      <c r="S15" s="495"/>
      <c r="T15" s="464" t="str">
        <f t="shared" si="0"/>
        <v>main2-BUS_NECP_HV_MONI_ON_XDOR_001_M60.cps</v>
      </c>
      <c r="U15" s="464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Q16" s="496"/>
      <c r="R16" s="497"/>
      <c r="S16" s="495"/>
      <c r="T16" s="464" t="str">
        <f t="shared" si="0"/>
        <v>main2-BUS_NECP_HV_MONI_ON_XDOR_001_M60.cps</v>
      </c>
      <c r="U16" s="464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7:25">
      <c r="Q17" s="496"/>
      <c r="R17" s="497"/>
      <c r="S17" s="495"/>
      <c r="T17" s="464" t="str">
        <f t="shared" si="0"/>
        <v>main2-BUS_NECP_HV_MONI_ON_XDOR_001_M60.cps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7:25">
      <c r="Q18" s="496"/>
      <c r="R18" s="497"/>
      <c r="S18" s="495"/>
      <c r="T18" s="464" t="str">
        <f t="shared" si="0"/>
        <v>main2-BUS_NECP_HV_MONI_ON_XDOR_001_M60.cps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7:25">
      <c r="Q19" s="496"/>
      <c r="R19" s="497"/>
      <c r="S19" s="495"/>
      <c r="T19" s="464" t="str">
        <f t="shared" si="0"/>
        <v>main2-BUS_NECP_HV_MONI_ON_XDOR_001_M60.cps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7:25">
      <c r="Q20" s="496"/>
      <c r="R20" s="497"/>
      <c r="S20" s="495"/>
      <c r="T20" s="464" t="str">
        <f t="shared" si="0"/>
        <v>main2-BUS_NECP_HV_MONI_ON_XDOR_001_M60.cps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7:25">
      <c r="Q21" s="496"/>
      <c r="R21" s="497"/>
      <c r="S21" s="495"/>
      <c r="T21" s="464" t="str">
        <f t="shared" si="0"/>
        <v>main2-BUS_NECP_HV_MONI_ON_XDOR_001_M60.cps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7:25">
      <c r="Q22" s="496"/>
      <c r="R22" s="497"/>
      <c r="S22" s="495"/>
      <c r="T22" s="464" t="str">
        <f t="shared" si="0"/>
        <v>main2-BUS_NECP_HV_MONI_ON_XDOR_001_M60.cps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7:25">
      <c r="Q23" s="496"/>
      <c r="R23" s="497"/>
      <c r="S23" s="495"/>
      <c r="T23" s="464" t="str">
        <f t="shared" si="0"/>
        <v>main2-BUS_NECP_HV_MONI_ON_XDOR_001_M60.cps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7:25">
      <c r="Q24" s="496"/>
      <c r="R24" s="497"/>
      <c r="S24" s="495"/>
      <c r="T24" s="464" t="str">
        <f t="shared" si="0"/>
        <v>main2-BUS_NECP_HV_MONI_ON_XDOR_001_M60.cps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7:25">
      <c r="Q25" s="496"/>
      <c r="R25" s="497"/>
      <c r="S25" s="495"/>
      <c r="T25" s="464" t="str">
        <f t="shared" si="0"/>
        <v>main2-BUS_NECP_HV_MONI_ON_XDOR_001_M60.cps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7:25">
      <c r="Q26" s="496"/>
      <c r="R26" s="497"/>
      <c r="S26" s="495"/>
      <c r="T26" s="464" t="str">
        <f t="shared" si="0"/>
        <v>main2-BUS_NECP_HV_MONI_ON_XDOR_001_M60.cps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7:25">
      <c r="Q27" s="496"/>
      <c r="R27" s="497"/>
      <c r="S27" s="495"/>
      <c r="T27" s="464" t="str">
        <f t="shared" si="0"/>
        <v>main2-BUS_NECP_HV_MONI_ON_XDOR_001_M60.cps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7:25">
      <c r="Q28" s="496"/>
      <c r="R28" s="497"/>
      <c r="S28" s="495"/>
      <c r="T28" s="464" t="str">
        <f t="shared" si="0"/>
        <v>main2-BUS_NECP_HV_MONI_ON_XDOR_001_M60.cps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7:25">
      <c r="Q29" s="496"/>
      <c r="R29" s="497"/>
      <c r="S29" s="495"/>
      <c r="T29" s="464" t="str">
        <f t="shared" si="0"/>
        <v>main2-BUS_NECP_HV_MONI_ON_XDOR_001_M60.cps</v>
      </c>
      <c r="U29" s="464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7:25">
      <c r="Q30" s="496"/>
      <c r="R30" s="497"/>
      <c r="S30" s="495"/>
      <c r="T30" s="464" t="str">
        <f t="shared" si="0"/>
        <v>main2-BUS_NECP_HV_MONI_ON_XDOR_001_M60.cps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7:25">
      <c r="Q31" s="496"/>
      <c r="R31" s="497"/>
      <c r="S31" s="495"/>
      <c r="T31" s="464" t="str">
        <f t="shared" si="0"/>
        <v>main2-BUS_NECP_HV_MONI_ON_XDOR_001_M60.cps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7:25">
      <c r="Q32" s="496"/>
      <c r="R32" s="497"/>
      <c r="S32" s="495"/>
      <c r="T32" s="464" t="str">
        <f t="shared" si="0"/>
        <v>main2-BUS_NECP_HV_MONI_ON_XDOR_001_M60.cps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main2-BUS_NECP_HV_MONI_ON_XDOR_001_M60.cps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7">IF(O34="",T33,O34)</f>
        <v>main2-BUS_NECP_HV_MONI_ON_XDOR_001_M60.cps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7"/>
        <v>main2-BUS_NECP_HV_MONI_ON_XDOR_001_M60.cps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7"/>
        <v>main2-BUS_NECP_HV_MONI_ON_XDOR_001_M60.cps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7"/>
        <v>main2-BUS_NECP_HV_MONI_ON_XDOR_001_M60.cps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7"/>
        <v>main2-BUS_NECP_HV_MONI_ON_XDOR_001_M60.cps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7"/>
        <v>main2-BUS_NECP_HV_MONI_ON_XDOR_001_M60.cps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7"/>
        <v>main2-BUS_NECP_HV_MONI_ON_XDOR_001_M60.cps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7"/>
        <v>main2-BUS_NECP_HV_MONI_ON_XDOR_001_M60.cps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7"/>
        <v>main2-BUS_NECP_HV_MONI_ON_XDOR_001_M60.cps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7"/>
        <v>main2-BUS_NECP_HV_MONI_ON_XDOR_001_M60.cps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7"/>
        <v>main2-BUS_NECP_HV_MONI_ON_XDOR_001_M60.cps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7"/>
        <v>main2-BUS_NECP_HV_MONI_ON_XDOR_001_M60.cps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7"/>
        <v>main2-BUS_NECP_HV_MONI_ON_XDOR_001_M60.cps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7"/>
        <v>main2-BUS_NECP_HV_MONI_ON_XDOR_001_M60.cps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7"/>
        <v>main2-BUS_NECP_HV_MONI_ON_XDOR_001_M60.cps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7"/>
        <v>main2-BUS_NECP_HV_MONI_ON_XDOR_001_M60.cps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7"/>
        <v>main2-BUS_NECP_HV_MONI_ON_XDOR_001_M60.cps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7"/>
        <v>main2-BUS_NECP_HV_MONI_ON_XDOR_001_M60.cps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7"/>
        <v>main2-BUS_NECP_HV_MONI_ON_XDOR_001_M60.cps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7"/>
        <v>main2-BUS_NECP_HV_MONI_ON_XDOR_001_M60.cps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7"/>
        <v>main2-BUS_NECP_HV_MONI_ON_XDOR_001_M60.cps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7"/>
        <v>main2-BUS_NECP_HV_MONI_ON_XDOR_001_M60.cps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7"/>
        <v>main2-BUS_NECP_HV_MONI_ON_XDOR_001_M60.cps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7"/>
        <v>main2-BUS_NECP_HV_MONI_ON_XDOR_001_M60.cps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7"/>
        <v>main2-BUS_NECP_HV_MONI_ON_XDOR_001_M60.cps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7"/>
        <v>main2-BUS_NECP_HV_MONI_ON_XDOR_001_M60.cps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7"/>
        <v>main2-BUS_NECP_HV_MONI_ON_XDOR_001_M60.cps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7"/>
        <v>main2-BUS_NECP_HV_MONI_ON_XDOR_001_M60.cps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7"/>
        <v>main2-BUS_NECP_HV_MONI_ON_XDOR_001_M60.cps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7"/>
        <v>main2-BUS_NECP_HV_MONI_ON_XDOR_001_M60.cps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7"/>
        <v>main2-BUS_NECP_HV_MONI_ON_XDOR_001_M60.cps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7"/>
        <v>main2-BUS_NECP_HV_MONI_ON_XDOR_001_M60.cps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1">IF(O66="",T65,O66)</f>
        <v>main2-BUS_NECP_HV_MONI_ON_XDOR_001_M60.cps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1"/>
        <v>main2-BUS_NECP_HV_MONI_ON_XDOR_001_M60.cps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4" t="str">
        <f t="shared" si="11"/>
        <v>main2-BUS_NECP_HV_MONI_ON_XDOR_001_M60.cps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4" t="str">
        <f t="shared" si="11"/>
        <v>main2-BUS_NECP_HV_MONI_ON_XDOR_001_M60.cps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4" t="str">
        <f t="shared" si="11"/>
        <v>main2-BUS_NECP_HV_MONI_ON_XDOR_001_M60.cps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4" t="str">
        <f t="shared" si="11"/>
        <v>main2-BUS_NECP_HV_MONI_ON_XDOR_001_M60.cps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4" t="str">
        <f t="shared" si="11"/>
        <v>main2-BUS_NECP_HV_MONI_ON_XDOR_001_M60.cps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4" t="str">
        <f t="shared" si="11"/>
        <v>main2-BUS_NECP_HV_MONI_ON_XDOR_001_M60.cps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4" t="str">
        <f t="shared" si="11"/>
        <v>main2-BUS_NECP_HV_MONI_ON_XDOR_001_M60.cps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4" t="str">
        <f t="shared" si="11"/>
        <v>main2-BUS_NECP_HV_MONI_ON_XDOR_001_M60.cps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4" t="str">
        <f t="shared" si="11"/>
        <v>main2-BUS_NECP_HV_MONI_ON_XDOR_001_M60.cps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4" t="str">
        <f t="shared" si="11"/>
        <v>main2-BUS_NECP_HV_MONI_ON_XDOR_001_M60.cps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4" t="str">
        <f t="shared" si="11"/>
        <v>main2-BUS_NECP_HV_MONI_ON_XDOR_001_M60.cps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4" t="str">
        <f t="shared" si="11"/>
        <v>main2-BUS_NECP_HV_MONI_ON_XDOR_001_M60.cps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4" t="str">
        <f t="shared" si="11"/>
        <v>main2-BUS_NECP_HV_MONI_ON_XDOR_001_M60.cps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4" t="str">
        <f t="shared" si="11"/>
        <v>main2-BUS_NECP_HV_MONI_ON_XDOR_001_M60.cps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4" t="str">
        <f t="shared" si="11"/>
        <v>main2-BUS_NECP_HV_MONI_ON_XDOR_001_M60.cps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4" t="str">
        <f t="shared" si="11"/>
        <v>main2-BUS_NECP_HV_MONI_ON_XDOR_001_M60.cps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4" t="str">
        <f t="shared" si="11"/>
        <v>main2-BUS_NECP_HV_MONI_ON_XDOR_001_M60.cps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4" t="str">
        <f t="shared" si="11"/>
        <v>main2-BUS_NECP_HV_MONI_ON_XDOR_001_M60.cps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4" t="str">
        <f t="shared" si="11"/>
        <v>main2-BUS_NECP_HV_MONI_ON_XDOR_001_M60.cps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4" t="str">
        <f t="shared" si="11"/>
        <v>main2-BUS_NECP_HV_MONI_ON_XDOR_001_M60.cps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4" t="str">
        <f t="shared" si="11"/>
        <v>main2-BUS_NECP_HV_MONI_ON_XDOR_001_M60.cps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4" t="str">
        <f t="shared" si="11"/>
        <v>main2-BUS_NECP_HV_MONI_ON_XDOR_001_M60.cps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4" t="str">
        <f t="shared" si="11"/>
        <v>main2-BUS_NECP_HV_MONI_ON_XDOR_001_M60.cps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4" t="str">
        <f t="shared" si="11"/>
        <v>main2-BUS_NECP_HV_MONI_ON_XDOR_001_M60.cps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4" t="str">
        <f t="shared" si="11"/>
        <v>main2-BUS_NECP_HV_MONI_ON_XDOR_001_M60.cps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4" t="str">
        <f t="shared" si="11"/>
        <v>main2-BUS_NECP_HV_MONI_ON_XDOR_001_M60.cps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4" t="str">
        <f t="shared" si="11"/>
        <v>main2-BUS_NECP_HV_MONI_ON_XDOR_001_M60.cps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4" t="str">
        <f t="shared" si="11"/>
        <v>main2-BUS_NECP_HV_MONI_ON_XDOR_001_M60.cps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4" t="str">
        <f t="shared" si="11"/>
        <v>main2-BUS_NECP_HV_MONI_ON_XDOR_001_M60.cps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main2-BUS_NECP_HV_MONI_ON_XDOR_001_M60.cps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main2-BUS_NECP_HV_MONI_ON_XDOR_001_M60.cps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main2-BUS_NECP_HV_MONI_ON_XDOR_001_M60.cps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main2-BUS_NECP_HV_MONI_ON_XDOR_001_M60.cps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main2-BUS_NECP_HV_MONI_ON_XDOR_001_M60.cps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main2-BUS_NECP_HV_MONI_ON_XDOR_001_M60.cps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main2-BUS_NECP_HV_MONI_ON_XDOR_001_M60.cps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main2-BUS_NECP_HV_MONI_ON_XDOR_001_M60.cps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main2-BUS_NECP_HV_MONI_ON_XDOR_001_M60.cps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main2-BUS_NECP_HV_MONI_ON_XDOR_001_M60.cps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main2-BUS_NECP_HV_MONI_ON_XDOR_001_M60.cps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main2-BUS_NECP_HV_MONI_ON_XDOR_001_M60.cps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main2-BUS_NECP_HV_MONI_ON_XDOR_001_M60.cps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main2-BUS_NECP_HV_MONI_ON_XDOR_001_M60.cps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main2-BUS_NECP_HV_MONI_ON_XDOR_001_M60.cps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main2-BUS_NECP_HV_MONI_ON_XDOR_001_M60.cps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main2-BUS_NECP_HV_MONI_ON_XDOR_001_M60.cps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main2-BUS_NECP_HV_MONI_ON_XDOR_001_M60.cps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main2-BUS_NECP_HV_MONI_ON_XDOR_001_M60.cps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main2-BUS_NECP_HV_MONI_ON_XDOR_001_M60.cps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main2-BUS_NECP_HV_MONI_ON_XDOR_001_M60.cps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main2-BUS_NECP_HV_MONI_ON_XDOR_001_M60.cps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main2-BUS_NECP_HV_MONI_ON_XDOR_001_M60.cps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main2-BUS_NECP_HV_MONI_ON_XDOR_001_M60.cps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main2-BUS_NECP_HV_MONI_ON_XDOR_001_M60.cps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main2-BUS_NECP_HV_MONI_ON_XDOR_001_M60.cps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main2-BUS_NECP_HV_MONI_ON_XDOR_001_M60.cps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phoneticPr fontId="14"/>
  <conditionalFormatting sqref="R3">
    <cfRule type="expression" dxfId="155" priority="6">
      <formula>$Q3="〇"</formula>
    </cfRule>
  </conditionalFormatting>
  <conditionalFormatting sqref="R4:R121">
    <cfRule type="expression" dxfId="154" priority="5">
      <formula>$Q4="〇"</formula>
    </cfRule>
  </conditionalFormatting>
  <conditionalFormatting sqref="T3:X3">
    <cfRule type="expression" dxfId="153" priority="4">
      <formula>$S3="c"</formula>
    </cfRule>
  </conditionalFormatting>
  <conditionalFormatting sqref="T4:X121">
    <cfRule type="expression" dxfId="152" priority="3">
      <formula>$S4="c"</formula>
    </cfRule>
  </conditionalFormatting>
  <conditionalFormatting sqref="Y3">
    <cfRule type="expression" dxfId="151" priority="2">
      <formula>$S3="c"</formula>
    </cfRule>
  </conditionalFormatting>
  <conditionalFormatting sqref="Y4:Y123">
    <cfRule type="expression" dxfId="150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A1:Y123"/>
  <sheetViews>
    <sheetView zoomScale="40" zoomScaleNormal="40" workbookViewId="0">
      <selection activeCell="C18" sqref="C18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0703125" style="16" customWidth="1"/>
    <col min="10" max="11" width="39.0703125" customWidth="1"/>
    <col min="12" max="14" width="39.0703125" hidden="1" customWidth="1"/>
    <col min="15" max="15" width="62" customWidth="1"/>
    <col min="16" max="16" width="14.35546875" customWidth="1"/>
    <col min="17" max="17" width="3.5703125" style="503" customWidth="1"/>
    <col min="18" max="18" width="8.85546875" style="504"/>
    <col min="19" max="19" width="8.85546875" style="474"/>
    <col min="20" max="20" width="80.0703125" style="466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96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111" t="s">
        <v>896</v>
      </c>
      <c r="P1" s="101" t="s">
        <v>605</v>
      </c>
      <c r="Q1" s="510"/>
      <c r="R1" s="509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1191</v>
      </c>
      <c r="B2" s="182" t="s">
        <v>1193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59"/>
      <c r="M2" s="459"/>
      <c r="N2" s="459"/>
      <c r="O2" s="180"/>
      <c r="P2" s="98"/>
      <c r="Q2" s="502"/>
      <c r="R2" s="501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23.6" thickBot="1">
      <c r="A3" s="287">
        <v>1</v>
      </c>
      <c r="B3" s="263" t="s">
        <v>1192</v>
      </c>
      <c r="C3" s="41"/>
      <c r="D3" s="721">
        <v>4</v>
      </c>
      <c r="E3" s="721">
        <v>0</v>
      </c>
      <c r="F3" s="721">
        <v>15</v>
      </c>
      <c r="G3" s="41" t="s">
        <v>1195</v>
      </c>
      <c r="H3" s="721"/>
      <c r="I3" s="721"/>
      <c r="J3" s="41"/>
      <c r="K3" s="119"/>
      <c r="L3" s="119"/>
      <c r="M3" s="119"/>
      <c r="N3" s="119"/>
      <c r="O3" s="255" t="s">
        <v>1624</v>
      </c>
      <c r="P3" s="350"/>
      <c r="Q3" s="197"/>
      <c r="R3" s="335"/>
      <c r="S3" s="537" t="s">
        <v>1690</v>
      </c>
      <c r="T3" s="469" t="str">
        <f t="shared" si="0"/>
        <v>main2-BUS_NECP_HV_MONI_OFF_XDOR_001_M61.cps</v>
      </c>
      <c r="U3" s="469" t="str">
        <f>IF(G3="","",G3)</f>
        <v>XDOR_BJXR_C052_NECP_M610101_00001.BC</v>
      </c>
      <c r="V3" s="470" t="str">
        <f t="shared" si="1"/>
        <v>610101-MMDD</v>
      </c>
      <c r="W3" s="470" t="str">
        <f t="shared" si="2"/>
        <v>20610101_MMDD.cml</v>
      </c>
      <c r="X3" s="470" t="str">
        <f t="shared" si="3"/>
        <v>C052</v>
      </c>
      <c r="Y3" s="538" t="str">
        <f t="shared" ref="Y3:Y66" si="4">IF(G3="","",MID(G3,16,12))</f>
        <v>NECP_M610101</v>
      </c>
    </row>
    <row r="4" spans="1:25">
      <c r="O4" s="260"/>
      <c r="P4" s="528"/>
      <c r="S4" s="539"/>
      <c r="T4" s="467" t="str">
        <f t="shared" si="0"/>
        <v>main2-BUS_NECP_HV_MONI_OFF_XDOR_001_M61.cps</v>
      </c>
      <c r="U4" s="467" t="str">
        <f t="shared" ref="U4:U16" si="5">IF(G4="","",G4)</f>
        <v/>
      </c>
      <c r="V4" s="468" t="str">
        <f t="shared" si="1"/>
        <v/>
      </c>
      <c r="W4" s="468" t="str">
        <f t="shared" si="2"/>
        <v/>
      </c>
      <c r="X4" s="468" t="str">
        <f t="shared" si="3"/>
        <v/>
      </c>
      <c r="Y4" s="468" t="str">
        <f t="shared" si="4"/>
        <v/>
      </c>
    </row>
    <row r="5" spans="1:25">
      <c r="O5" s="260"/>
      <c r="P5" s="528"/>
      <c r="S5" s="495"/>
      <c r="T5" s="464" t="str">
        <f t="shared" si="0"/>
        <v>main2-BUS_NECP_HV_MONI_OFF_XDOR_001_M61.cps</v>
      </c>
      <c r="U5" s="464" t="str">
        <f t="shared" si="5"/>
        <v/>
      </c>
      <c r="V5" s="465" t="str">
        <f t="shared" si="1"/>
        <v/>
      </c>
      <c r="W5" s="465" t="str">
        <f t="shared" si="2"/>
        <v/>
      </c>
      <c r="X5" s="465" t="str">
        <f t="shared" si="3"/>
        <v/>
      </c>
      <c r="Y5" s="465" t="str">
        <f t="shared" si="4"/>
        <v/>
      </c>
    </row>
    <row r="6" spans="1:25">
      <c r="O6" s="260"/>
      <c r="P6" s="528"/>
      <c r="S6" s="495"/>
      <c r="T6" s="464" t="str">
        <f t="shared" si="0"/>
        <v>main2-BUS_NECP_HV_MONI_OFF_XDOR_001_M61.cps</v>
      </c>
      <c r="U6" s="464" t="str">
        <f t="shared" si="5"/>
        <v/>
      </c>
      <c r="V6" s="465" t="str">
        <f t="shared" si="1"/>
        <v/>
      </c>
      <c r="W6" s="465" t="str">
        <f t="shared" si="2"/>
        <v/>
      </c>
      <c r="X6" s="465" t="str">
        <f t="shared" si="3"/>
        <v/>
      </c>
      <c r="Y6" s="465" t="str">
        <f t="shared" si="4"/>
        <v/>
      </c>
    </row>
    <row r="7" spans="1:25">
      <c r="O7" s="260"/>
      <c r="S7" s="495"/>
      <c r="T7" s="464" t="str">
        <f t="shared" si="0"/>
        <v>main2-BUS_NECP_HV_MONI_OFF_XDOR_001_M61.cps</v>
      </c>
      <c r="U7" s="464" t="str">
        <f t="shared" si="5"/>
        <v/>
      </c>
      <c r="V7" s="465" t="str">
        <f t="shared" si="1"/>
        <v/>
      </c>
      <c r="W7" s="465" t="str">
        <f t="shared" si="2"/>
        <v/>
      </c>
      <c r="X7" s="465" t="str">
        <f t="shared" si="3"/>
        <v/>
      </c>
      <c r="Y7" s="465" t="str">
        <f t="shared" si="4"/>
        <v/>
      </c>
    </row>
    <row r="8" spans="1:25">
      <c r="S8" s="495"/>
      <c r="T8" s="464" t="str">
        <f t="shared" si="0"/>
        <v>main2-BUS_NECP_HV_MONI_OFF_XDOR_001_M61.cps</v>
      </c>
      <c r="U8" s="464" t="str">
        <f t="shared" si="5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S9" s="495"/>
      <c r="T9" s="464" t="str">
        <f t="shared" si="0"/>
        <v>main2-BUS_NECP_HV_MONI_OFF_XDOR_001_M61.cps</v>
      </c>
      <c r="U9" s="464" t="str">
        <f t="shared" si="5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S10" s="495"/>
      <c r="T10" s="464" t="str">
        <f t="shared" si="0"/>
        <v>main2-BUS_NECP_HV_MONI_OFF_XDOR_001_M61.cps</v>
      </c>
      <c r="U10" s="464" t="str">
        <f t="shared" si="5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S11" s="495"/>
      <c r="T11" s="464" t="str">
        <f t="shared" si="0"/>
        <v>main2-BUS_NECP_HV_MONI_OFF_XDOR_001_M61.cps</v>
      </c>
      <c r="U11" s="464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S12" s="495"/>
      <c r="T12" s="464" t="str">
        <f t="shared" si="0"/>
        <v>main2-BUS_NECP_HV_MONI_OFF_XDOR_001_M61.cps</v>
      </c>
      <c r="U12" s="464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S13" s="495"/>
      <c r="T13" s="464" t="str">
        <f t="shared" si="0"/>
        <v>main2-BUS_NECP_HV_MONI_OFF_XDOR_001_M61.cps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S14" s="495"/>
      <c r="T14" s="464" t="str">
        <f t="shared" si="0"/>
        <v>main2-BUS_NECP_HV_MONI_OFF_XDOR_001_M61.cps</v>
      </c>
      <c r="U14" s="464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S15" s="495"/>
      <c r="T15" s="464" t="str">
        <f t="shared" si="0"/>
        <v>main2-BUS_NECP_HV_MONI_OFF_XDOR_001_M61.cps</v>
      </c>
      <c r="U15" s="464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S16" s="495"/>
      <c r="T16" s="464" t="str">
        <f t="shared" si="0"/>
        <v>main2-BUS_NECP_HV_MONI_OFF_XDOR_001_M61.cps</v>
      </c>
      <c r="U16" s="464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9:25">
      <c r="S17" s="495"/>
      <c r="T17" s="464" t="str">
        <f t="shared" si="0"/>
        <v>main2-BUS_NECP_HV_MONI_OFF_XDOR_001_M61.cps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9:25">
      <c r="S18" s="495"/>
      <c r="T18" s="464" t="str">
        <f t="shared" si="0"/>
        <v>main2-BUS_NECP_HV_MONI_OFF_XDOR_001_M61.cps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9:25">
      <c r="S19" s="495"/>
      <c r="T19" s="464" t="str">
        <f t="shared" si="0"/>
        <v>main2-BUS_NECP_HV_MONI_OFF_XDOR_001_M61.cps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9:25">
      <c r="S20" s="495"/>
      <c r="T20" s="464" t="str">
        <f t="shared" si="0"/>
        <v>main2-BUS_NECP_HV_MONI_OFF_XDOR_001_M61.cps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9:25">
      <c r="S21" s="495"/>
      <c r="T21" s="464" t="str">
        <f t="shared" si="0"/>
        <v>main2-BUS_NECP_HV_MONI_OFF_XDOR_001_M61.cps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9:25">
      <c r="S22" s="495"/>
      <c r="T22" s="464" t="str">
        <f t="shared" si="0"/>
        <v>main2-BUS_NECP_HV_MONI_OFF_XDOR_001_M61.cps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9:25">
      <c r="S23" s="495"/>
      <c r="T23" s="464" t="str">
        <f t="shared" si="0"/>
        <v>main2-BUS_NECP_HV_MONI_OFF_XDOR_001_M61.cps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9:25">
      <c r="S24" s="495"/>
      <c r="T24" s="464" t="str">
        <f t="shared" si="0"/>
        <v>main2-BUS_NECP_HV_MONI_OFF_XDOR_001_M61.cps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9:25">
      <c r="S25" s="495"/>
      <c r="T25" s="464" t="str">
        <f t="shared" si="0"/>
        <v>main2-BUS_NECP_HV_MONI_OFF_XDOR_001_M61.cps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9:25">
      <c r="S26" s="495"/>
      <c r="T26" s="464" t="str">
        <f t="shared" si="0"/>
        <v>main2-BUS_NECP_HV_MONI_OFF_XDOR_001_M61.cps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9:25">
      <c r="S27" s="495"/>
      <c r="T27" s="464" t="str">
        <f t="shared" si="0"/>
        <v>main2-BUS_NECP_HV_MONI_OFF_XDOR_001_M61.cps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9:25">
      <c r="S28" s="495"/>
      <c r="T28" s="464" t="str">
        <f t="shared" si="0"/>
        <v>main2-BUS_NECP_HV_MONI_OFF_XDOR_001_M61.cps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9:25">
      <c r="S29" s="495"/>
      <c r="T29" s="464" t="str">
        <f t="shared" si="0"/>
        <v>main2-BUS_NECP_HV_MONI_OFF_XDOR_001_M61.cps</v>
      </c>
      <c r="U29" s="464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9:25">
      <c r="S30" s="495"/>
      <c r="T30" s="464" t="str">
        <f t="shared" si="0"/>
        <v>main2-BUS_NECP_HV_MONI_OFF_XDOR_001_M61.cps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9:25">
      <c r="S31" s="495"/>
      <c r="T31" s="464" t="str">
        <f t="shared" si="0"/>
        <v>main2-BUS_NECP_HV_MONI_OFF_XDOR_001_M61.cps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9:25">
      <c r="S32" s="495"/>
      <c r="T32" s="464" t="str">
        <f t="shared" si="0"/>
        <v>main2-BUS_NECP_HV_MONI_OFF_XDOR_001_M61.cps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9:25">
      <c r="S33" s="495"/>
      <c r="T33" s="464" t="str">
        <f t="shared" si="0"/>
        <v>main2-BUS_NECP_HV_MONI_OFF_XDOR_001_M61.cps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9:25">
      <c r="S34" s="495"/>
      <c r="T34" s="464" t="str">
        <f t="shared" ref="T34:T65" si="7">IF(O34="",T33,O34)</f>
        <v>main2-BUS_NECP_HV_MONI_OFF_XDOR_001_M61.cps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9:25">
      <c r="S35" s="495"/>
      <c r="T35" s="464" t="str">
        <f t="shared" si="7"/>
        <v>main2-BUS_NECP_HV_MONI_OFF_XDOR_001_M61.cps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9:25">
      <c r="S36" s="495"/>
      <c r="T36" s="464" t="str">
        <f t="shared" si="7"/>
        <v>main2-BUS_NECP_HV_MONI_OFF_XDOR_001_M61.cps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9:25">
      <c r="S37" s="495"/>
      <c r="T37" s="464" t="str">
        <f t="shared" si="7"/>
        <v>main2-BUS_NECP_HV_MONI_OFF_XDOR_001_M61.cps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9:25">
      <c r="S38" s="495"/>
      <c r="T38" s="464" t="str">
        <f t="shared" si="7"/>
        <v>main2-BUS_NECP_HV_MONI_OFF_XDOR_001_M61.cps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9:25">
      <c r="S39" s="495"/>
      <c r="T39" s="464" t="str">
        <f t="shared" si="7"/>
        <v>main2-BUS_NECP_HV_MONI_OFF_XDOR_001_M61.cps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9:25">
      <c r="S40" s="495"/>
      <c r="T40" s="464" t="str">
        <f t="shared" si="7"/>
        <v>main2-BUS_NECP_HV_MONI_OFF_XDOR_001_M61.cps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9:25">
      <c r="S41" s="495"/>
      <c r="T41" s="464" t="str">
        <f t="shared" si="7"/>
        <v>main2-BUS_NECP_HV_MONI_OFF_XDOR_001_M61.cps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9:25">
      <c r="S42" s="495"/>
      <c r="T42" s="464" t="str">
        <f t="shared" si="7"/>
        <v>main2-BUS_NECP_HV_MONI_OFF_XDOR_001_M61.cps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9:25">
      <c r="S43" s="495"/>
      <c r="T43" s="464" t="str">
        <f t="shared" si="7"/>
        <v>main2-BUS_NECP_HV_MONI_OFF_XDOR_001_M61.cps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9:25">
      <c r="S44" s="495"/>
      <c r="T44" s="464" t="str">
        <f t="shared" si="7"/>
        <v>main2-BUS_NECP_HV_MONI_OFF_XDOR_001_M61.cps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9:25">
      <c r="S45" s="495"/>
      <c r="T45" s="464" t="str">
        <f t="shared" si="7"/>
        <v>main2-BUS_NECP_HV_MONI_OFF_XDOR_001_M61.cps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9:25">
      <c r="S46" s="495"/>
      <c r="T46" s="464" t="str">
        <f t="shared" si="7"/>
        <v>main2-BUS_NECP_HV_MONI_OFF_XDOR_001_M61.cps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9:25">
      <c r="S47" s="495"/>
      <c r="T47" s="464" t="str">
        <f t="shared" si="7"/>
        <v>main2-BUS_NECP_HV_MONI_OFF_XDOR_001_M61.cps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9:25">
      <c r="S48" s="495"/>
      <c r="T48" s="464" t="str">
        <f t="shared" si="7"/>
        <v>main2-BUS_NECP_HV_MONI_OFF_XDOR_001_M61.cps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9:25">
      <c r="S49" s="495"/>
      <c r="T49" s="464" t="str">
        <f t="shared" si="7"/>
        <v>main2-BUS_NECP_HV_MONI_OFF_XDOR_001_M61.cps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9:25">
      <c r="S50" s="495"/>
      <c r="T50" s="464" t="str">
        <f t="shared" si="7"/>
        <v>main2-BUS_NECP_HV_MONI_OFF_XDOR_001_M61.cps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9:25">
      <c r="S51" s="495"/>
      <c r="T51" s="464" t="str">
        <f t="shared" si="7"/>
        <v>main2-BUS_NECP_HV_MONI_OFF_XDOR_001_M61.cps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9:25">
      <c r="S52" s="495"/>
      <c r="T52" s="464" t="str">
        <f t="shared" si="7"/>
        <v>main2-BUS_NECP_HV_MONI_OFF_XDOR_001_M61.cps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9:25">
      <c r="S53" s="495"/>
      <c r="T53" s="464" t="str">
        <f t="shared" si="7"/>
        <v>main2-BUS_NECP_HV_MONI_OFF_XDOR_001_M61.cps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9:25">
      <c r="S54" s="495"/>
      <c r="T54" s="464" t="str">
        <f t="shared" si="7"/>
        <v>main2-BUS_NECP_HV_MONI_OFF_XDOR_001_M61.cps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9:25">
      <c r="S55" s="495"/>
      <c r="T55" s="464" t="str">
        <f t="shared" si="7"/>
        <v>main2-BUS_NECP_HV_MONI_OFF_XDOR_001_M61.cps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9:25">
      <c r="S56" s="495"/>
      <c r="T56" s="464" t="str">
        <f t="shared" si="7"/>
        <v>main2-BUS_NECP_HV_MONI_OFF_XDOR_001_M61.cps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9:25">
      <c r="S57" s="495"/>
      <c r="T57" s="464" t="str">
        <f t="shared" si="7"/>
        <v>main2-BUS_NECP_HV_MONI_OFF_XDOR_001_M61.cps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9:25">
      <c r="S58" s="495"/>
      <c r="T58" s="464" t="str">
        <f t="shared" si="7"/>
        <v>main2-BUS_NECP_HV_MONI_OFF_XDOR_001_M61.cps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9:25">
      <c r="S59" s="495"/>
      <c r="T59" s="464" t="str">
        <f t="shared" si="7"/>
        <v>main2-BUS_NECP_HV_MONI_OFF_XDOR_001_M61.cps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9:25">
      <c r="S60" s="495"/>
      <c r="T60" s="464" t="str">
        <f t="shared" si="7"/>
        <v>main2-BUS_NECP_HV_MONI_OFF_XDOR_001_M61.cps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9:25">
      <c r="S61" s="495"/>
      <c r="T61" s="464" t="str">
        <f t="shared" si="7"/>
        <v>main2-BUS_NECP_HV_MONI_OFF_XDOR_001_M61.cps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9:25">
      <c r="S62" s="495"/>
      <c r="T62" s="464" t="str">
        <f t="shared" si="7"/>
        <v>main2-BUS_NECP_HV_MONI_OFF_XDOR_001_M61.cps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9:25">
      <c r="S63" s="495"/>
      <c r="T63" s="464" t="str">
        <f t="shared" si="7"/>
        <v>main2-BUS_NECP_HV_MONI_OFF_XDOR_001_M61.cps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9:25">
      <c r="S64" s="495"/>
      <c r="T64" s="464" t="str">
        <f t="shared" si="7"/>
        <v>main2-BUS_NECP_HV_MONI_OFF_XDOR_001_M61.cps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9:25">
      <c r="S65" s="495"/>
      <c r="T65" s="464" t="str">
        <f t="shared" si="7"/>
        <v>main2-BUS_NECP_HV_MONI_OFF_XDOR_001_M61.cps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9:25">
      <c r="S66" s="495"/>
      <c r="T66" s="464" t="str">
        <f t="shared" ref="T66:T97" si="11">IF(O66="",T65,O66)</f>
        <v>main2-BUS_NECP_HV_MONI_OFF_XDOR_001_M61.cps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9:25">
      <c r="S67" s="495"/>
      <c r="T67" s="464" t="str">
        <f t="shared" si="11"/>
        <v>main2-BUS_NECP_HV_MONI_OFF_XDOR_001_M61.cps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9:25">
      <c r="S68" s="495"/>
      <c r="T68" s="464" t="str">
        <f t="shared" si="11"/>
        <v>main2-BUS_NECP_HV_MONI_OFF_XDOR_001_M61.cps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9:25">
      <c r="S69" s="495"/>
      <c r="T69" s="464" t="str">
        <f t="shared" si="11"/>
        <v>main2-BUS_NECP_HV_MONI_OFF_XDOR_001_M61.cps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9:25">
      <c r="S70" s="495"/>
      <c r="T70" s="464" t="str">
        <f t="shared" si="11"/>
        <v>main2-BUS_NECP_HV_MONI_OFF_XDOR_001_M61.cps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9:25">
      <c r="S71" s="495"/>
      <c r="T71" s="464" t="str">
        <f t="shared" si="11"/>
        <v>main2-BUS_NECP_HV_MONI_OFF_XDOR_001_M61.cps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9:25">
      <c r="S72" s="495"/>
      <c r="T72" s="464" t="str">
        <f t="shared" si="11"/>
        <v>main2-BUS_NECP_HV_MONI_OFF_XDOR_001_M61.cps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9:25">
      <c r="S73" s="495"/>
      <c r="T73" s="464" t="str">
        <f t="shared" si="11"/>
        <v>main2-BUS_NECP_HV_MONI_OFF_XDOR_001_M61.cps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9:25">
      <c r="S74" s="495"/>
      <c r="T74" s="464" t="str">
        <f t="shared" si="11"/>
        <v>main2-BUS_NECP_HV_MONI_OFF_XDOR_001_M61.cps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9:25">
      <c r="S75" s="495"/>
      <c r="T75" s="464" t="str">
        <f t="shared" si="11"/>
        <v>main2-BUS_NECP_HV_MONI_OFF_XDOR_001_M61.cps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9:25">
      <c r="S76" s="495"/>
      <c r="T76" s="464" t="str">
        <f t="shared" si="11"/>
        <v>main2-BUS_NECP_HV_MONI_OFF_XDOR_001_M61.cps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9:25">
      <c r="S77" s="495"/>
      <c r="T77" s="464" t="str">
        <f t="shared" si="11"/>
        <v>main2-BUS_NECP_HV_MONI_OFF_XDOR_001_M61.cps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9:25">
      <c r="S78" s="495"/>
      <c r="T78" s="464" t="str">
        <f t="shared" si="11"/>
        <v>main2-BUS_NECP_HV_MONI_OFF_XDOR_001_M61.cps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9:25">
      <c r="S79" s="495"/>
      <c r="T79" s="464" t="str">
        <f t="shared" si="11"/>
        <v>main2-BUS_NECP_HV_MONI_OFF_XDOR_001_M61.cps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9:25">
      <c r="S80" s="495"/>
      <c r="T80" s="464" t="str">
        <f t="shared" si="11"/>
        <v>main2-BUS_NECP_HV_MONI_OFF_XDOR_001_M61.cps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9:25">
      <c r="S81" s="495"/>
      <c r="T81" s="464" t="str">
        <f t="shared" si="11"/>
        <v>main2-BUS_NECP_HV_MONI_OFF_XDOR_001_M61.cps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9:25">
      <c r="S82" s="495"/>
      <c r="T82" s="464" t="str">
        <f t="shared" si="11"/>
        <v>main2-BUS_NECP_HV_MONI_OFF_XDOR_001_M61.cps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9:25">
      <c r="S83" s="495"/>
      <c r="T83" s="464" t="str">
        <f t="shared" si="11"/>
        <v>main2-BUS_NECP_HV_MONI_OFF_XDOR_001_M61.cps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9:25">
      <c r="S84" s="495"/>
      <c r="T84" s="464" t="str">
        <f t="shared" si="11"/>
        <v>main2-BUS_NECP_HV_MONI_OFF_XDOR_001_M61.cps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9:25">
      <c r="S85" s="495"/>
      <c r="T85" s="464" t="str">
        <f t="shared" si="11"/>
        <v>main2-BUS_NECP_HV_MONI_OFF_XDOR_001_M61.cps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9:25">
      <c r="S86" s="495"/>
      <c r="T86" s="464" t="str">
        <f t="shared" si="11"/>
        <v>main2-BUS_NECP_HV_MONI_OFF_XDOR_001_M61.cps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9:25">
      <c r="S87" s="495"/>
      <c r="T87" s="464" t="str">
        <f t="shared" si="11"/>
        <v>main2-BUS_NECP_HV_MONI_OFF_XDOR_001_M61.cps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9:25">
      <c r="S88" s="495"/>
      <c r="T88" s="464" t="str">
        <f t="shared" si="11"/>
        <v>main2-BUS_NECP_HV_MONI_OFF_XDOR_001_M61.cps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9:25">
      <c r="S89" s="495"/>
      <c r="T89" s="464" t="str">
        <f t="shared" si="11"/>
        <v>main2-BUS_NECP_HV_MONI_OFF_XDOR_001_M61.cps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9:25">
      <c r="S90" s="495"/>
      <c r="T90" s="464" t="str">
        <f t="shared" si="11"/>
        <v>main2-BUS_NECP_HV_MONI_OFF_XDOR_001_M61.cps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9:25">
      <c r="S91" s="495"/>
      <c r="T91" s="464" t="str">
        <f t="shared" si="11"/>
        <v>main2-BUS_NECP_HV_MONI_OFF_XDOR_001_M61.cps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9:25">
      <c r="S92" s="495"/>
      <c r="T92" s="464" t="str">
        <f t="shared" si="11"/>
        <v>main2-BUS_NECP_HV_MONI_OFF_XDOR_001_M61.cps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9:25">
      <c r="S93" s="495"/>
      <c r="T93" s="464" t="str">
        <f t="shared" si="11"/>
        <v>main2-BUS_NECP_HV_MONI_OFF_XDOR_001_M61.cps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9:25">
      <c r="S94" s="495"/>
      <c r="T94" s="464" t="str">
        <f t="shared" si="11"/>
        <v>main2-BUS_NECP_HV_MONI_OFF_XDOR_001_M61.cps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9:25">
      <c r="S95" s="495"/>
      <c r="T95" s="464" t="str">
        <f t="shared" si="11"/>
        <v>main2-BUS_NECP_HV_MONI_OFF_XDOR_001_M61.cps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9:25">
      <c r="S96" s="495"/>
      <c r="T96" s="464" t="str">
        <f t="shared" si="11"/>
        <v>main2-BUS_NECP_HV_MONI_OFF_XDOR_001_M61.cps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9:25">
      <c r="S97" s="495"/>
      <c r="T97" s="464" t="str">
        <f t="shared" si="11"/>
        <v>main2-BUS_NECP_HV_MONI_OFF_XDOR_001_M61.cps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9:25">
      <c r="S98" s="495"/>
      <c r="T98" s="464" t="str">
        <f t="shared" ref="T98:T123" si="17">IF(O98="",T97,O98)</f>
        <v>main2-BUS_NECP_HV_MONI_OFF_XDOR_001_M61.cps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9:25">
      <c r="S99" s="495"/>
      <c r="T99" s="464" t="str">
        <f t="shared" si="17"/>
        <v>main2-BUS_NECP_HV_MONI_OFF_XDOR_001_M61.cps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9:25">
      <c r="S100" s="495"/>
      <c r="T100" s="464" t="str">
        <f t="shared" si="17"/>
        <v>main2-BUS_NECP_HV_MONI_OFF_XDOR_001_M61.cps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9:25">
      <c r="S101" s="495"/>
      <c r="T101" s="464" t="str">
        <f t="shared" si="17"/>
        <v>main2-BUS_NECP_HV_MONI_OFF_XDOR_001_M61.cps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9:25">
      <c r="S102" s="495"/>
      <c r="T102" s="464" t="str">
        <f t="shared" si="17"/>
        <v>main2-BUS_NECP_HV_MONI_OFF_XDOR_001_M61.cps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9:25">
      <c r="S103" s="495"/>
      <c r="T103" s="464" t="str">
        <f t="shared" si="17"/>
        <v>main2-BUS_NECP_HV_MONI_OFF_XDOR_001_M61.cps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9:25">
      <c r="S104" s="495"/>
      <c r="T104" s="464" t="str">
        <f t="shared" si="17"/>
        <v>main2-BUS_NECP_HV_MONI_OFF_XDOR_001_M61.cps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9:25">
      <c r="S105" s="495"/>
      <c r="T105" s="464" t="str">
        <f t="shared" si="17"/>
        <v>main2-BUS_NECP_HV_MONI_OFF_XDOR_001_M61.cps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9:25">
      <c r="S106" s="495"/>
      <c r="T106" s="464" t="str">
        <f t="shared" si="17"/>
        <v>main2-BUS_NECP_HV_MONI_OFF_XDOR_001_M61.cps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9:25">
      <c r="S107" s="495"/>
      <c r="T107" s="464" t="str">
        <f t="shared" si="17"/>
        <v>main2-BUS_NECP_HV_MONI_OFF_XDOR_001_M61.cps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9:25">
      <c r="S108" s="495"/>
      <c r="T108" s="464" t="str">
        <f t="shared" si="17"/>
        <v>main2-BUS_NECP_HV_MONI_OFF_XDOR_001_M61.cps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9:25">
      <c r="S109" s="495"/>
      <c r="T109" s="464" t="str">
        <f t="shared" si="17"/>
        <v>main2-BUS_NECP_HV_MONI_OFF_XDOR_001_M61.cps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9:25">
      <c r="S110" s="495"/>
      <c r="T110" s="464" t="str">
        <f t="shared" si="17"/>
        <v>main2-BUS_NECP_HV_MONI_OFF_XDOR_001_M61.cps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9:25">
      <c r="S111" s="495"/>
      <c r="T111" s="464" t="str">
        <f t="shared" si="17"/>
        <v>main2-BUS_NECP_HV_MONI_OFF_XDOR_001_M61.cps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9:25">
      <c r="S112" s="495" t="s">
        <v>1691</v>
      </c>
      <c r="T112" s="464" t="str">
        <f t="shared" si="17"/>
        <v>main2-BUS_NECP_HV_MONI_OFF_XDOR_001_M61.cps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9:25">
      <c r="S113" s="495"/>
      <c r="T113" s="464" t="str">
        <f t="shared" si="17"/>
        <v>main2-BUS_NECP_HV_MONI_OFF_XDOR_001_M61.cps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9:25">
      <c r="S114" s="495"/>
      <c r="T114" s="464" t="str">
        <f t="shared" si="17"/>
        <v>main2-BUS_NECP_HV_MONI_OFF_XDOR_001_M61.cps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9:25">
      <c r="S115" s="495"/>
      <c r="T115" s="464" t="str">
        <f t="shared" si="17"/>
        <v>main2-BUS_NECP_HV_MONI_OFF_XDOR_001_M61.cps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9:25">
      <c r="S116" s="495"/>
      <c r="T116" s="464" t="str">
        <f t="shared" si="17"/>
        <v>main2-BUS_NECP_HV_MONI_OFF_XDOR_001_M61.cps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9:25">
      <c r="S117" s="495"/>
      <c r="T117" s="464" t="str">
        <f t="shared" si="17"/>
        <v>main2-BUS_NECP_HV_MONI_OFF_XDOR_001_M61.cps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9:25">
      <c r="S118" s="495"/>
      <c r="T118" s="464" t="str">
        <f t="shared" si="17"/>
        <v>main2-BUS_NECP_HV_MONI_OFF_XDOR_001_M61.cps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9:25">
      <c r="S119" s="495"/>
      <c r="T119" s="464" t="str">
        <f t="shared" si="17"/>
        <v>main2-BUS_NECP_HV_MONI_OFF_XDOR_001_M61.cps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9:25">
      <c r="S120" s="495"/>
      <c r="T120" s="464" t="str">
        <f t="shared" si="17"/>
        <v>main2-BUS_NECP_HV_MONI_OFF_XDOR_001_M61.cps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9:25">
      <c r="S121" s="495"/>
      <c r="T121" s="464" t="str">
        <f t="shared" si="17"/>
        <v>main2-BUS_NECP_HV_MONI_OFF_XDOR_001_M61.cps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9:25">
      <c r="S122" s="495"/>
      <c r="T122" s="464" t="str">
        <f t="shared" si="17"/>
        <v>main2-BUS_NECP_HV_MONI_OFF_XDOR_001_M61.cps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9:25">
      <c r="S123" s="495"/>
      <c r="T123" s="464" t="str">
        <f t="shared" si="17"/>
        <v>main2-BUS_NECP_HV_MONI_OFF_XDOR_001_M61.cps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phoneticPr fontId="14"/>
  <conditionalFormatting sqref="T3:X3">
    <cfRule type="expression" dxfId="149" priority="4">
      <formula>$S3="c"</formula>
    </cfRule>
  </conditionalFormatting>
  <conditionalFormatting sqref="T4:X121">
    <cfRule type="expression" dxfId="148" priority="3">
      <formula>$S4="c"</formula>
    </cfRule>
  </conditionalFormatting>
  <conditionalFormatting sqref="Y3">
    <cfRule type="expression" dxfId="147" priority="2">
      <formula>$S3="c"</formula>
    </cfRule>
  </conditionalFormatting>
  <conditionalFormatting sqref="Y4:Y123">
    <cfRule type="expression" dxfId="146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23"/>
  <sheetViews>
    <sheetView zoomScale="70" zoomScaleNormal="70" workbookViewId="0">
      <selection activeCell="A3" sqref="A3:XFD5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0703125" style="16" customWidth="1"/>
    <col min="10" max="11" width="39.0703125" customWidth="1"/>
    <col min="12" max="14" width="39.0703125" hidden="1" customWidth="1"/>
    <col min="15" max="15" width="62" customWidth="1"/>
    <col min="16" max="16" width="14.35546875" customWidth="1"/>
    <col min="17" max="17" width="3.5703125" style="503" customWidth="1"/>
    <col min="18" max="18" width="8.85546875" style="504"/>
    <col min="19" max="19" width="8.85546875" style="474"/>
    <col min="20" max="20" width="80.0703125" style="466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96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111" t="s">
        <v>896</v>
      </c>
      <c r="P1" s="101" t="s">
        <v>605</v>
      </c>
      <c r="Q1" s="510"/>
      <c r="R1" s="509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2889</v>
      </c>
      <c r="B2" s="182" t="s">
        <v>2890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59"/>
      <c r="M2" s="459"/>
      <c r="N2" s="459"/>
      <c r="O2" s="180"/>
      <c r="P2" s="98"/>
      <c r="Q2" s="502"/>
      <c r="R2" s="501"/>
      <c r="S2" s="535"/>
      <c r="T2" s="464" t="str">
        <f t="shared" ref="T2:T65" si="0">IF(O2="",T1,O2)</f>
        <v>cps file name</v>
      </c>
      <c r="U2" s="464" t="str">
        <f>IF(G2="","",G2)</f>
        <v/>
      </c>
      <c r="V2" s="465" t="str">
        <f t="shared" ref="V2:V65" si="1">IF(G2="","",MID(G2,22,6)&amp;"-MMDD")</f>
        <v/>
      </c>
      <c r="W2" s="465" t="str">
        <f t="shared" ref="W2:W65" si="2">IF(G2="","","20"&amp;MID(G2,22,6)&amp;"_MMDD.cml")</f>
        <v/>
      </c>
      <c r="X2" s="465" t="str">
        <f t="shared" ref="X2:X65" si="3">IF(G2="","","C"&amp;MID(U2,12,3))</f>
        <v/>
      </c>
      <c r="Y2" s="536" t="str">
        <f>IF(G2="","",MID(G2,16,12))</f>
        <v/>
      </c>
    </row>
    <row r="3" spans="1:25" s="138" customFormat="1" ht="38.25" customHeight="1" thickBot="1">
      <c r="A3" s="287">
        <v>1</v>
      </c>
      <c r="B3" s="263" t="s">
        <v>2891</v>
      </c>
      <c r="C3" s="41"/>
      <c r="D3" s="731">
        <v>3000</v>
      </c>
      <c r="E3" s="731">
        <v>0</v>
      </c>
      <c r="F3" s="731">
        <v>0</v>
      </c>
      <c r="G3" s="41" t="s">
        <v>2892</v>
      </c>
      <c r="H3" s="731"/>
      <c r="I3" s="731"/>
      <c r="J3" s="41"/>
      <c r="K3" s="119"/>
      <c r="L3" s="119"/>
      <c r="M3" s="119"/>
      <c r="N3" s="119"/>
      <c r="O3" s="255" t="s">
        <v>2900</v>
      </c>
      <c r="P3" s="350"/>
      <c r="Q3" s="512"/>
      <c r="R3" s="513"/>
      <c r="S3" s="746" t="s">
        <v>1690</v>
      </c>
      <c r="T3" s="747" t="str">
        <f t="shared" si="0"/>
        <v>main2-EARTH_FLYBY_DRYRUN_XDOR_001_M62.cps
dcsmはList参照</v>
      </c>
      <c r="U3" s="747" t="str">
        <f>IF(G3="","",G3)</f>
        <v>XDOR_BJXR_C950_NECP_M620101_00001.BC</v>
      </c>
      <c r="V3" s="748" t="str">
        <f t="shared" si="1"/>
        <v>620101-MMDD</v>
      </c>
      <c r="W3" s="748" t="str">
        <f t="shared" si="2"/>
        <v>20620101_MMDD.cml</v>
      </c>
      <c r="X3" s="748" t="str">
        <f t="shared" si="3"/>
        <v>C950</v>
      </c>
      <c r="Y3" s="749" t="str">
        <f t="shared" ref="Y3:Y66" si="4">IF(G3="","",MID(G3,16,12))</f>
        <v>NECP_M620101</v>
      </c>
    </row>
    <row r="4" spans="1:25" s="138" customFormat="1" ht="38.25" customHeight="1" thickBot="1">
      <c r="A4" s="287" t="s">
        <v>3044</v>
      </c>
      <c r="B4" s="263" t="s">
        <v>3045</v>
      </c>
      <c r="C4" s="41"/>
      <c r="D4" s="731">
        <v>3800</v>
      </c>
      <c r="E4" s="731">
        <v>0</v>
      </c>
      <c r="F4" s="731">
        <v>0</v>
      </c>
      <c r="G4" s="41" t="s">
        <v>3047</v>
      </c>
      <c r="H4" s="731"/>
      <c r="I4" s="731"/>
      <c r="J4" s="41"/>
      <c r="K4" s="119"/>
      <c r="L4" s="119"/>
      <c r="M4" s="119"/>
      <c r="N4" s="119"/>
      <c r="O4" s="255" t="s">
        <v>3046</v>
      </c>
      <c r="P4" s="350"/>
      <c r="Q4" s="512"/>
      <c r="R4" s="513"/>
      <c r="S4" s="746" t="s">
        <v>1690</v>
      </c>
      <c r="T4" s="747" t="str">
        <f t="shared" ref="T4" si="5">IF(O4="",T3,O4)</f>
        <v>main2-EARTH_FLYBY_XOR_001_M62.cps
dcsmはList参照</v>
      </c>
      <c r="U4" s="747" t="str">
        <f>IF(G4="","",G4)</f>
        <v>XOR__BJXR_C951_NECP_M620101_00001.BC</v>
      </c>
      <c r="V4" s="748" t="str">
        <f t="shared" ref="V4" si="6">IF(G4="","",MID(G4,22,6)&amp;"-MMDD")</f>
        <v>620101-MMDD</v>
      </c>
      <c r="W4" s="748" t="str">
        <f t="shared" ref="W4" si="7">IF(G4="","","20"&amp;MID(G4,22,6)&amp;"_MMDD.cml")</f>
        <v>20620101_MMDD.cml</v>
      </c>
      <c r="X4" s="748" t="str">
        <f t="shared" ref="X4" si="8">IF(G4="","","C"&amp;MID(U4,12,3))</f>
        <v>C951</v>
      </c>
      <c r="Y4" s="749" t="str">
        <f t="shared" ref="Y4" si="9">IF(G4="","",MID(G4,16,12))</f>
        <v>NECP_M620101</v>
      </c>
    </row>
    <row r="5" spans="1:25" s="103" customFormat="1">
      <c r="A5" s="287">
        <v>90</v>
      </c>
      <c r="B5" s="263" t="s">
        <v>3041</v>
      </c>
      <c r="C5" s="41"/>
      <c r="D5" s="731">
        <v>40</v>
      </c>
      <c r="E5" s="731">
        <v>0</v>
      </c>
      <c r="F5" s="731">
        <v>0</v>
      </c>
      <c r="G5" s="41" t="s">
        <v>3042</v>
      </c>
      <c r="H5" s="731"/>
      <c r="I5" s="731"/>
      <c r="J5" s="41"/>
      <c r="K5" s="119"/>
      <c r="L5" s="119"/>
      <c r="M5" s="119"/>
      <c r="N5" s="119"/>
      <c r="O5" s="255" t="s">
        <v>3043</v>
      </c>
      <c r="P5" s="350"/>
      <c r="Q5" s="514"/>
      <c r="R5" s="515"/>
      <c r="S5" s="771"/>
      <c r="T5" s="752" t="str">
        <f t="shared" si="0"/>
        <v>dcsm-EF_MEA_HV_ON_modified.cps</v>
      </c>
      <c r="U5" s="752" t="str">
        <f t="shared" ref="U5:U16" si="10">IF(G5="","",G5)</f>
        <v>XDOR_BJXR_C953_NECP_M629001_00001.BC</v>
      </c>
      <c r="V5" s="753" t="str">
        <f t="shared" si="1"/>
        <v>629001-MMDD</v>
      </c>
      <c r="W5" s="753" t="str">
        <f t="shared" si="2"/>
        <v>20629001_MMDD.cml</v>
      </c>
      <c r="X5" s="753" t="str">
        <f t="shared" si="3"/>
        <v>C953</v>
      </c>
      <c r="Y5" s="753" t="str">
        <f t="shared" si="4"/>
        <v>NECP_M629001</v>
      </c>
    </row>
    <row r="6" spans="1:25">
      <c r="O6" s="260"/>
      <c r="P6" s="528"/>
      <c r="S6" s="495"/>
      <c r="T6" s="464" t="str">
        <f t="shared" si="0"/>
        <v>dcsm-EF_MEA_HV_ON_modified.cps</v>
      </c>
      <c r="U6" s="464" t="str">
        <f t="shared" si="10"/>
        <v/>
      </c>
      <c r="V6" s="465" t="str">
        <f t="shared" si="1"/>
        <v/>
      </c>
      <c r="W6" s="465" t="str">
        <f t="shared" si="2"/>
        <v/>
      </c>
      <c r="X6" s="465" t="str">
        <f t="shared" si="3"/>
        <v/>
      </c>
      <c r="Y6" s="465" t="str">
        <f t="shared" si="4"/>
        <v/>
      </c>
    </row>
    <row r="7" spans="1:25">
      <c r="O7" s="260"/>
      <c r="S7" s="495"/>
      <c r="T7" s="464" t="str">
        <f t="shared" si="0"/>
        <v>dcsm-EF_MEA_HV_ON_modified.cps</v>
      </c>
      <c r="U7" s="464" t="str">
        <f t="shared" si="10"/>
        <v/>
      </c>
      <c r="V7" s="465" t="str">
        <f t="shared" si="1"/>
        <v/>
      </c>
      <c r="W7" s="465" t="str">
        <f t="shared" si="2"/>
        <v/>
      </c>
      <c r="X7" s="465" t="str">
        <f t="shared" si="3"/>
        <v/>
      </c>
      <c r="Y7" s="465" t="str">
        <f t="shared" si="4"/>
        <v/>
      </c>
    </row>
    <row r="8" spans="1:25">
      <c r="S8" s="495"/>
      <c r="T8" s="464" t="str">
        <f t="shared" si="0"/>
        <v>dcsm-EF_MEA_HV_ON_modified.cps</v>
      </c>
      <c r="U8" s="464" t="str">
        <f t="shared" si="10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S9" s="495"/>
      <c r="T9" s="464" t="str">
        <f t="shared" si="0"/>
        <v>dcsm-EF_MEA_HV_ON_modified.cps</v>
      </c>
      <c r="U9" s="464" t="str">
        <f t="shared" si="10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S10" s="495"/>
      <c r="T10" s="464" t="str">
        <f t="shared" si="0"/>
        <v>dcsm-EF_MEA_HV_ON_modified.cps</v>
      </c>
      <c r="U10" s="464" t="str">
        <f t="shared" si="10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S11" s="495"/>
      <c r="T11" s="464" t="str">
        <f t="shared" si="0"/>
        <v>dcsm-EF_MEA_HV_ON_modified.cps</v>
      </c>
      <c r="U11" s="464" t="str">
        <f t="shared" si="10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S12" s="495"/>
      <c r="T12" s="464" t="str">
        <f t="shared" si="0"/>
        <v>dcsm-EF_MEA_HV_ON_modified.cps</v>
      </c>
      <c r="U12" s="464" t="str">
        <f t="shared" si="10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S13" s="495"/>
      <c r="T13" s="464" t="str">
        <f t="shared" si="0"/>
        <v>dcsm-EF_MEA_HV_ON_modified.cps</v>
      </c>
      <c r="U13" s="464" t="str">
        <f t="shared" si="10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S14" s="495"/>
      <c r="T14" s="464" t="str">
        <f t="shared" si="0"/>
        <v>dcsm-EF_MEA_HV_ON_modified.cps</v>
      </c>
      <c r="U14" s="464" t="str">
        <f t="shared" si="10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S15" s="495"/>
      <c r="T15" s="464" t="str">
        <f t="shared" si="0"/>
        <v>dcsm-EF_MEA_HV_ON_modified.cps</v>
      </c>
      <c r="U15" s="464" t="str">
        <f t="shared" si="10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S16" s="495"/>
      <c r="T16" s="464" t="str">
        <f t="shared" si="0"/>
        <v>dcsm-EF_MEA_HV_ON_modified.cps</v>
      </c>
      <c r="U16" s="464" t="str">
        <f t="shared" si="10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9:25">
      <c r="S17" s="495"/>
      <c r="T17" s="464" t="str">
        <f t="shared" si="0"/>
        <v>dcsm-EF_MEA_HV_ON_modified.cps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9:25">
      <c r="S18" s="495"/>
      <c r="T18" s="464" t="str">
        <f t="shared" si="0"/>
        <v>dcsm-EF_MEA_HV_ON_modified.cps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9:25">
      <c r="S19" s="495"/>
      <c r="T19" s="464" t="str">
        <f t="shared" si="0"/>
        <v>dcsm-EF_MEA_HV_ON_modified.cps</v>
      </c>
      <c r="U19" s="464" t="str">
        <f t="shared" ref="U19:U82" si="11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9:25">
      <c r="S20" s="495"/>
      <c r="T20" s="464" t="str">
        <f t="shared" si="0"/>
        <v>dcsm-EF_MEA_HV_ON_modified.cps</v>
      </c>
      <c r="U20" s="464" t="str">
        <f t="shared" si="11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9:25">
      <c r="S21" s="495"/>
      <c r="T21" s="464" t="str">
        <f t="shared" si="0"/>
        <v>dcsm-EF_MEA_HV_ON_modified.cps</v>
      </c>
      <c r="U21" s="464" t="str">
        <f t="shared" si="11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9:25">
      <c r="S22" s="495"/>
      <c r="T22" s="464" t="str">
        <f t="shared" si="0"/>
        <v>dcsm-EF_MEA_HV_ON_modified.cps</v>
      </c>
      <c r="U22" s="464" t="str">
        <f t="shared" si="11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9:25">
      <c r="S23" s="495"/>
      <c r="T23" s="464" t="str">
        <f t="shared" si="0"/>
        <v>dcsm-EF_MEA_HV_ON_modified.cps</v>
      </c>
      <c r="U23" s="464" t="str">
        <f t="shared" si="11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9:25">
      <c r="S24" s="495"/>
      <c r="T24" s="464" t="str">
        <f t="shared" si="0"/>
        <v>dcsm-EF_MEA_HV_ON_modified.cps</v>
      </c>
      <c r="U24" s="464" t="str">
        <f t="shared" si="11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9:25">
      <c r="S25" s="495"/>
      <c r="T25" s="464" t="str">
        <f t="shared" si="0"/>
        <v>dcsm-EF_MEA_HV_ON_modified.cps</v>
      </c>
      <c r="U25" s="464" t="str">
        <f t="shared" si="11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9:25">
      <c r="S26" s="495"/>
      <c r="T26" s="464" t="str">
        <f t="shared" si="0"/>
        <v>dcsm-EF_MEA_HV_ON_modified.cps</v>
      </c>
      <c r="U26" s="464" t="str">
        <f t="shared" si="11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9:25">
      <c r="S27" s="495"/>
      <c r="T27" s="464" t="str">
        <f t="shared" si="0"/>
        <v>dcsm-EF_MEA_HV_ON_modified.cps</v>
      </c>
      <c r="U27" s="464" t="str">
        <f t="shared" si="11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9:25">
      <c r="S28" s="495"/>
      <c r="T28" s="464" t="str">
        <f t="shared" si="0"/>
        <v>dcsm-EF_MEA_HV_ON_modified.cps</v>
      </c>
      <c r="U28" s="464" t="str">
        <f t="shared" si="11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9:25">
      <c r="S29" s="495"/>
      <c r="T29" s="464" t="str">
        <f t="shared" si="0"/>
        <v>dcsm-EF_MEA_HV_ON_modified.cps</v>
      </c>
      <c r="U29" s="464" t="str">
        <f t="shared" si="11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9:25">
      <c r="S30" s="495"/>
      <c r="T30" s="464" t="str">
        <f t="shared" si="0"/>
        <v>dcsm-EF_MEA_HV_ON_modified.cps</v>
      </c>
      <c r="U30" s="464" t="str">
        <f t="shared" si="11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9:25">
      <c r="S31" s="495"/>
      <c r="T31" s="464" t="str">
        <f t="shared" si="0"/>
        <v>dcsm-EF_MEA_HV_ON_modified.cps</v>
      </c>
      <c r="U31" s="464" t="str">
        <f t="shared" si="11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9:25">
      <c r="S32" s="495"/>
      <c r="T32" s="464" t="str">
        <f t="shared" si="0"/>
        <v>dcsm-EF_MEA_HV_ON_modified.cps</v>
      </c>
      <c r="U32" s="464" t="str">
        <f t="shared" si="11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9:25">
      <c r="S33" s="495"/>
      <c r="T33" s="464" t="str">
        <f t="shared" si="0"/>
        <v>dcsm-EF_MEA_HV_ON_modified.cps</v>
      </c>
      <c r="U33" s="464" t="str">
        <f t="shared" si="11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9:25">
      <c r="S34" s="495"/>
      <c r="T34" s="464" t="str">
        <f t="shared" si="0"/>
        <v>dcsm-EF_MEA_HV_ON_modified.cps</v>
      </c>
      <c r="U34" s="464" t="str">
        <f t="shared" si="11"/>
        <v/>
      </c>
      <c r="V34" s="465" t="str">
        <f t="shared" si="1"/>
        <v/>
      </c>
      <c r="W34" s="465" t="str">
        <f t="shared" si="2"/>
        <v/>
      </c>
      <c r="X34" s="465" t="str">
        <f t="shared" si="3"/>
        <v/>
      </c>
      <c r="Y34" s="465" t="str">
        <f t="shared" si="4"/>
        <v/>
      </c>
    </row>
    <row r="35" spans="19:25">
      <c r="S35" s="495"/>
      <c r="T35" s="464" t="str">
        <f t="shared" si="0"/>
        <v>dcsm-EF_MEA_HV_ON_modified.cps</v>
      </c>
      <c r="U35" s="464" t="str">
        <f t="shared" si="11"/>
        <v/>
      </c>
      <c r="V35" s="465" t="str">
        <f t="shared" si="1"/>
        <v/>
      </c>
      <c r="W35" s="465" t="str">
        <f t="shared" si="2"/>
        <v/>
      </c>
      <c r="X35" s="465" t="str">
        <f t="shared" si="3"/>
        <v/>
      </c>
      <c r="Y35" s="465" t="str">
        <f t="shared" si="4"/>
        <v/>
      </c>
    </row>
    <row r="36" spans="19:25">
      <c r="S36" s="495"/>
      <c r="T36" s="464" t="str">
        <f t="shared" si="0"/>
        <v>dcsm-EF_MEA_HV_ON_modified.cps</v>
      </c>
      <c r="U36" s="464" t="str">
        <f t="shared" si="11"/>
        <v/>
      </c>
      <c r="V36" s="465" t="str">
        <f t="shared" si="1"/>
        <v/>
      </c>
      <c r="W36" s="465" t="str">
        <f t="shared" si="2"/>
        <v/>
      </c>
      <c r="X36" s="465" t="str">
        <f t="shared" si="3"/>
        <v/>
      </c>
      <c r="Y36" s="465" t="str">
        <f t="shared" si="4"/>
        <v/>
      </c>
    </row>
    <row r="37" spans="19:25">
      <c r="S37" s="495"/>
      <c r="T37" s="464" t="str">
        <f t="shared" si="0"/>
        <v>dcsm-EF_MEA_HV_ON_modified.cps</v>
      </c>
      <c r="U37" s="464" t="str">
        <f t="shared" si="11"/>
        <v/>
      </c>
      <c r="V37" s="465" t="str">
        <f t="shared" si="1"/>
        <v/>
      </c>
      <c r="W37" s="465" t="str">
        <f t="shared" si="2"/>
        <v/>
      </c>
      <c r="X37" s="465" t="str">
        <f t="shared" si="3"/>
        <v/>
      </c>
      <c r="Y37" s="465" t="str">
        <f t="shared" si="4"/>
        <v/>
      </c>
    </row>
    <row r="38" spans="19:25">
      <c r="S38" s="495"/>
      <c r="T38" s="464" t="str">
        <f t="shared" si="0"/>
        <v>dcsm-EF_MEA_HV_ON_modified.cps</v>
      </c>
      <c r="U38" s="464" t="str">
        <f t="shared" si="11"/>
        <v/>
      </c>
      <c r="V38" s="465" t="str">
        <f t="shared" si="1"/>
        <v/>
      </c>
      <c r="W38" s="465" t="str">
        <f t="shared" si="2"/>
        <v/>
      </c>
      <c r="X38" s="465" t="str">
        <f t="shared" si="3"/>
        <v/>
      </c>
      <c r="Y38" s="465" t="str">
        <f t="shared" si="4"/>
        <v/>
      </c>
    </row>
    <row r="39" spans="19:25">
      <c r="S39" s="495"/>
      <c r="T39" s="464" t="str">
        <f t="shared" si="0"/>
        <v>dcsm-EF_MEA_HV_ON_modified.cps</v>
      </c>
      <c r="U39" s="464" t="str">
        <f t="shared" si="11"/>
        <v/>
      </c>
      <c r="V39" s="465" t="str">
        <f t="shared" si="1"/>
        <v/>
      </c>
      <c r="W39" s="465" t="str">
        <f t="shared" si="2"/>
        <v/>
      </c>
      <c r="X39" s="465" t="str">
        <f t="shared" si="3"/>
        <v/>
      </c>
      <c r="Y39" s="465" t="str">
        <f t="shared" si="4"/>
        <v/>
      </c>
    </row>
    <row r="40" spans="19:25">
      <c r="S40" s="495"/>
      <c r="T40" s="464" t="str">
        <f t="shared" si="0"/>
        <v>dcsm-EF_MEA_HV_ON_modified.cps</v>
      </c>
      <c r="U40" s="464" t="str">
        <f t="shared" si="11"/>
        <v/>
      </c>
      <c r="V40" s="465" t="str">
        <f t="shared" si="1"/>
        <v/>
      </c>
      <c r="W40" s="465" t="str">
        <f t="shared" si="2"/>
        <v/>
      </c>
      <c r="X40" s="465" t="str">
        <f t="shared" si="3"/>
        <v/>
      </c>
      <c r="Y40" s="465" t="str">
        <f t="shared" si="4"/>
        <v/>
      </c>
    </row>
    <row r="41" spans="19:25">
      <c r="S41" s="495"/>
      <c r="T41" s="464" t="str">
        <f t="shared" si="0"/>
        <v>dcsm-EF_MEA_HV_ON_modified.cps</v>
      </c>
      <c r="U41" s="464" t="str">
        <f t="shared" si="11"/>
        <v/>
      </c>
      <c r="V41" s="465" t="str">
        <f t="shared" si="1"/>
        <v/>
      </c>
      <c r="W41" s="465" t="str">
        <f t="shared" si="2"/>
        <v/>
      </c>
      <c r="X41" s="465" t="str">
        <f t="shared" si="3"/>
        <v/>
      </c>
      <c r="Y41" s="465" t="str">
        <f t="shared" si="4"/>
        <v/>
      </c>
    </row>
    <row r="42" spans="19:25">
      <c r="S42" s="495"/>
      <c r="T42" s="464" t="str">
        <f t="shared" si="0"/>
        <v>dcsm-EF_MEA_HV_ON_modified.cps</v>
      </c>
      <c r="U42" s="464" t="str">
        <f t="shared" si="11"/>
        <v/>
      </c>
      <c r="V42" s="465" t="str">
        <f t="shared" si="1"/>
        <v/>
      </c>
      <c r="W42" s="465" t="str">
        <f t="shared" si="2"/>
        <v/>
      </c>
      <c r="X42" s="465" t="str">
        <f t="shared" si="3"/>
        <v/>
      </c>
      <c r="Y42" s="465" t="str">
        <f t="shared" si="4"/>
        <v/>
      </c>
    </row>
    <row r="43" spans="19:25">
      <c r="S43" s="495"/>
      <c r="T43" s="464" t="str">
        <f t="shared" si="0"/>
        <v>dcsm-EF_MEA_HV_ON_modified.cps</v>
      </c>
      <c r="U43" s="464" t="str">
        <f t="shared" si="11"/>
        <v/>
      </c>
      <c r="V43" s="465" t="str">
        <f t="shared" si="1"/>
        <v/>
      </c>
      <c r="W43" s="465" t="str">
        <f t="shared" si="2"/>
        <v/>
      </c>
      <c r="X43" s="465" t="str">
        <f t="shared" si="3"/>
        <v/>
      </c>
      <c r="Y43" s="465" t="str">
        <f t="shared" si="4"/>
        <v/>
      </c>
    </row>
    <row r="44" spans="19:25">
      <c r="S44" s="495"/>
      <c r="T44" s="464" t="str">
        <f t="shared" si="0"/>
        <v>dcsm-EF_MEA_HV_ON_modified.cps</v>
      </c>
      <c r="U44" s="464" t="str">
        <f t="shared" si="11"/>
        <v/>
      </c>
      <c r="V44" s="465" t="str">
        <f t="shared" si="1"/>
        <v/>
      </c>
      <c r="W44" s="465" t="str">
        <f t="shared" si="2"/>
        <v/>
      </c>
      <c r="X44" s="465" t="str">
        <f t="shared" si="3"/>
        <v/>
      </c>
      <c r="Y44" s="465" t="str">
        <f t="shared" si="4"/>
        <v/>
      </c>
    </row>
    <row r="45" spans="19:25">
      <c r="S45" s="495"/>
      <c r="T45" s="464" t="str">
        <f t="shared" si="0"/>
        <v>dcsm-EF_MEA_HV_ON_modified.cps</v>
      </c>
      <c r="U45" s="464" t="str">
        <f t="shared" si="11"/>
        <v/>
      </c>
      <c r="V45" s="465" t="str">
        <f t="shared" si="1"/>
        <v/>
      </c>
      <c r="W45" s="465" t="str">
        <f t="shared" si="2"/>
        <v/>
      </c>
      <c r="X45" s="465" t="str">
        <f t="shared" si="3"/>
        <v/>
      </c>
      <c r="Y45" s="465" t="str">
        <f t="shared" si="4"/>
        <v/>
      </c>
    </row>
    <row r="46" spans="19:25">
      <c r="S46" s="495"/>
      <c r="T46" s="464" t="str">
        <f t="shared" si="0"/>
        <v>dcsm-EF_MEA_HV_ON_modified.cps</v>
      </c>
      <c r="U46" s="464" t="str">
        <f t="shared" si="11"/>
        <v/>
      </c>
      <c r="V46" s="465" t="str">
        <f t="shared" si="1"/>
        <v/>
      </c>
      <c r="W46" s="465" t="str">
        <f t="shared" si="2"/>
        <v/>
      </c>
      <c r="X46" s="465" t="str">
        <f t="shared" si="3"/>
        <v/>
      </c>
      <c r="Y46" s="465" t="str">
        <f t="shared" si="4"/>
        <v/>
      </c>
    </row>
    <row r="47" spans="19:25">
      <c r="S47" s="495"/>
      <c r="T47" s="464" t="str">
        <f t="shared" si="0"/>
        <v>dcsm-EF_MEA_HV_ON_modified.cps</v>
      </c>
      <c r="U47" s="464" t="str">
        <f t="shared" si="11"/>
        <v/>
      </c>
      <c r="V47" s="465" t="str">
        <f t="shared" si="1"/>
        <v/>
      </c>
      <c r="W47" s="465" t="str">
        <f t="shared" si="2"/>
        <v/>
      </c>
      <c r="X47" s="465" t="str">
        <f t="shared" si="3"/>
        <v/>
      </c>
      <c r="Y47" s="465" t="str">
        <f t="shared" si="4"/>
        <v/>
      </c>
    </row>
    <row r="48" spans="19:25">
      <c r="S48" s="495"/>
      <c r="T48" s="464" t="str">
        <f t="shared" si="0"/>
        <v>dcsm-EF_MEA_HV_ON_modified.cps</v>
      </c>
      <c r="U48" s="464" t="str">
        <f t="shared" si="11"/>
        <v/>
      </c>
      <c r="V48" s="465" t="str">
        <f t="shared" si="1"/>
        <v/>
      </c>
      <c r="W48" s="465" t="str">
        <f t="shared" si="2"/>
        <v/>
      </c>
      <c r="X48" s="465" t="str">
        <f t="shared" si="3"/>
        <v/>
      </c>
      <c r="Y48" s="465" t="str">
        <f t="shared" si="4"/>
        <v/>
      </c>
    </row>
    <row r="49" spans="19:25">
      <c r="S49" s="495"/>
      <c r="T49" s="464" t="str">
        <f t="shared" si="0"/>
        <v>dcsm-EF_MEA_HV_ON_modified.cps</v>
      </c>
      <c r="U49" s="464" t="str">
        <f t="shared" si="11"/>
        <v/>
      </c>
      <c r="V49" s="465" t="str">
        <f t="shared" si="1"/>
        <v/>
      </c>
      <c r="W49" s="465" t="str">
        <f t="shared" si="2"/>
        <v/>
      </c>
      <c r="X49" s="465" t="str">
        <f t="shared" si="3"/>
        <v/>
      </c>
      <c r="Y49" s="465" t="str">
        <f t="shared" si="4"/>
        <v/>
      </c>
    </row>
    <row r="50" spans="19:25">
      <c r="S50" s="495"/>
      <c r="T50" s="464" t="str">
        <f t="shared" si="0"/>
        <v>dcsm-EF_MEA_HV_ON_modified.cps</v>
      </c>
      <c r="U50" s="464" t="str">
        <f t="shared" si="11"/>
        <v/>
      </c>
      <c r="V50" s="465" t="str">
        <f t="shared" si="1"/>
        <v/>
      </c>
      <c r="W50" s="465" t="str">
        <f t="shared" si="2"/>
        <v/>
      </c>
      <c r="X50" s="465" t="str">
        <f t="shared" si="3"/>
        <v/>
      </c>
      <c r="Y50" s="465" t="str">
        <f t="shared" si="4"/>
        <v/>
      </c>
    </row>
    <row r="51" spans="19:25">
      <c r="S51" s="495"/>
      <c r="T51" s="464" t="str">
        <f t="shared" si="0"/>
        <v>dcsm-EF_MEA_HV_ON_modified.cps</v>
      </c>
      <c r="U51" s="464" t="str">
        <f t="shared" si="11"/>
        <v/>
      </c>
      <c r="V51" s="465" t="str">
        <f t="shared" si="1"/>
        <v/>
      </c>
      <c r="W51" s="465" t="str">
        <f t="shared" si="2"/>
        <v/>
      </c>
      <c r="X51" s="465" t="str">
        <f t="shared" si="3"/>
        <v/>
      </c>
      <c r="Y51" s="465" t="str">
        <f t="shared" si="4"/>
        <v/>
      </c>
    </row>
    <row r="52" spans="19:25">
      <c r="S52" s="495"/>
      <c r="T52" s="464" t="str">
        <f t="shared" si="0"/>
        <v>dcsm-EF_MEA_HV_ON_modified.cps</v>
      </c>
      <c r="U52" s="464" t="str">
        <f t="shared" si="11"/>
        <v/>
      </c>
      <c r="V52" s="465" t="str">
        <f t="shared" si="1"/>
        <v/>
      </c>
      <c r="W52" s="465" t="str">
        <f t="shared" si="2"/>
        <v/>
      </c>
      <c r="X52" s="465" t="str">
        <f t="shared" si="3"/>
        <v/>
      </c>
      <c r="Y52" s="465" t="str">
        <f t="shared" si="4"/>
        <v/>
      </c>
    </row>
    <row r="53" spans="19:25">
      <c r="S53" s="495"/>
      <c r="T53" s="464" t="str">
        <f t="shared" si="0"/>
        <v>dcsm-EF_MEA_HV_ON_modified.cps</v>
      </c>
      <c r="U53" s="464" t="str">
        <f t="shared" si="11"/>
        <v/>
      </c>
      <c r="V53" s="465" t="str">
        <f t="shared" si="1"/>
        <v/>
      </c>
      <c r="W53" s="465" t="str">
        <f t="shared" si="2"/>
        <v/>
      </c>
      <c r="X53" s="465" t="str">
        <f t="shared" si="3"/>
        <v/>
      </c>
      <c r="Y53" s="465" t="str">
        <f t="shared" si="4"/>
        <v/>
      </c>
    </row>
    <row r="54" spans="19:25">
      <c r="S54" s="495"/>
      <c r="T54" s="464" t="str">
        <f t="shared" si="0"/>
        <v>dcsm-EF_MEA_HV_ON_modified.cps</v>
      </c>
      <c r="U54" s="464" t="str">
        <f t="shared" si="11"/>
        <v/>
      </c>
      <c r="V54" s="465" t="str">
        <f t="shared" si="1"/>
        <v/>
      </c>
      <c r="W54" s="465" t="str">
        <f t="shared" si="2"/>
        <v/>
      </c>
      <c r="X54" s="465" t="str">
        <f t="shared" si="3"/>
        <v/>
      </c>
      <c r="Y54" s="465" t="str">
        <f t="shared" si="4"/>
        <v/>
      </c>
    </row>
    <row r="55" spans="19:25">
      <c r="S55" s="495"/>
      <c r="T55" s="464" t="str">
        <f t="shared" si="0"/>
        <v>dcsm-EF_MEA_HV_ON_modified.cps</v>
      </c>
      <c r="U55" s="464" t="str">
        <f t="shared" si="11"/>
        <v/>
      </c>
      <c r="V55" s="465" t="str">
        <f t="shared" si="1"/>
        <v/>
      </c>
      <c r="W55" s="465" t="str">
        <f t="shared" si="2"/>
        <v/>
      </c>
      <c r="X55" s="465" t="str">
        <f t="shared" si="3"/>
        <v/>
      </c>
      <c r="Y55" s="465" t="str">
        <f t="shared" si="4"/>
        <v/>
      </c>
    </row>
    <row r="56" spans="19:25">
      <c r="S56" s="495"/>
      <c r="T56" s="464" t="str">
        <f t="shared" si="0"/>
        <v>dcsm-EF_MEA_HV_ON_modified.cps</v>
      </c>
      <c r="U56" s="464" t="str">
        <f t="shared" si="11"/>
        <v/>
      </c>
      <c r="V56" s="465" t="str">
        <f t="shared" si="1"/>
        <v/>
      </c>
      <c r="W56" s="465" t="str">
        <f t="shared" si="2"/>
        <v/>
      </c>
      <c r="X56" s="465" t="str">
        <f t="shared" si="3"/>
        <v/>
      </c>
      <c r="Y56" s="465" t="str">
        <f t="shared" si="4"/>
        <v/>
      </c>
    </row>
    <row r="57" spans="19:25">
      <c r="S57" s="495"/>
      <c r="T57" s="464" t="str">
        <f t="shared" si="0"/>
        <v>dcsm-EF_MEA_HV_ON_modified.cps</v>
      </c>
      <c r="U57" s="464" t="str">
        <f t="shared" si="11"/>
        <v/>
      </c>
      <c r="V57" s="465" t="str">
        <f t="shared" si="1"/>
        <v/>
      </c>
      <c r="W57" s="465" t="str">
        <f t="shared" si="2"/>
        <v/>
      </c>
      <c r="X57" s="465" t="str">
        <f t="shared" si="3"/>
        <v/>
      </c>
      <c r="Y57" s="465" t="str">
        <f t="shared" si="4"/>
        <v/>
      </c>
    </row>
    <row r="58" spans="19:25">
      <c r="S58" s="495"/>
      <c r="T58" s="464" t="str">
        <f t="shared" si="0"/>
        <v>dcsm-EF_MEA_HV_ON_modified.cps</v>
      </c>
      <c r="U58" s="464" t="str">
        <f t="shared" si="11"/>
        <v/>
      </c>
      <c r="V58" s="465" t="str">
        <f t="shared" si="1"/>
        <v/>
      </c>
      <c r="W58" s="465" t="str">
        <f t="shared" si="2"/>
        <v/>
      </c>
      <c r="X58" s="465" t="str">
        <f t="shared" si="3"/>
        <v/>
      </c>
      <c r="Y58" s="465" t="str">
        <f t="shared" si="4"/>
        <v/>
      </c>
    </row>
    <row r="59" spans="19:25">
      <c r="S59" s="495"/>
      <c r="T59" s="464" t="str">
        <f t="shared" si="0"/>
        <v>dcsm-EF_MEA_HV_ON_modified.cps</v>
      </c>
      <c r="U59" s="464" t="str">
        <f t="shared" si="11"/>
        <v/>
      </c>
      <c r="V59" s="465" t="str">
        <f t="shared" si="1"/>
        <v/>
      </c>
      <c r="W59" s="465" t="str">
        <f t="shared" si="2"/>
        <v/>
      </c>
      <c r="X59" s="465" t="str">
        <f t="shared" si="3"/>
        <v/>
      </c>
      <c r="Y59" s="465" t="str">
        <f t="shared" si="4"/>
        <v/>
      </c>
    </row>
    <row r="60" spans="19:25">
      <c r="S60" s="495"/>
      <c r="T60" s="464" t="str">
        <f t="shared" si="0"/>
        <v>dcsm-EF_MEA_HV_ON_modified.cps</v>
      </c>
      <c r="U60" s="464" t="str">
        <f t="shared" si="11"/>
        <v/>
      </c>
      <c r="V60" s="465" t="str">
        <f t="shared" si="1"/>
        <v/>
      </c>
      <c r="W60" s="465" t="str">
        <f t="shared" si="2"/>
        <v/>
      </c>
      <c r="X60" s="465" t="str">
        <f t="shared" si="3"/>
        <v/>
      </c>
      <c r="Y60" s="465" t="str">
        <f t="shared" si="4"/>
        <v/>
      </c>
    </row>
    <row r="61" spans="19:25">
      <c r="S61" s="495"/>
      <c r="T61" s="464" t="str">
        <f t="shared" si="0"/>
        <v>dcsm-EF_MEA_HV_ON_modified.cps</v>
      </c>
      <c r="U61" s="464" t="str">
        <f t="shared" si="11"/>
        <v/>
      </c>
      <c r="V61" s="465" t="str">
        <f t="shared" si="1"/>
        <v/>
      </c>
      <c r="W61" s="465" t="str">
        <f t="shared" si="2"/>
        <v/>
      </c>
      <c r="X61" s="465" t="str">
        <f t="shared" si="3"/>
        <v/>
      </c>
      <c r="Y61" s="465" t="str">
        <f t="shared" si="4"/>
        <v/>
      </c>
    </row>
    <row r="62" spans="19:25">
      <c r="S62" s="495"/>
      <c r="T62" s="464" t="str">
        <f t="shared" si="0"/>
        <v>dcsm-EF_MEA_HV_ON_modified.cps</v>
      </c>
      <c r="U62" s="464" t="str">
        <f t="shared" si="11"/>
        <v/>
      </c>
      <c r="V62" s="465" t="str">
        <f t="shared" si="1"/>
        <v/>
      </c>
      <c r="W62" s="465" t="str">
        <f t="shared" si="2"/>
        <v/>
      </c>
      <c r="X62" s="465" t="str">
        <f t="shared" si="3"/>
        <v/>
      </c>
      <c r="Y62" s="465" t="str">
        <f t="shared" si="4"/>
        <v/>
      </c>
    </row>
    <row r="63" spans="19:25">
      <c r="S63" s="495"/>
      <c r="T63" s="464" t="str">
        <f t="shared" si="0"/>
        <v>dcsm-EF_MEA_HV_ON_modified.cps</v>
      </c>
      <c r="U63" s="464" t="str">
        <f t="shared" si="11"/>
        <v/>
      </c>
      <c r="V63" s="465" t="str">
        <f t="shared" si="1"/>
        <v/>
      </c>
      <c r="W63" s="465" t="str">
        <f t="shared" si="2"/>
        <v/>
      </c>
      <c r="X63" s="465" t="str">
        <f t="shared" si="3"/>
        <v/>
      </c>
      <c r="Y63" s="465" t="str">
        <f t="shared" si="4"/>
        <v/>
      </c>
    </row>
    <row r="64" spans="19:25">
      <c r="S64" s="495"/>
      <c r="T64" s="464" t="str">
        <f t="shared" si="0"/>
        <v>dcsm-EF_MEA_HV_ON_modified.cps</v>
      </c>
      <c r="U64" s="464" t="str">
        <f t="shared" si="11"/>
        <v/>
      </c>
      <c r="V64" s="465" t="str">
        <f t="shared" si="1"/>
        <v/>
      </c>
      <c r="W64" s="465" t="str">
        <f t="shared" si="2"/>
        <v/>
      </c>
      <c r="X64" s="465" t="str">
        <f t="shared" si="3"/>
        <v/>
      </c>
      <c r="Y64" s="465" t="str">
        <f t="shared" si="4"/>
        <v/>
      </c>
    </row>
    <row r="65" spans="19:25">
      <c r="S65" s="495"/>
      <c r="T65" s="464" t="str">
        <f t="shared" si="0"/>
        <v>dcsm-EF_MEA_HV_ON_modified.cps</v>
      </c>
      <c r="U65" s="464" t="str">
        <f t="shared" si="11"/>
        <v/>
      </c>
      <c r="V65" s="465" t="str">
        <f t="shared" si="1"/>
        <v/>
      </c>
      <c r="W65" s="465" t="str">
        <f t="shared" si="2"/>
        <v/>
      </c>
      <c r="X65" s="465" t="str">
        <f t="shared" si="3"/>
        <v/>
      </c>
      <c r="Y65" s="465" t="str">
        <f t="shared" si="4"/>
        <v/>
      </c>
    </row>
    <row r="66" spans="19:25">
      <c r="S66" s="495"/>
      <c r="T66" s="464" t="str">
        <f t="shared" ref="T66:T123" si="12">IF(O66="",T65,O66)</f>
        <v>dcsm-EF_MEA_HV_ON_modified.cps</v>
      </c>
      <c r="U66" s="464" t="str">
        <f t="shared" si="11"/>
        <v/>
      </c>
      <c r="V66" s="465" t="str">
        <f t="shared" ref="V66:V123" si="13">IF(G66="","",MID(G66,22,6)&amp;"-MMDD")</f>
        <v/>
      </c>
      <c r="W66" s="465" t="str">
        <f t="shared" ref="W66:W123" si="14">IF(G66="","","20"&amp;MID(G66,22,6)&amp;"_MMDD.cml")</f>
        <v/>
      </c>
      <c r="X66" s="465" t="str">
        <f t="shared" ref="X66:X123" si="15">IF(G66="","","C"&amp;MID(U66,12,3))</f>
        <v/>
      </c>
      <c r="Y66" s="465" t="str">
        <f t="shared" si="4"/>
        <v/>
      </c>
    </row>
    <row r="67" spans="19:25">
      <c r="S67" s="495"/>
      <c r="T67" s="464" t="str">
        <f t="shared" si="12"/>
        <v>dcsm-EF_MEA_HV_ON_modified.cps</v>
      </c>
      <c r="U67" s="464" t="str">
        <f t="shared" si="11"/>
        <v/>
      </c>
      <c r="V67" s="465" t="str">
        <f t="shared" si="13"/>
        <v/>
      </c>
      <c r="W67" s="465" t="str">
        <f t="shared" si="14"/>
        <v/>
      </c>
      <c r="X67" s="465" t="str">
        <f t="shared" si="15"/>
        <v/>
      </c>
      <c r="Y67" s="465" t="str">
        <f t="shared" ref="Y67:Y123" si="16">IF(G67="","",MID(G67,16,12))</f>
        <v/>
      </c>
    </row>
    <row r="68" spans="19:25">
      <c r="S68" s="495"/>
      <c r="T68" s="464" t="str">
        <f t="shared" si="12"/>
        <v>dcsm-EF_MEA_HV_ON_modified.cps</v>
      </c>
      <c r="U68" s="464" t="str">
        <f t="shared" si="11"/>
        <v/>
      </c>
      <c r="V68" s="465" t="str">
        <f t="shared" si="13"/>
        <v/>
      </c>
      <c r="W68" s="465" t="str">
        <f t="shared" si="14"/>
        <v/>
      </c>
      <c r="X68" s="465" t="str">
        <f t="shared" si="15"/>
        <v/>
      </c>
      <c r="Y68" s="465" t="str">
        <f t="shared" si="16"/>
        <v/>
      </c>
    </row>
    <row r="69" spans="19:25">
      <c r="S69" s="495"/>
      <c r="T69" s="464" t="str">
        <f t="shared" si="12"/>
        <v>dcsm-EF_MEA_HV_ON_modified.cps</v>
      </c>
      <c r="U69" s="464" t="str">
        <f t="shared" si="11"/>
        <v/>
      </c>
      <c r="V69" s="465" t="str">
        <f t="shared" si="13"/>
        <v/>
      </c>
      <c r="W69" s="465" t="str">
        <f t="shared" si="14"/>
        <v/>
      </c>
      <c r="X69" s="465" t="str">
        <f t="shared" si="15"/>
        <v/>
      </c>
      <c r="Y69" s="465" t="str">
        <f t="shared" si="16"/>
        <v/>
      </c>
    </row>
    <row r="70" spans="19:25">
      <c r="S70" s="495"/>
      <c r="T70" s="464" t="str">
        <f t="shared" si="12"/>
        <v>dcsm-EF_MEA_HV_ON_modified.cps</v>
      </c>
      <c r="U70" s="464" t="str">
        <f t="shared" si="11"/>
        <v/>
      </c>
      <c r="V70" s="465" t="str">
        <f t="shared" si="13"/>
        <v/>
      </c>
      <c r="W70" s="465" t="str">
        <f t="shared" si="14"/>
        <v/>
      </c>
      <c r="X70" s="465" t="str">
        <f t="shared" si="15"/>
        <v/>
      </c>
      <c r="Y70" s="465" t="str">
        <f t="shared" si="16"/>
        <v/>
      </c>
    </row>
    <row r="71" spans="19:25">
      <c r="S71" s="495"/>
      <c r="T71" s="464" t="str">
        <f t="shared" si="12"/>
        <v>dcsm-EF_MEA_HV_ON_modified.cps</v>
      </c>
      <c r="U71" s="464" t="str">
        <f t="shared" si="11"/>
        <v/>
      </c>
      <c r="V71" s="465" t="str">
        <f t="shared" si="13"/>
        <v/>
      </c>
      <c r="W71" s="465" t="str">
        <f t="shared" si="14"/>
        <v/>
      </c>
      <c r="X71" s="465" t="str">
        <f t="shared" si="15"/>
        <v/>
      </c>
      <c r="Y71" s="465" t="str">
        <f t="shared" si="16"/>
        <v/>
      </c>
    </row>
    <row r="72" spans="19:25">
      <c r="S72" s="495"/>
      <c r="T72" s="464" t="str">
        <f t="shared" si="12"/>
        <v>dcsm-EF_MEA_HV_ON_modified.cps</v>
      </c>
      <c r="U72" s="464" t="str">
        <f t="shared" si="11"/>
        <v/>
      </c>
      <c r="V72" s="465" t="str">
        <f t="shared" si="13"/>
        <v/>
      </c>
      <c r="W72" s="465" t="str">
        <f t="shared" si="14"/>
        <v/>
      </c>
      <c r="X72" s="465" t="str">
        <f t="shared" si="15"/>
        <v/>
      </c>
      <c r="Y72" s="465" t="str">
        <f t="shared" si="16"/>
        <v/>
      </c>
    </row>
    <row r="73" spans="19:25">
      <c r="S73" s="495"/>
      <c r="T73" s="464" t="str">
        <f t="shared" si="12"/>
        <v>dcsm-EF_MEA_HV_ON_modified.cps</v>
      </c>
      <c r="U73" s="464" t="str">
        <f t="shared" si="11"/>
        <v/>
      </c>
      <c r="V73" s="465" t="str">
        <f t="shared" si="13"/>
        <v/>
      </c>
      <c r="W73" s="465" t="str">
        <f t="shared" si="14"/>
        <v/>
      </c>
      <c r="X73" s="465" t="str">
        <f t="shared" si="15"/>
        <v/>
      </c>
      <c r="Y73" s="465" t="str">
        <f t="shared" si="16"/>
        <v/>
      </c>
    </row>
    <row r="74" spans="19:25">
      <c r="S74" s="495"/>
      <c r="T74" s="464" t="str">
        <f t="shared" si="12"/>
        <v>dcsm-EF_MEA_HV_ON_modified.cps</v>
      </c>
      <c r="U74" s="464" t="str">
        <f t="shared" si="11"/>
        <v/>
      </c>
      <c r="V74" s="465" t="str">
        <f t="shared" si="13"/>
        <v/>
      </c>
      <c r="W74" s="465" t="str">
        <f t="shared" si="14"/>
        <v/>
      </c>
      <c r="X74" s="465" t="str">
        <f t="shared" si="15"/>
        <v/>
      </c>
      <c r="Y74" s="465" t="str">
        <f t="shared" si="16"/>
        <v/>
      </c>
    </row>
    <row r="75" spans="19:25">
      <c r="S75" s="495"/>
      <c r="T75" s="464" t="str">
        <f t="shared" si="12"/>
        <v>dcsm-EF_MEA_HV_ON_modified.cps</v>
      </c>
      <c r="U75" s="464" t="str">
        <f t="shared" si="11"/>
        <v/>
      </c>
      <c r="V75" s="465" t="str">
        <f t="shared" si="13"/>
        <v/>
      </c>
      <c r="W75" s="465" t="str">
        <f t="shared" si="14"/>
        <v/>
      </c>
      <c r="X75" s="465" t="str">
        <f t="shared" si="15"/>
        <v/>
      </c>
      <c r="Y75" s="465" t="str">
        <f t="shared" si="16"/>
        <v/>
      </c>
    </row>
    <row r="76" spans="19:25">
      <c r="S76" s="495"/>
      <c r="T76" s="464" t="str">
        <f t="shared" si="12"/>
        <v>dcsm-EF_MEA_HV_ON_modified.cps</v>
      </c>
      <c r="U76" s="464" t="str">
        <f t="shared" si="11"/>
        <v/>
      </c>
      <c r="V76" s="465" t="str">
        <f t="shared" si="13"/>
        <v/>
      </c>
      <c r="W76" s="465" t="str">
        <f t="shared" si="14"/>
        <v/>
      </c>
      <c r="X76" s="465" t="str">
        <f t="shared" si="15"/>
        <v/>
      </c>
      <c r="Y76" s="465" t="str">
        <f t="shared" si="16"/>
        <v/>
      </c>
    </row>
    <row r="77" spans="19:25">
      <c r="S77" s="495"/>
      <c r="T77" s="464" t="str">
        <f t="shared" si="12"/>
        <v>dcsm-EF_MEA_HV_ON_modified.cps</v>
      </c>
      <c r="U77" s="464" t="str">
        <f t="shared" si="11"/>
        <v/>
      </c>
      <c r="V77" s="465" t="str">
        <f t="shared" si="13"/>
        <v/>
      </c>
      <c r="W77" s="465" t="str">
        <f t="shared" si="14"/>
        <v/>
      </c>
      <c r="X77" s="465" t="str">
        <f t="shared" si="15"/>
        <v/>
      </c>
      <c r="Y77" s="465" t="str">
        <f t="shared" si="16"/>
        <v/>
      </c>
    </row>
    <row r="78" spans="19:25">
      <c r="S78" s="495"/>
      <c r="T78" s="464" t="str">
        <f t="shared" si="12"/>
        <v>dcsm-EF_MEA_HV_ON_modified.cps</v>
      </c>
      <c r="U78" s="464" t="str">
        <f t="shared" si="11"/>
        <v/>
      </c>
      <c r="V78" s="465" t="str">
        <f t="shared" si="13"/>
        <v/>
      </c>
      <c r="W78" s="465" t="str">
        <f t="shared" si="14"/>
        <v/>
      </c>
      <c r="X78" s="465" t="str">
        <f t="shared" si="15"/>
        <v/>
      </c>
      <c r="Y78" s="465" t="str">
        <f t="shared" si="16"/>
        <v/>
      </c>
    </row>
    <row r="79" spans="19:25">
      <c r="S79" s="495"/>
      <c r="T79" s="464" t="str">
        <f t="shared" si="12"/>
        <v>dcsm-EF_MEA_HV_ON_modified.cps</v>
      </c>
      <c r="U79" s="464" t="str">
        <f t="shared" si="11"/>
        <v/>
      </c>
      <c r="V79" s="465" t="str">
        <f t="shared" si="13"/>
        <v/>
      </c>
      <c r="W79" s="465" t="str">
        <f t="shared" si="14"/>
        <v/>
      </c>
      <c r="X79" s="465" t="str">
        <f t="shared" si="15"/>
        <v/>
      </c>
      <c r="Y79" s="465" t="str">
        <f t="shared" si="16"/>
        <v/>
      </c>
    </row>
    <row r="80" spans="19:25">
      <c r="S80" s="495"/>
      <c r="T80" s="464" t="str">
        <f t="shared" si="12"/>
        <v>dcsm-EF_MEA_HV_ON_modified.cps</v>
      </c>
      <c r="U80" s="464" t="str">
        <f t="shared" si="11"/>
        <v/>
      </c>
      <c r="V80" s="465" t="str">
        <f t="shared" si="13"/>
        <v/>
      </c>
      <c r="W80" s="465" t="str">
        <f t="shared" si="14"/>
        <v/>
      </c>
      <c r="X80" s="465" t="str">
        <f t="shared" si="15"/>
        <v/>
      </c>
      <c r="Y80" s="465" t="str">
        <f t="shared" si="16"/>
        <v/>
      </c>
    </row>
    <row r="81" spans="19:25">
      <c r="S81" s="495"/>
      <c r="T81" s="464" t="str">
        <f t="shared" si="12"/>
        <v>dcsm-EF_MEA_HV_ON_modified.cps</v>
      </c>
      <c r="U81" s="464" t="str">
        <f t="shared" si="11"/>
        <v/>
      </c>
      <c r="V81" s="465" t="str">
        <f t="shared" si="13"/>
        <v/>
      </c>
      <c r="W81" s="465" t="str">
        <f t="shared" si="14"/>
        <v/>
      </c>
      <c r="X81" s="465" t="str">
        <f t="shared" si="15"/>
        <v/>
      </c>
      <c r="Y81" s="465" t="str">
        <f t="shared" si="16"/>
        <v/>
      </c>
    </row>
    <row r="82" spans="19:25">
      <c r="S82" s="495"/>
      <c r="T82" s="464" t="str">
        <f t="shared" si="12"/>
        <v>dcsm-EF_MEA_HV_ON_modified.cps</v>
      </c>
      <c r="U82" s="464" t="str">
        <f t="shared" si="11"/>
        <v/>
      </c>
      <c r="V82" s="465" t="str">
        <f t="shared" si="13"/>
        <v/>
      </c>
      <c r="W82" s="465" t="str">
        <f t="shared" si="14"/>
        <v/>
      </c>
      <c r="X82" s="465" t="str">
        <f t="shared" si="15"/>
        <v/>
      </c>
      <c r="Y82" s="465" t="str">
        <f t="shared" si="16"/>
        <v/>
      </c>
    </row>
    <row r="83" spans="19:25">
      <c r="S83" s="495"/>
      <c r="T83" s="464" t="str">
        <f t="shared" si="12"/>
        <v>dcsm-EF_MEA_HV_ON_modified.cps</v>
      </c>
      <c r="U83" s="464" t="str">
        <f t="shared" ref="U83:U123" si="17">IF(G83="","",G83)</f>
        <v/>
      </c>
      <c r="V83" s="465" t="str">
        <f t="shared" si="13"/>
        <v/>
      </c>
      <c r="W83" s="465" t="str">
        <f t="shared" si="14"/>
        <v/>
      </c>
      <c r="X83" s="465" t="str">
        <f t="shared" si="15"/>
        <v/>
      </c>
      <c r="Y83" s="465" t="str">
        <f t="shared" si="16"/>
        <v/>
      </c>
    </row>
    <row r="84" spans="19:25">
      <c r="S84" s="495"/>
      <c r="T84" s="464" t="str">
        <f t="shared" si="12"/>
        <v>dcsm-EF_MEA_HV_ON_modified.cps</v>
      </c>
      <c r="U84" s="464" t="str">
        <f t="shared" si="17"/>
        <v/>
      </c>
      <c r="V84" s="465" t="str">
        <f t="shared" si="13"/>
        <v/>
      </c>
      <c r="W84" s="465" t="str">
        <f t="shared" si="14"/>
        <v/>
      </c>
      <c r="X84" s="465" t="str">
        <f t="shared" si="15"/>
        <v/>
      </c>
      <c r="Y84" s="465" t="str">
        <f t="shared" si="16"/>
        <v/>
      </c>
    </row>
    <row r="85" spans="19:25">
      <c r="S85" s="495"/>
      <c r="T85" s="464" t="str">
        <f t="shared" si="12"/>
        <v>dcsm-EF_MEA_HV_ON_modified.cps</v>
      </c>
      <c r="U85" s="464" t="str">
        <f t="shared" si="17"/>
        <v/>
      </c>
      <c r="V85" s="465" t="str">
        <f t="shared" si="13"/>
        <v/>
      </c>
      <c r="W85" s="465" t="str">
        <f t="shared" si="14"/>
        <v/>
      </c>
      <c r="X85" s="465" t="str">
        <f t="shared" si="15"/>
        <v/>
      </c>
      <c r="Y85" s="465" t="str">
        <f t="shared" si="16"/>
        <v/>
      </c>
    </row>
    <row r="86" spans="19:25">
      <c r="S86" s="495"/>
      <c r="T86" s="464" t="str">
        <f t="shared" si="12"/>
        <v>dcsm-EF_MEA_HV_ON_modified.cps</v>
      </c>
      <c r="U86" s="464" t="str">
        <f t="shared" si="17"/>
        <v/>
      </c>
      <c r="V86" s="465" t="str">
        <f t="shared" si="13"/>
        <v/>
      </c>
      <c r="W86" s="465" t="str">
        <f t="shared" si="14"/>
        <v/>
      </c>
      <c r="X86" s="465" t="str">
        <f t="shared" si="15"/>
        <v/>
      </c>
      <c r="Y86" s="465" t="str">
        <f t="shared" si="16"/>
        <v/>
      </c>
    </row>
    <row r="87" spans="19:25">
      <c r="S87" s="495"/>
      <c r="T87" s="464" t="str">
        <f t="shared" si="12"/>
        <v>dcsm-EF_MEA_HV_ON_modified.cps</v>
      </c>
      <c r="U87" s="464" t="str">
        <f t="shared" si="17"/>
        <v/>
      </c>
      <c r="V87" s="465" t="str">
        <f t="shared" si="13"/>
        <v/>
      </c>
      <c r="W87" s="465" t="str">
        <f t="shared" si="14"/>
        <v/>
      </c>
      <c r="X87" s="465" t="str">
        <f t="shared" si="15"/>
        <v/>
      </c>
      <c r="Y87" s="465" t="str">
        <f t="shared" si="16"/>
        <v/>
      </c>
    </row>
    <row r="88" spans="19:25">
      <c r="S88" s="495"/>
      <c r="T88" s="464" t="str">
        <f t="shared" si="12"/>
        <v>dcsm-EF_MEA_HV_ON_modified.cps</v>
      </c>
      <c r="U88" s="464" t="str">
        <f t="shared" si="17"/>
        <v/>
      </c>
      <c r="V88" s="465" t="str">
        <f t="shared" si="13"/>
        <v/>
      </c>
      <c r="W88" s="465" t="str">
        <f t="shared" si="14"/>
        <v/>
      </c>
      <c r="X88" s="465" t="str">
        <f t="shared" si="15"/>
        <v/>
      </c>
      <c r="Y88" s="465" t="str">
        <f t="shared" si="16"/>
        <v/>
      </c>
    </row>
    <row r="89" spans="19:25">
      <c r="S89" s="495"/>
      <c r="T89" s="464" t="str">
        <f t="shared" si="12"/>
        <v>dcsm-EF_MEA_HV_ON_modified.cps</v>
      </c>
      <c r="U89" s="464" t="str">
        <f t="shared" si="17"/>
        <v/>
      </c>
      <c r="V89" s="465" t="str">
        <f t="shared" si="13"/>
        <v/>
      </c>
      <c r="W89" s="465" t="str">
        <f t="shared" si="14"/>
        <v/>
      </c>
      <c r="X89" s="465" t="str">
        <f t="shared" si="15"/>
        <v/>
      </c>
      <c r="Y89" s="465" t="str">
        <f t="shared" si="16"/>
        <v/>
      </c>
    </row>
    <row r="90" spans="19:25">
      <c r="S90" s="495"/>
      <c r="T90" s="464" t="str">
        <f t="shared" si="12"/>
        <v>dcsm-EF_MEA_HV_ON_modified.cps</v>
      </c>
      <c r="U90" s="464" t="str">
        <f t="shared" si="17"/>
        <v/>
      </c>
      <c r="V90" s="465" t="str">
        <f t="shared" si="13"/>
        <v/>
      </c>
      <c r="W90" s="465" t="str">
        <f t="shared" si="14"/>
        <v/>
      </c>
      <c r="X90" s="465" t="str">
        <f t="shared" si="15"/>
        <v/>
      </c>
      <c r="Y90" s="465" t="str">
        <f t="shared" si="16"/>
        <v/>
      </c>
    </row>
    <row r="91" spans="19:25">
      <c r="S91" s="495"/>
      <c r="T91" s="464" t="str">
        <f t="shared" si="12"/>
        <v>dcsm-EF_MEA_HV_ON_modified.cps</v>
      </c>
      <c r="U91" s="464" t="str">
        <f t="shared" si="17"/>
        <v/>
      </c>
      <c r="V91" s="465" t="str">
        <f t="shared" si="13"/>
        <v/>
      </c>
      <c r="W91" s="465" t="str">
        <f t="shared" si="14"/>
        <v/>
      </c>
      <c r="X91" s="465" t="str">
        <f t="shared" si="15"/>
        <v/>
      </c>
      <c r="Y91" s="465" t="str">
        <f t="shared" si="16"/>
        <v/>
      </c>
    </row>
    <row r="92" spans="19:25">
      <c r="S92" s="495"/>
      <c r="T92" s="464" t="str">
        <f t="shared" si="12"/>
        <v>dcsm-EF_MEA_HV_ON_modified.cps</v>
      </c>
      <c r="U92" s="464" t="str">
        <f t="shared" si="17"/>
        <v/>
      </c>
      <c r="V92" s="465" t="str">
        <f t="shared" si="13"/>
        <v/>
      </c>
      <c r="W92" s="465" t="str">
        <f t="shared" si="14"/>
        <v/>
      </c>
      <c r="X92" s="465" t="str">
        <f t="shared" si="15"/>
        <v/>
      </c>
      <c r="Y92" s="465" t="str">
        <f t="shared" si="16"/>
        <v/>
      </c>
    </row>
    <row r="93" spans="19:25">
      <c r="S93" s="495"/>
      <c r="T93" s="464" t="str">
        <f t="shared" si="12"/>
        <v>dcsm-EF_MEA_HV_ON_modified.cps</v>
      </c>
      <c r="U93" s="464" t="str">
        <f t="shared" si="17"/>
        <v/>
      </c>
      <c r="V93" s="465" t="str">
        <f t="shared" si="13"/>
        <v/>
      </c>
      <c r="W93" s="465" t="str">
        <f t="shared" si="14"/>
        <v/>
      </c>
      <c r="X93" s="465" t="str">
        <f t="shared" si="15"/>
        <v/>
      </c>
      <c r="Y93" s="465" t="str">
        <f t="shared" si="16"/>
        <v/>
      </c>
    </row>
    <row r="94" spans="19:25">
      <c r="S94" s="495"/>
      <c r="T94" s="464" t="str">
        <f t="shared" si="12"/>
        <v>dcsm-EF_MEA_HV_ON_modified.cps</v>
      </c>
      <c r="U94" s="464" t="str">
        <f t="shared" si="17"/>
        <v/>
      </c>
      <c r="V94" s="465" t="str">
        <f t="shared" si="13"/>
        <v/>
      </c>
      <c r="W94" s="465" t="str">
        <f t="shared" si="14"/>
        <v/>
      </c>
      <c r="X94" s="465" t="str">
        <f t="shared" si="15"/>
        <v/>
      </c>
      <c r="Y94" s="465" t="str">
        <f t="shared" si="16"/>
        <v/>
      </c>
    </row>
    <row r="95" spans="19:25">
      <c r="S95" s="495"/>
      <c r="T95" s="464" t="str">
        <f t="shared" si="12"/>
        <v>dcsm-EF_MEA_HV_ON_modified.cps</v>
      </c>
      <c r="U95" s="464" t="str">
        <f t="shared" si="17"/>
        <v/>
      </c>
      <c r="V95" s="465" t="str">
        <f t="shared" si="13"/>
        <v/>
      </c>
      <c r="W95" s="465" t="str">
        <f t="shared" si="14"/>
        <v/>
      </c>
      <c r="X95" s="465" t="str">
        <f t="shared" si="15"/>
        <v/>
      </c>
      <c r="Y95" s="465" t="str">
        <f t="shared" si="16"/>
        <v/>
      </c>
    </row>
    <row r="96" spans="19:25">
      <c r="S96" s="495"/>
      <c r="T96" s="464" t="str">
        <f t="shared" si="12"/>
        <v>dcsm-EF_MEA_HV_ON_modified.cps</v>
      </c>
      <c r="U96" s="464" t="str">
        <f t="shared" si="17"/>
        <v/>
      </c>
      <c r="V96" s="465" t="str">
        <f t="shared" si="13"/>
        <v/>
      </c>
      <c r="W96" s="465" t="str">
        <f t="shared" si="14"/>
        <v/>
      </c>
      <c r="X96" s="465" t="str">
        <f t="shared" si="15"/>
        <v/>
      </c>
      <c r="Y96" s="465" t="str">
        <f t="shared" si="16"/>
        <v/>
      </c>
    </row>
    <row r="97" spans="19:25">
      <c r="S97" s="495"/>
      <c r="T97" s="464" t="str">
        <f t="shared" si="12"/>
        <v>dcsm-EF_MEA_HV_ON_modified.cps</v>
      </c>
      <c r="U97" s="464" t="str">
        <f t="shared" si="17"/>
        <v/>
      </c>
      <c r="V97" s="465" t="str">
        <f t="shared" si="13"/>
        <v/>
      </c>
      <c r="W97" s="465" t="str">
        <f t="shared" si="14"/>
        <v/>
      </c>
      <c r="X97" s="465" t="str">
        <f t="shared" si="15"/>
        <v/>
      </c>
      <c r="Y97" s="465" t="str">
        <f t="shared" si="16"/>
        <v/>
      </c>
    </row>
    <row r="98" spans="19:25">
      <c r="S98" s="495"/>
      <c r="T98" s="464" t="str">
        <f t="shared" si="12"/>
        <v>dcsm-EF_MEA_HV_ON_modified.cps</v>
      </c>
      <c r="U98" s="464" t="str">
        <f t="shared" si="17"/>
        <v/>
      </c>
      <c r="V98" s="465" t="str">
        <f t="shared" si="13"/>
        <v/>
      </c>
      <c r="W98" s="465" t="str">
        <f t="shared" si="14"/>
        <v/>
      </c>
      <c r="X98" s="465" t="str">
        <f t="shared" si="15"/>
        <v/>
      </c>
      <c r="Y98" s="465" t="str">
        <f t="shared" si="16"/>
        <v/>
      </c>
    </row>
    <row r="99" spans="19:25">
      <c r="S99" s="495"/>
      <c r="T99" s="464" t="str">
        <f t="shared" si="12"/>
        <v>dcsm-EF_MEA_HV_ON_modified.cps</v>
      </c>
      <c r="U99" s="464" t="str">
        <f t="shared" si="17"/>
        <v/>
      </c>
      <c r="V99" s="465" t="str">
        <f t="shared" si="13"/>
        <v/>
      </c>
      <c r="W99" s="465" t="str">
        <f t="shared" si="14"/>
        <v/>
      </c>
      <c r="X99" s="465" t="str">
        <f t="shared" si="15"/>
        <v/>
      </c>
      <c r="Y99" s="465" t="str">
        <f t="shared" si="16"/>
        <v/>
      </c>
    </row>
    <row r="100" spans="19:25">
      <c r="S100" s="495"/>
      <c r="T100" s="464" t="str">
        <f t="shared" si="12"/>
        <v>dcsm-EF_MEA_HV_ON_modified.cps</v>
      </c>
      <c r="U100" s="464" t="str">
        <f t="shared" si="17"/>
        <v/>
      </c>
      <c r="V100" s="465" t="str">
        <f t="shared" si="13"/>
        <v/>
      </c>
      <c r="W100" s="465" t="str">
        <f t="shared" si="14"/>
        <v/>
      </c>
      <c r="X100" s="465" t="str">
        <f t="shared" si="15"/>
        <v/>
      </c>
      <c r="Y100" s="465" t="str">
        <f t="shared" si="16"/>
        <v/>
      </c>
    </row>
    <row r="101" spans="19:25">
      <c r="S101" s="495"/>
      <c r="T101" s="464" t="str">
        <f t="shared" si="12"/>
        <v>dcsm-EF_MEA_HV_ON_modified.cps</v>
      </c>
      <c r="U101" s="464" t="str">
        <f t="shared" si="17"/>
        <v/>
      </c>
      <c r="V101" s="465" t="str">
        <f t="shared" si="13"/>
        <v/>
      </c>
      <c r="W101" s="465" t="str">
        <f t="shared" si="14"/>
        <v/>
      </c>
      <c r="X101" s="465" t="str">
        <f t="shared" si="15"/>
        <v/>
      </c>
      <c r="Y101" s="465" t="str">
        <f t="shared" si="16"/>
        <v/>
      </c>
    </row>
    <row r="102" spans="19:25">
      <c r="S102" s="495"/>
      <c r="T102" s="464" t="str">
        <f t="shared" si="12"/>
        <v>dcsm-EF_MEA_HV_ON_modified.cps</v>
      </c>
      <c r="U102" s="464" t="str">
        <f t="shared" si="17"/>
        <v/>
      </c>
      <c r="V102" s="465" t="str">
        <f t="shared" si="13"/>
        <v/>
      </c>
      <c r="W102" s="465" t="str">
        <f t="shared" si="14"/>
        <v/>
      </c>
      <c r="X102" s="465" t="str">
        <f t="shared" si="15"/>
        <v/>
      </c>
      <c r="Y102" s="465" t="str">
        <f t="shared" si="16"/>
        <v/>
      </c>
    </row>
    <row r="103" spans="19:25">
      <c r="S103" s="495"/>
      <c r="T103" s="464" t="str">
        <f t="shared" si="12"/>
        <v>dcsm-EF_MEA_HV_ON_modified.cps</v>
      </c>
      <c r="U103" s="464" t="str">
        <f t="shared" si="17"/>
        <v/>
      </c>
      <c r="V103" s="465" t="str">
        <f t="shared" si="13"/>
        <v/>
      </c>
      <c r="W103" s="465" t="str">
        <f t="shared" si="14"/>
        <v/>
      </c>
      <c r="X103" s="465" t="str">
        <f t="shared" si="15"/>
        <v/>
      </c>
      <c r="Y103" s="465" t="str">
        <f t="shared" si="16"/>
        <v/>
      </c>
    </row>
    <row r="104" spans="19:25">
      <c r="S104" s="495"/>
      <c r="T104" s="464" t="str">
        <f t="shared" si="12"/>
        <v>dcsm-EF_MEA_HV_ON_modified.cps</v>
      </c>
      <c r="U104" s="464" t="str">
        <f t="shared" si="17"/>
        <v/>
      </c>
      <c r="V104" s="465" t="str">
        <f t="shared" si="13"/>
        <v/>
      </c>
      <c r="W104" s="465" t="str">
        <f t="shared" si="14"/>
        <v/>
      </c>
      <c r="X104" s="465" t="str">
        <f t="shared" si="15"/>
        <v/>
      </c>
      <c r="Y104" s="465" t="str">
        <f t="shared" si="16"/>
        <v/>
      </c>
    </row>
    <row r="105" spans="19:25">
      <c r="S105" s="495"/>
      <c r="T105" s="464" t="str">
        <f t="shared" si="12"/>
        <v>dcsm-EF_MEA_HV_ON_modified.cps</v>
      </c>
      <c r="U105" s="464" t="str">
        <f t="shared" si="17"/>
        <v/>
      </c>
      <c r="V105" s="465" t="str">
        <f t="shared" si="13"/>
        <v/>
      </c>
      <c r="W105" s="465" t="str">
        <f t="shared" si="14"/>
        <v/>
      </c>
      <c r="X105" s="465" t="str">
        <f t="shared" si="15"/>
        <v/>
      </c>
      <c r="Y105" s="465" t="str">
        <f t="shared" si="16"/>
        <v/>
      </c>
    </row>
    <row r="106" spans="19:25">
      <c r="S106" s="495"/>
      <c r="T106" s="464" t="str">
        <f t="shared" si="12"/>
        <v>dcsm-EF_MEA_HV_ON_modified.cps</v>
      </c>
      <c r="U106" s="464" t="str">
        <f t="shared" si="17"/>
        <v/>
      </c>
      <c r="V106" s="465" t="str">
        <f t="shared" si="13"/>
        <v/>
      </c>
      <c r="W106" s="465" t="str">
        <f t="shared" si="14"/>
        <v/>
      </c>
      <c r="X106" s="465" t="str">
        <f t="shared" si="15"/>
        <v/>
      </c>
      <c r="Y106" s="465" t="str">
        <f t="shared" si="16"/>
        <v/>
      </c>
    </row>
    <row r="107" spans="19:25">
      <c r="S107" s="495"/>
      <c r="T107" s="464" t="str">
        <f t="shared" si="12"/>
        <v>dcsm-EF_MEA_HV_ON_modified.cps</v>
      </c>
      <c r="U107" s="464" t="str">
        <f t="shared" si="17"/>
        <v/>
      </c>
      <c r="V107" s="465" t="str">
        <f t="shared" si="13"/>
        <v/>
      </c>
      <c r="W107" s="465" t="str">
        <f t="shared" si="14"/>
        <v/>
      </c>
      <c r="X107" s="465" t="str">
        <f t="shared" si="15"/>
        <v/>
      </c>
      <c r="Y107" s="465" t="str">
        <f t="shared" si="16"/>
        <v/>
      </c>
    </row>
    <row r="108" spans="19:25">
      <c r="S108" s="495"/>
      <c r="T108" s="464" t="str">
        <f t="shared" si="12"/>
        <v>dcsm-EF_MEA_HV_ON_modified.cps</v>
      </c>
      <c r="U108" s="464" t="str">
        <f t="shared" si="17"/>
        <v/>
      </c>
      <c r="V108" s="465" t="str">
        <f t="shared" si="13"/>
        <v/>
      </c>
      <c r="W108" s="465" t="str">
        <f t="shared" si="14"/>
        <v/>
      </c>
      <c r="X108" s="465" t="str">
        <f t="shared" si="15"/>
        <v/>
      </c>
      <c r="Y108" s="465" t="str">
        <f t="shared" si="16"/>
        <v/>
      </c>
    </row>
    <row r="109" spans="19:25">
      <c r="S109" s="495"/>
      <c r="T109" s="464" t="str">
        <f t="shared" si="12"/>
        <v>dcsm-EF_MEA_HV_ON_modified.cps</v>
      </c>
      <c r="U109" s="464" t="str">
        <f t="shared" si="17"/>
        <v/>
      </c>
      <c r="V109" s="465" t="str">
        <f t="shared" si="13"/>
        <v/>
      </c>
      <c r="W109" s="465" t="str">
        <f t="shared" si="14"/>
        <v/>
      </c>
      <c r="X109" s="465" t="str">
        <f t="shared" si="15"/>
        <v/>
      </c>
      <c r="Y109" s="465" t="str">
        <f t="shared" si="16"/>
        <v/>
      </c>
    </row>
    <row r="110" spans="19:25">
      <c r="S110" s="495"/>
      <c r="T110" s="464" t="str">
        <f t="shared" si="12"/>
        <v>dcsm-EF_MEA_HV_ON_modified.cps</v>
      </c>
      <c r="U110" s="464" t="str">
        <f t="shared" si="17"/>
        <v/>
      </c>
      <c r="V110" s="465" t="str">
        <f t="shared" si="13"/>
        <v/>
      </c>
      <c r="W110" s="465" t="str">
        <f t="shared" si="14"/>
        <v/>
      </c>
      <c r="X110" s="465" t="str">
        <f t="shared" si="15"/>
        <v/>
      </c>
      <c r="Y110" s="465" t="str">
        <f t="shared" si="16"/>
        <v/>
      </c>
    </row>
    <row r="111" spans="19:25">
      <c r="S111" s="495"/>
      <c r="T111" s="464" t="str">
        <f t="shared" si="12"/>
        <v>dcsm-EF_MEA_HV_ON_modified.cps</v>
      </c>
      <c r="U111" s="464" t="str">
        <f t="shared" si="17"/>
        <v/>
      </c>
      <c r="V111" s="465" t="str">
        <f t="shared" si="13"/>
        <v/>
      </c>
      <c r="W111" s="465" t="str">
        <f t="shared" si="14"/>
        <v/>
      </c>
      <c r="X111" s="465" t="str">
        <f t="shared" si="15"/>
        <v/>
      </c>
      <c r="Y111" s="465" t="str">
        <f t="shared" si="16"/>
        <v/>
      </c>
    </row>
    <row r="112" spans="19:25">
      <c r="S112" s="495" t="s">
        <v>611</v>
      </c>
      <c r="T112" s="464" t="str">
        <f t="shared" si="12"/>
        <v>dcsm-EF_MEA_HV_ON_modified.cps</v>
      </c>
      <c r="U112" s="464" t="str">
        <f t="shared" si="17"/>
        <v/>
      </c>
      <c r="V112" s="465" t="str">
        <f t="shared" si="13"/>
        <v/>
      </c>
      <c r="W112" s="465" t="str">
        <f t="shared" si="14"/>
        <v/>
      </c>
      <c r="X112" s="465" t="str">
        <f t="shared" si="15"/>
        <v/>
      </c>
      <c r="Y112" s="465" t="str">
        <f t="shared" si="16"/>
        <v/>
      </c>
    </row>
    <row r="113" spans="19:25">
      <c r="S113" s="495"/>
      <c r="T113" s="464" t="str">
        <f t="shared" si="12"/>
        <v>dcsm-EF_MEA_HV_ON_modified.cps</v>
      </c>
      <c r="U113" s="464" t="str">
        <f t="shared" si="17"/>
        <v/>
      </c>
      <c r="V113" s="465" t="str">
        <f t="shared" si="13"/>
        <v/>
      </c>
      <c r="W113" s="465" t="str">
        <f t="shared" si="14"/>
        <v/>
      </c>
      <c r="X113" s="465" t="str">
        <f t="shared" si="15"/>
        <v/>
      </c>
      <c r="Y113" s="465" t="str">
        <f t="shared" si="16"/>
        <v/>
      </c>
    </row>
    <row r="114" spans="19:25">
      <c r="S114" s="495"/>
      <c r="T114" s="464" t="str">
        <f t="shared" si="12"/>
        <v>dcsm-EF_MEA_HV_ON_modified.cps</v>
      </c>
      <c r="U114" s="464" t="str">
        <f t="shared" si="17"/>
        <v/>
      </c>
      <c r="V114" s="465" t="str">
        <f t="shared" si="13"/>
        <v/>
      </c>
      <c r="W114" s="465" t="str">
        <f t="shared" si="14"/>
        <v/>
      </c>
      <c r="X114" s="465" t="str">
        <f t="shared" si="15"/>
        <v/>
      </c>
      <c r="Y114" s="465" t="str">
        <f t="shared" si="16"/>
        <v/>
      </c>
    </row>
    <row r="115" spans="19:25">
      <c r="S115" s="495"/>
      <c r="T115" s="464" t="str">
        <f t="shared" si="12"/>
        <v>dcsm-EF_MEA_HV_ON_modified.cps</v>
      </c>
      <c r="U115" s="464" t="str">
        <f t="shared" si="17"/>
        <v/>
      </c>
      <c r="V115" s="465" t="str">
        <f t="shared" si="13"/>
        <v/>
      </c>
      <c r="W115" s="465" t="str">
        <f t="shared" si="14"/>
        <v/>
      </c>
      <c r="X115" s="465" t="str">
        <f t="shared" si="15"/>
        <v/>
      </c>
      <c r="Y115" s="465" t="str">
        <f t="shared" si="16"/>
        <v/>
      </c>
    </row>
    <row r="116" spans="19:25">
      <c r="S116" s="495"/>
      <c r="T116" s="464" t="str">
        <f t="shared" si="12"/>
        <v>dcsm-EF_MEA_HV_ON_modified.cps</v>
      </c>
      <c r="U116" s="464" t="str">
        <f t="shared" si="17"/>
        <v/>
      </c>
      <c r="V116" s="465" t="str">
        <f t="shared" si="13"/>
        <v/>
      </c>
      <c r="W116" s="465" t="str">
        <f t="shared" si="14"/>
        <v/>
      </c>
      <c r="X116" s="465" t="str">
        <f t="shared" si="15"/>
        <v/>
      </c>
      <c r="Y116" s="465" t="str">
        <f t="shared" si="16"/>
        <v/>
      </c>
    </row>
    <row r="117" spans="19:25">
      <c r="S117" s="495"/>
      <c r="T117" s="464" t="str">
        <f t="shared" si="12"/>
        <v>dcsm-EF_MEA_HV_ON_modified.cps</v>
      </c>
      <c r="U117" s="464" t="str">
        <f t="shared" si="17"/>
        <v/>
      </c>
      <c r="V117" s="465" t="str">
        <f t="shared" si="13"/>
        <v/>
      </c>
      <c r="W117" s="465" t="str">
        <f t="shared" si="14"/>
        <v/>
      </c>
      <c r="X117" s="465" t="str">
        <f t="shared" si="15"/>
        <v/>
      </c>
      <c r="Y117" s="465" t="str">
        <f t="shared" si="16"/>
        <v/>
      </c>
    </row>
    <row r="118" spans="19:25">
      <c r="S118" s="495"/>
      <c r="T118" s="464" t="str">
        <f t="shared" si="12"/>
        <v>dcsm-EF_MEA_HV_ON_modified.cps</v>
      </c>
      <c r="U118" s="464" t="str">
        <f t="shared" si="17"/>
        <v/>
      </c>
      <c r="V118" s="465" t="str">
        <f t="shared" si="13"/>
        <v/>
      </c>
      <c r="W118" s="465" t="str">
        <f t="shared" si="14"/>
        <v/>
      </c>
      <c r="X118" s="465" t="str">
        <f t="shared" si="15"/>
        <v/>
      </c>
      <c r="Y118" s="465" t="str">
        <f t="shared" si="16"/>
        <v/>
      </c>
    </row>
    <row r="119" spans="19:25">
      <c r="S119" s="495"/>
      <c r="T119" s="464" t="str">
        <f t="shared" si="12"/>
        <v>dcsm-EF_MEA_HV_ON_modified.cps</v>
      </c>
      <c r="U119" s="464" t="str">
        <f t="shared" si="17"/>
        <v/>
      </c>
      <c r="V119" s="465" t="str">
        <f t="shared" si="13"/>
        <v/>
      </c>
      <c r="W119" s="465" t="str">
        <f t="shared" si="14"/>
        <v/>
      </c>
      <c r="X119" s="465" t="str">
        <f t="shared" si="15"/>
        <v/>
      </c>
      <c r="Y119" s="465" t="str">
        <f t="shared" si="16"/>
        <v/>
      </c>
    </row>
    <row r="120" spans="19:25">
      <c r="S120" s="495"/>
      <c r="T120" s="464" t="str">
        <f t="shared" si="12"/>
        <v>dcsm-EF_MEA_HV_ON_modified.cps</v>
      </c>
      <c r="U120" s="464" t="str">
        <f t="shared" si="17"/>
        <v/>
      </c>
      <c r="V120" s="465" t="str">
        <f t="shared" si="13"/>
        <v/>
      </c>
      <c r="W120" s="465" t="str">
        <f t="shared" si="14"/>
        <v/>
      </c>
      <c r="X120" s="465" t="str">
        <f t="shared" si="15"/>
        <v/>
      </c>
      <c r="Y120" s="465" t="str">
        <f t="shared" si="16"/>
        <v/>
      </c>
    </row>
    <row r="121" spans="19:25">
      <c r="S121" s="495"/>
      <c r="T121" s="464" t="str">
        <f t="shared" si="12"/>
        <v>dcsm-EF_MEA_HV_ON_modified.cps</v>
      </c>
      <c r="U121" s="464" t="str">
        <f t="shared" si="17"/>
        <v/>
      </c>
      <c r="V121" s="465" t="str">
        <f t="shared" si="13"/>
        <v/>
      </c>
      <c r="W121" s="465" t="str">
        <f t="shared" si="14"/>
        <v/>
      </c>
      <c r="X121" s="465" t="str">
        <f t="shared" si="15"/>
        <v/>
      </c>
      <c r="Y121" s="465" t="str">
        <f t="shared" si="16"/>
        <v/>
      </c>
    </row>
    <row r="122" spans="19:25">
      <c r="S122" s="495"/>
      <c r="T122" s="464" t="str">
        <f t="shared" si="12"/>
        <v>dcsm-EF_MEA_HV_ON_modified.cps</v>
      </c>
      <c r="U122" s="464" t="str">
        <f t="shared" si="17"/>
        <v/>
      </c>
      <c r="V122" s="465" t="str">
        <f t="shared" si="13"/>
        <v/>
      </c>
      <c r="W122" s="465" t="str">
        <f t="shared" si="14"/>
        <v/>
      </c>
      <c r="X122" s="465" t="str">
        <f t="shared" si="15"/>
        <v/>
      </c>
      <c r="Y122" s="465" t="str">
        <f t="shared" si="16"/>
        <v/>
      </c>
    </row>
    <row r="123" spans="19:25">
      <c r="S123" s="495"/>
      <c r="T123" s="464" t="str">
        <f t="shared" si="12"/>
        <v>dcsm-EF_MEA_HV_ON_modified.cps</v>
      </c>
      <c r="U123" s="464" t="str">
        <f t="shared" si="17"/>
        <v/>
      </c>
      <c r="V123" s="465" t="str">
        <f t="shared" si="13"/>
        <v/>
      </c>
      <c r="W123" s="465" t="str">
        <f t="shared" si="14"/>
        <v/>
      </c>
      <c r="X123" s="465" t="str">
        <f t="shared" si="15"/>
        <v/>
      </c>
      <c r="Y123" s="465" t="str">
        <f t="shared" si="16"/>
        <v/>
      </c>
    </row>
  </sheetData>
  <phoneticPr fontId="14"/>
  <conditionalFormatting sqref="T3:X3">
    <cfRule type="expression" dxfId="145" priority="6">
      <formula>$S3="c"</formula>
    </cfRule>
  </conditionalFormatting>
  <conditionalFormatting sqref="T5:X121">
    <cfRule type="expression" dxfId="144" priority="5">
      <formula>$S5="c"</formula>
    </cfRule>
  </conditionalFormatting>
  <conditionalFormatting sqref="Y3">
    <cfRule type="expression" dxfId="143" priority="4">
      <formula>$S3="c"</formula>
    </cfRule>
  </conditionalFormatting>
  <conditionalFormatting sqref="Y5:Y123">
    <cfRule type="expression" dxfId="142" priority="3">
      <formula>$S5="c"</formula>
    </cfRule>
  </conditionalFormatting>
  <conditionalFormatting sqref="T4:X4">
    <cfRule type="expression" dxfId="141" priority="2">
      <formula>$S4="c"</formula>
    </cfRule>
  </conditionalFormatting>
  <conditionalFormatting sqref="Y4">
    <cfRule type="expression" dxfId="140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8"/>
  <sheetViews>
    <sheetView topLeftCell="B31" workbookViewId="0">
      <selection activeCell="B47" sqref="B47:E48"/>
    </sheetView>
  </sheetViews>
  <sheetFormatPr defaultColWidth="8.5703125" defaultRowHeight="18.45"/>
  <cols>
    <col min="1" max="1" width="27.85546875" style="709" bestFit="1" customWidth="1"/>
    <col min="2" max="2" width="21.5" style="709" bestFit="1" customWidth="1"/>
    <col min="3" max="3" width="13.35546875" style="744" bestFit="1" customWidth="1"/>
    <col min="4" max="4" width="54.5703125" style="744" bestFit="1" customWidth="1"/>
    <col min="5" max="5" width="58.7109375" style="744" bestFit="1" customWidth="1"/>
    <col min="6" max="16384" width="8.5703125" style="709"/>
  </cols>
  <sheetData>
    <row r="1" spans="1:5">
      <c r="A1" s="710"/>
      <c r="B1" s="710"/>
      <c r="C1" s="742" t="s">
        <v>2901</v>
      </c>
      <c r="D1" s="742" t="s">
        <v>2902</v>
      </c>
      <c r="E1" s="742"/>
    </row>
    <row r="2" spans="1:5">
      <c r="A2" s="340" t="s">
        <v>2903</v>
      </c>
      <c r="B2" s="340" t="s">
        <v>2904</v>
      </c>
      <c r="C2" s="743">
        <v>577</v>
      </c>
      <c r="D2" s="743" t="s">
        <v>2905</v>
      </c>
      <c r="E2" s="745" t="s">
        <v>2906</v>
      </c>
    </row>
    <row r="3" spans="1:5">
      <c r="A3" s="340" t="s">
        <v>2907</v>
      </c>
      <c r="B3" s="340" t="s">
        <v>2908</v>
      </c>
      <c r="C3" s="743">
        <v>509</v>
      </c>
      <c r="D3" s="743" t="s">
        <v>1384</v>
      </c>
      <c r="E3" s="745" t="s">
        <v>2909</v>
      </c>
    </row>
    <row r="4" spans="1:5">
      <c r="A4" s="340"/>
      <c r="B4" s="340" t="s">
        <v>2910</v>
      </c>
      <c r="C4" s="743">
        <v>42</v>
      </c>
      <c r="D4" s="743" t="s">
        <v>2911</v>
      </c>
      <c r="E4" s="745" t="s">
        <v>2912</v>
      </c>
    </row>
    <row r="5" spans="1:5">
      <c r="A5" s="822" t="s">
        <v>2913</v>
      </c>
      <c r="B5" s="340" t="s">
        <v>2914</v>
      </c>
      <c r="C5" s="743">
        <v>1092</v>
      </c>
      <c r="D5" s="743" t="s">
        <v>2915</v>
      </c>
      <c r="E5" s="745" t="s">
        <v>2916</v>
      </c>
    </row>
    <row r="6" spans="1:5">
      <c r="A6" s="823"/>
      <c r="B6" s="340" t="s">
        <v>2917</v>
      </c>
      <c r="C6" s="743">
        <v>80</v>
      </c>
      <c r="D6" s="743" t="s">
        <v>2918</v>
      </c>
      <c r="E6" s="745" t="s">
        <v>2919</v>
      </c>
    </row>
    <row r="7" spans="1:5">
      <c r="A7" s="823"/>
      <c r="B7" s="340" t="s">
        <v>2920</v>
      </c>
      <c r="C7" s="743">
        <v>868</v>
      </c>
      <c r="D7" s="743" t="s">
        <v>3088</v>
      </c>
      <c r="E7" s="745" t="s">
        <v>3089</v>
      </c>
    </row>
    <row r="8" spans="1:5">
      <c r="A8" s="823"/>
      <c r="B8" s="340" t="s">
        <v>2921</v>
      </c>
      <c r="C8" s="743">
        <v>14</v>
      </c>
      <c r="D8" s="743" t="s">
        <v>2922</v>
      </c>
      <c r="E8" s="745" t="s">
        <v>2923</v>
      </c>
    </row>
    <row r="9" spans="1:5">
      <c r="A9" s="823"/>
      <c r="B9" s="340" t="s">
        <v>2924</v>
      </c>
      <c r="C9" s="743">
        <v>386</v>
      </c>
      <c r="D9" s="743" t="s">
        <v>2925</v>
      </c>
      <c r="E9" s="745" t="s">
        <v>2926</v>
      </c>
    </row>
    <row r="10" spans="1:5">
      <c r="A10" s="823"/>
      <c r="B10" s="340" t="s">
        <v>3090</v>
      </c>
      <c r="C10" s="743">
        <v>292</v>
      </c>
      <c r="D10" s="743" t="s">
        <v>2925</v>
      </c>
      <c r="E10" s="745" t="s">
        <v>3091</v>
      </c>
    </row>
    <row r="11" spans="1:5">
      <c r="A11" s="823"/>
      <c r="B11" s="340" t="s">
        <v>2927</v>
      </c>
      <c r="C11" s="743">
        <v>386</v>
      </c>
      <c r="D11" s="743" t="s">
        <v>2928</v>
      </c>
      <c r="E11" s="745" t="s">
        <v>2929</v>
      </c>
    </row>
    <row r="12" spans="1:5">
      <c r="A12" s="823"/>
      <c r="B12" s="340" t="s">
        <v>2930</v>
      </c>
      <c r="C12" s="743">
        <v>564</v>
      </c>
      <c r="D12" s="743" t="s">
        <v>2931</v>
      </c>
      <c r="E12" s="745" t="s">
        <v>2932</v>
      </c>
    </row>
    <row r="13" spans="1:5">
      <c r="A13" s="823"/>
      <c r="B13" s="340" t="s">
        <v>2933</v>
      </c>
      <c r="C13" s="743">
        <v>382</v>
      </c>
      <c r="D13" s="743" t="s">
        <v>2934</v>
      </c>
      <c r="E13" s="745" t="s">
        <v>2935</v>
      </c>
    </row>
    <row r="14" spans="1:5">
      <c r="A14" s="823"/>
      <c r="B14" s="340" t="s">
        <v>2936</v>
      </c>
      <c r="C14" s="743">
        <v>1230</v>
      </c>
      <c r="D14" s="743" t="s">
        <v>2937</v>
      </c>
      <c r="E14" s="745" t="s">
        <v>2938</v>
      </c>
    </row>
    <row r="15" spans="1:5">
      <c r="A15" s="824"/>
      <c r="B15" s="340" t="s">
        <v>3092</v>
      </c>
      <c r="C15" s="743">
        <v>202</v>
      </c>
      <c r="D15" s="743" t="s">
        <v>3093</v>
      </c>
      <c r="E15" s="745" t="s">
        <v>3094</v>
      </c>
    </row>
    <row r="16" spans="1:5">
      <c r="A16" s="820" t="s">
        <v>2939</v>
      </c>
      <c r="B16" s="340" t="s">
        <v>2940</v>
      </c>
      <c r="C16" s="743">
        <v>1756</v>
      </c>
      <c r="D16" s="743" t="s">
        <v>2941</v>
      </c>
      <c r="E16" s="745" t="s">
        <v>2942</v>
      </c>
    </row>
    <row r="17" spans="1:5">
      <c r="A17" s="820"/>
      <c r="B17" s="340" t="s">
        <v>3095</v>
      </c>
      <c r="C17" s="743">
        <v>1702</v>
      </c>
      <c r="D17" s="743" t="s">
        <v>2941</v>
      </c>
      <c r="E17" s="745" t="s">
        <v>3096</v>
      </c>
    </row>
    <row r="18" spans="1:5">
      <c r="A18" s="820"/>
      <c r="B18" s="340" t="s">
        <v>2943</v>
      </c>
      <c r="C18" s="743">
        <v>240</v>
      </c>
      <c r="D18" s="743" t="s">
        <v>2944</v>
      </c>
      <c r="E18" s="745" t="s">
        <v>2945</v>
      </c>
    </row>
    <row r="19" spans="1:5">
      <c r="A19" s="820"/>
      <c r="B19" s="340" t="s">
        <v>2946</v>
      </c>
      <c r="C19" s="743">
        <v>142</v>
      </c>
      <c r="D19" s="743" t="s">
        <v>2947</v>
      </c>
      <c r="E19" s="745" t="s">
        <v>2948</v>
      </c>
    </row>
    <row r="20" spans="1:5">
      <c r="A20" s="820"/>
      <c r="B20" s="340" t="s">
        <v>2949</v>
      </c>
      <c r="C20" s="743">
        <v>102</v>
      </c>
      <c r="D20" s="743" t="s">
        <v>2950</v>
      </c>
      <c r="E20" s="745" t="s">
        <v>2951</v>
      </c>
    </row>
    <row r="21" spans="1:5">
      <c r="A21" s="820"/>
      <c r="B21" s="340" t="s">
        <v>2952</v>
      </c>
      <c r="C21" s="743">
        <v>10954</v>
      </c>
      <c r="D21" s="743" t="s">
        <v>2953</v>
      </c>
      <c r="E21" s="745" t="s">
        <v>2954</v>
      </c>
    </row>
    <row r="22" spans="1:5">
      <c r="A22" s="820"/>
      <c r="B22" s="340" t="s">
        <v>2955</v>
      </c>
      <c r="C22" s="743">
        <v>344</v>
      </c>
      <c r="D22" s="743" t="s">
        <v>2956</v>
      </c>
      <c r="E22" s="745" t="s">
        <v>2957</v>
      </c>
    </row>
    <row r="23" spans="1:5">
      <c r="A23" s="820"/>
      <c r="B23" s="340" t="s">
        <v>2958</v>
      </c>
      <c r="C23" s="743">
        <v>270</v>
      </c>
      <c r="D23" s="743" t="s">
        <v>2959</v>
      </c>
      <c r="E23" s="745" t="s">
        <v>2960</v>
      </c>
    </row>
    <row r="24" spans="1:5">
      <c r="A24" s="340" t="s">
        <v>2961</v>
      </c>
      <c r="B24" s="340" t="s">
        <v>2962</v>
      </c>
      <c r="C24" s="743">
        <v>42</v>
      </c>
      <c r="D24" s="743" t="s">
        <v>2963</v>
      </c>
      <c r="E24" s="745" t="s">
        <v>2964</v>
      </c>
    </row>
    <row r="25" spans="1:5">
      <c r="A25" s="741" t="s">
        <v>2965</v>
      </c>
      <c r="B25" s="741" t="s">
        <v>2966</v>
      </c>
      <c r="C25" s="743">
        <v>42</v>
      </c>
      <c r="D25" s="743" t="s">
        <v>2967</v>
      </c>
      <c r="E25" s="745" t="s">
        <v>2968</v>
      </c>
    </row>
    <row r="26" spans="1:5">
      <c r="A26" s="821" t="s">
        <v>2969</v>
      </c>
      <c r="B26" s="340" t="s">
        <v>2970</v>
      </c>
      <c r="C26" s="743">
        <v>190</v>
      </c>
      <c r="D26" s="743" t="s">
        <v>2971</v>
      </c>
      <c r="E26" s="745" t="s">
        <v>2972</v>
      </c>
    </row>
    <row r="27" spans="1:5">
      <c r="A27" s="821"/>
      <c r="B27" s="340" t="s">
        <v>2973</v>
      </c>
      <c r="C27" s="743">
        <v>198</v>
      </c>
      <c r="D27" s="743" t="s">
        <v>2974</v>
      </c>
      <c r="E27" s="745" t="s">
        <v>2975</v>
      </c>
    </row>
    <row r="28" spans="1:5">
      <c r="A28" s="821"/>
      <c r="B28" s="340" t="s">
        <v>2976</v>
      </c>
      <c r="C28" s="743">
        <v>714</v>
      </c>
      <c r="D28" s="743" t="s">
        <v>2977</v>
      </c>
      <c r="E28" s="745" t="s">
        <v>2978</v>
      </c>
    </row>
    <row r="29" spans="1:5">
      <c r="A29" s="821"/>
      <c r="B29" s="340" t="s">
        <v>2979</v>
      </c>
      <c r="C29" s="743">
        <v>60</v>
      </c>
      <c r="D29" s="743" t="s">
        <v>2980</v>
      </c>
      <c r="E29" s="745" t="s">
        <v>2981</v>
      </c>
    </row>
    <row r="30" spans="1:5">
      <c r="A30" s="821"/>
      <c r="B30" s="340" t="s">
        <v>2982</v>
      </c>
      <c r="C30" s="743">
        <v>210</v>
      </c>
      <c r="D30" s="743" t="s">
        <v>2983</v>
      </c>
      <c r="E30" s="745" t="s">
        <v>2984</v>
      </c>
    </row>
    <row r="31" spans="1:5">
      <c r="A31" s="821"/>
      <c r="B31" s="340" t="s">
        <v>3097</v>
      </c>
      <c r="C31" s="743">
        <v>186</v>
      </c>
      <c r="D31" s="743" t="s">
        <v>2983</v>
      </c>
      <c r="E31" s="745" t="s">
        <v>3098</v>
      </c>
    </row>
    <row r="32" spans="1:5">
      <c r="A32" s="821"/>
      <c r="B32" s="340" t="s">
        <v>2985</v>
      </c>
      <c r="C32" s="743">
        <v>202</v>
      </c>
      <c r="D32" s="743" t="s">
        <v>2986</v>
      </c>
      <c r="E32" s="745" t="s">
        <v>2987</v>
      </c>
    </row>
    <row r="33" spans="1:5">
      <c r="A33" s="821"/>
      <c r="B33" s="340" t="s">
        <v>3099</v>
      </c>
      <c r="C33" s="743">
        <v>182</v>
      </c>
      <c r="D33" s="743" t="s">
        <v>3100</v>
      </c>
      <c r="E33" s="745" t="s">
        <v>3100</v>
      </c>
    </row>
    <row r="34" spans="1:5">
      <c r="A34" s="822" t="s">
        <v>2988</v>
      </c>
      <c r="B34" s="340" t="s">
        <v>2989</v>
      </c>
      <c r="C34" s="743">
        <v>70</v>
      </c>
      <c r="D34" s="743" t="s">
        <v>2990</v>
      </c>
      <c r="E34" s="745" t="s">
        <v>2991</v>
      </c>
    </row>
    <row r="35" spans="1:5">
      <c r="A35" s="823"/>
      <c r="B35" s="340" t="s">
        <v>2992</v>
      </c>
      <c r="C35" s="743">
        <v>160</v>
      </c>
      <c r="D35" s="743" t="s">
        <v>2993</v>
      </c>
      <c r="E35" s="745" t="s">
        <v>2994</v>
      </c>
    </row>
    <row r="36" spans="1:5">
      <c r="A36" s="823"/>
      <c r="B36" s="340" t="s">
        <v>2995</v>
      </c>
      <c r="C36" s="743">
        <v>88</v>
      </c>
      <c r="D36" s="743" t="s">
        <v>2996</v>
      </c>
      <c r="E36" s="745" t="s">
        <v>2997</v>
      </c>
    </row>
    <row r="37" spans="1:5">
      <c r="A37" s="823"/>
      <c r="B37" s="340" t="s">
        <v>2998</v>
      </c>
      <c r="C37" s="743">
        <v>164</v>
      </c>
      <c r="D37" s="743" t="s">
        <v>2999</v>
      </c>
      <c r="E37" s="745" t="s">
        <v>3000</v>
      </c>
    </row>
    <row r="38" spans="1:5">
      <c r="A38" s="823"/>
      <c r="B38" s="340" t="s">
        <v>3101</v>
      </c>
      <c r="C38" s="743">
        <v>160</v>
      </c>
      <c r="D38" s="743" t="s">
        <v>2999</v>
      </c>
      <c r="E38" s="745" t="s">
        <v>3102</v>
      </c>
    </row>
    <row r="39" spans="1:5">
      <c r="A39" s="823"/>
      <c r="B39" s="340" t="s">
        <v>3001</v>
      </c>
      <c r="C39" s="743">
        <v>8</v>
      </c>
      <c r="D39" s="743" t="s">
        <v>3002</v>
      </c>
      <c r="E39" s="745" t="s">
        <v>3003</v>
      </c>
    </row>
    <row r="40" spans="1:5">
      <c r="A40" s="823"/>
      <c r="B40" s="340" t="s">
        <v>3004</v>
      </c>
      <c r="C40" s="743">
        <v>80</v>
      </c>
      <c r="D40" s="743" t="s">
        <v>3005</v>
      </c>
      <c r="E40" s="745" t="s">
        <v>3006</v>
      </c>
    </row>
    <row r="41" spans="1:5">
      <c r="A41" s="823"/>
      <c r="B41" s="340" t="s">
        <v>3007</v>
      </c>
      <c r="C41" s="743">
        <v>40</v>
      </c>
      <c r="D41" s="743" t="s">
        <v>3008</v>
      </c>
      <c r="E41" s="745" t="s">
        <v>3009</v>
      </c>
    </row>
    <row r="42" spans="1:5">
      <c r="A42" s="823"/>
      <c r="B42" s="340" t="s">
        <v>3010</v>
      </c>
      <c r="C42" s="743">
        <v>380</v>
      </c>
      <c r="D42" s="743" t="s">
        <v>3011</v>
      </c>
      <c r="E42" s="745" t="s">
        <v>3012</v>
      </c>
    </row>
    <row r="43" spans="1:5">
      <c r="A43" s="824"/>
      <c r="B43" s="340" t="s">
        <v>3103</v>
      </c>
      <c r="C43" s="743">
        <v>160</v>
      </c>
      <c r="D43" s="743" t="s">
        <v>3093</v>
      </c>
      <c r="E43" s="745" t="s">
        <v>3104</v>
      </c>
    </row>
    <row r="44" spans="1:5">
      <c r="A44" s="340" t="s">
        <v>3013</v>
      </c>
      <c r="B44" s="340" t="s">
        <v>3014</v>
      </c>
      <c r="C44" s="743">
        <v>120</v>
      </c>
      <c r="D44" s="743" t="s">
        <v>3015</v>
      </c>
      <c r="E44" s="745" t="s">
        <v>3016</v>
      </c>
    </row>
    <row r="45" spans="1:5">
      <c r="A45" s="340" t="s">
        <v>3017</v>
      </c>
      <c r="B45" s="340" t="s">
        <v>3018</v>
      </c>
      <c r="C45" s="743">
        <v>220</v>
      </c>
      <c r="D45" s="743" t="s">
        <v>3019</v>
      </c>
      <c r="E45" s="745" t="s">
        <v>3020</v>
      </c>
    </row>
    <row r="46" spans="1:5">
      <c r="A46" s="340" t="s">
        <v>3105</v>
      </c>
      <c r="B46" s="340" t="s">
        <v>3106</v>
      </c>
      <c r="C46" s="743">
        <v>9080</v>
      </c>
      <c r="D46" s="743" t="s">
        <v>3107</v>
      </c>
      <c r="E46" s="745" t="s">
        <v>3108</v>
      </c>
    </row>
    <row r="47" spans="1:5">
      <c r="B47" s="778" t="s">
        <v>3111</v>
      </c>
      <c r="C47" s="778">
        <v>1880</v>
      </c>
      <c r="D47" s="778" t="s">
        <v>3112</v>
      </c>
      <c r="E47" s="779" t="s">
        <v>3113</v>
      </c>
    </row>
    <row r="48" spans="1:5">
      <c r="B48" s="778" t="s">
        <v>3114</v>
      </c>
      <c r="C48" s="778">
        <v>246</v>
      </c>
      <c r="D48" s="778" t="s">
        <v>3115</v>
      </c>
      <c r="E48" s="779" t="s">
        <v>3116</v>
      </c>
    </row>
  </sheetData>
  <autoFilter ref="B1:B39" xr:uid="{00000000-0009-0000-0000-000007000000}"/>
  <mergeCells count="4">
    <mergeCell ref="A16:A23"/>
    <mergeCell ref="A26:A33"/>
    <mergeCell ref="A5:A15"/>
    <mergeCell ref="A34:A43"/>
  </mergeCells>
  <phoneticPr fontId="14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  <pageSetUpPr fitToPage="1"/>
  </sheetPr>
  <dimension ref="A1:Y123"/>
  <sheetViews>
    <sheetView tabSelected="1" view="pageBreakPreview" zoomScale="60" zoomScaleNormal="70" workbookViewId="0">
      <selection activeCell="G4" sqref="G4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0703125" style="16" customWidth="1"/>
    <col min="10" max="11" width="39.0703125" customWidth="1"/>
    <col min="12" max="14" width="39.0703125" hidden="1" customWidth="1"/>
    <col min="15" max="15" width="62" customWidth="1"/>
    <col min="16" max="16" width="14.35546875" customWidth="1"/>
    <col min="17" max="17" width="3.5703125" style="503" customWidth="1"/>
    <col min="18" max="18" width="8.85546875" style="504"/>
    <col min="19" max="19" width="8.85546875" style="474"/>
    <col min="20" max="20" width="80.0703125" style="466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96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111" t="s">
        <v>896</v>
      </c>
      <c r="P1" s="101" t="s">
        <v>605</v>
      </c>
      <c r="Q1" s="510"/>
      <c r="R1" s="509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3077</v>
      </c>
      <c r="B2" s="182" t="s">
        <v>3078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59"/>
      <c r="M2" s="459"/>
      <c r="N2" s="459"/>
      <c r="O2" s="180"/>
      <c r="P2" s="98"/>
      <c r="Q2" s="502"/>
      <c r="R2" s="501"/>
      <c r="S2" s="535"/>
      <c r="T2" s="464" t="str">
        <f t="shared" ref="T2:T65" si="0">IF(O2="",T1,O2)</f>
        <v>cps file name</v>
      </c>
      <c r="U2" s="464" t="str">
        <f>IF(G2="","",G2)</f>
        <v/>
      </c>
      <c r="V2" s="465" t="str">
        <f t="shared" ref="V2:V65" si="1">IF(G2="","",MID(G2,22,6)&amp;"-MMDD")</f>
        <v/>
      </c>
      <c r="W2" s="465" t="str">
        <f t="shared" ref="W2:W65" si="2">IF(G2="","","20"&amp;MID(G2,22,6)&amp;"_MMDD.cml")</f>
        <v/>
      </c>
      <c r="X2" s="465" t="str">
        <f t="shared" ref="X2:X65" si="3">IF(G2="","","C"&amp;MID(U2,12,3))</f>
        <v/>
      </c>
      <c r="Y2" s="536" t="str">
        <f>IF(G2="","",MID(G2,16,12))</f>
        <v/>
      </c>
    </row>
    <row r="3" spans="1:25" s="138" customFormat="1" ht="38.25" customHeight="1" thickBot="1">
      <c r="A3" s="287">
        <v>1</v>
      </c>
      <c r="B3" s="263" t="s">
        <v>3079</v>
      </c>
      <c r="C3" s="41"/>
      <c r="D3" s="731" t="s">
        <v>3080</v>
      </c>
      <c r="E3" s="731">
        <v>0</v>
      </c>
      <c r="F3" s="731">
        <v>0</v>
      </c>
      <c r="G3" s="41" t="s">
        <v>3081</v>
      </c>
      <c r="H3" s="731"/>
      <c r="I3" s="731"/>
      <c r="J3" s="41"/>
      <c r="K3" s="119"/>
      <c r="L3" s="119"/>
      <c r="M3" s="119"/>
      <c r="N3" s="119"/>
      <c r="O3" s="255" t="s">
        <v>3082</v>
      </c>
      <c r="P3" s="350"/>
      <c r="Q3" s="512"/>
      <c r="R3" s="513"/>
      <c r="S3" s="746" t="s">
        <v>1690</v>
      </c>
      <c r="T3" s="747" t="str">
        <f t="shared" si="0"/>
        <v>main2-CROUSE_OBS_XOR_001_M63.cps
dcsmはList参照</v>
      </c>
      <c r="U3" s="747" t="str">
        <f>IF(G3="","",G3)</f>
        <v>XOR__BJXR_C006_NECP_M630101_00001.BC</v>
      </c>
      <c r="V3" s="748" t="str">
        <f t="shared" si="1"/>
        <v>630101-MMDD</v>
      </c>
      <c r="W3" s="748" t="str">
        <f t="shared" si="2"/>
        <v>20630101_MMDD.cml</v>
      </c>
      <c r="X3" s="748" t="str">
        <f t="shared" si="3"/>
        <v>C006</v>
      </c>
      <c r="Y3" s="749" t="str">
        <f t="shared" ref="Y3:Y66" si="4">IF(G3="","",MID(G3,16,12))</f>
        <v>NECP_M630101</v>
      </c>
    </row>
    <row r="4" spans="1:25" s="76" customFormat="1" ht="38.25" customHeight="1" thickBot="1">
      <c r="A4" s="647">
        <v>2</v>
      </c>
      <c r="B4" s="648" t="s">
        <v>3109</v>
      </c>
      <c r="C4" s="649"/>
      <c r="D4" s="650" t="s">
        <v>3110</v>
      </c>
      <c r="E4" s="650">
        <v>0</v>
      </c>
      <c r="F4" s="650">
        <v>0</v>
      </c>
      <c r="G4" s="649" t="s">
        <v>3118</v>
      </c>
      <c r="H4" s="650"/>
      <c r="I4" s="650"/>
      <c r="J4" s="649"/>
      <c r="K4" s="651"/>
      <c r="L4" s="651"/>
      <c r="M4" s="651"/>
      <c r="N4" s="651"/>
      <c r="O4" s="652" t="s">
        <v>3119</v>
      </c>
      <c r="P4" s="350"/>
      <c r="Q4" s="197"/>
      <c r="R4" s="335"/>
      <c r="S4" s="537" t="s">
        <v>1690</v>
      </c>
      <c r="T4" s="469" t="str">
        <f t="shared" ref="T4" si="5">IF(O4="",T3,O4)</f>
        <v>main2-CROUSE_OBS2_XOR_001_M63.cps
dcsmはList参照</v>
      </c>
      <c r="U4" s="469" t="str">
        <f>IF(G4="","",G4)</f>
        <v>XOR__BJXR_C007_NECP_M630201_00001.BC</v>
      </c>
      <c r="V4" s="470" t="str">
        <f t="shared" ref="V4" si="6">IF(G4="","",MID(G4,22,6)&amp;"-MMDD")</f>
        <v>630201-MMDD</v>
      </c>
      <c r="W4" s="470" t="str">
        <f t="shared" ref="W4" si="7">IF(G4="","","20"&amp;MID(G4,22,6)&amp;"_MMDD.cml")</f>
        <v>20630201_MMDD.cml</v>
      </c>
      <c r="X4" s="470" t="str">
        <f t="shared" ref="X4" si="8">IF(G4="","","C"&amp;MID(U4,12,3))</f>
        <v>C007</v>
      </c>
      <c r="Y4" s="538" t="str">
        <f t="shared" ref="Y4" si="9">IF(G4="","",MID(G4,16,12))</f>
        <v>NECP_M630201</v>
      </c>
    </row>
    <row r="5" spans="1:25">
      <c r="A5" s="727"/>
      <c r="B5" s="728"/>
      <c r="C5" s="271"/>
      <c r="D5" s="268"/>
      <c r="E5" s="268"/>
      <c r="F5" s="268"/>
      <c r="G5" s="271"/>
      <c r="H5" s="268"/>
      <c r="I5" s="268"/>
      <c r="J5" s="271"/>
      <c r="K5" s="729"/>
      <c r="L5" s="729"/>
      <c r="M5" s="729"/>
      <c r="N5" s="729"/>
      <c r="O5" s="730">
        <v>2</v>
      </c>
      <c r="P5" s="726"/>
      <c r="S5" s="495"/>
      <c r="T5" s="464">
        <f t="shared" si="0"/>
        <v>2</v>
      </c>
      <c r="U5" s="464" t="str">
        <f t="shared" ref="U5:U16" si="10">IF(G5="","",G5)</f>
        <v/>
      </c>
      <c r="V5" s="465" t="str">
        <f t="shared" si="1"/>
        <v/>
      </c>
      <c r="W5" s="465" t="str">
        <f t="shared" si="2"/>
        <v/>
      </c>
      <c r="X5" s="465" t="str">
        <f t="shared" si="3"/>
        <v/>
      </c>
      <c r="Y5" s="465" t="str">
        <f t="shared" si="4"/>
        <v/>
      </c>
    </row>
    <row r="6" spans="1:25">
      <c r="O6" s="260"/>
      <c r="P6" s="528"/>
      <c r="S6" s="495"/>
      <c r="T6" s="464">
        <f t="shared" si="0"/>
        <v>2</v>
      </c>
      <c r="U6" s="464" t="str">
        <f t="shared" si="10"/>
        <v/>
      </c>
      <c r="V6" s="465" t="str">
        <f t="shared" si="1"/>
        <v/>
      </c>
      <c r="W6" s="465" t="str">
        <f t="shared" si="2"/>
        <v/>
      </c>
      <c r="X6" s="465" t="str">
        <f t="shared" si="3"/>
        <v/>
      </c>
      <c r="Y6" s="465" t="str">
        <f t="shared" si="4"/>
        <v/>
      </c>
    </row>
    <row r="7" spans="1:25">
      <c r="O7" s="260"/>
      <c r="S7" s="495"/>
      <c r="T7" s="464">
        <f t="shared" si="0"/>
        <v>2</v>
      </c>
      <c r="U7" s="464" t="str">
        <f t="shared" si="10"/>
        <v/>
      </c>
      <c r="V7" s="465" t="str">
        <f t="shared" si="1"/>
        <v/>
      </c>
      <c r="W7" s="465" t="str">
        <f t="shared" si="2"/>
        <v/>
      </c>
      <c r="X7" s="465" t="str">
        <f t="shared" si="3"/>
        <v/>
      </c>
      <c r="Y7" s="465" t="str">
        <f t="shared" si="4"/>
        <v/>
      </c>
    </row>
    <row r="8" spans="1:25">
      <c r="S8" s="495"/>
      <c r="T8" s="464">
        <f t="shared" si="0"/>
        <v>2</v>
      </c>
      <c r="U8" s="464" t="str">
        <f t="shared" si="10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S9" s="495"/>
      <c r="T9" s="464">
        <f t="shared" si="0"/>
        <v>2</v>
      </c>
      <c r="U9" s="464" t="str">
        <f t="shared" si="10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S10" s="495"/>
      <c r="T10" s="464">
        <f t="shared" si="0"/>
        <v>2</v>
      </c>
      <c r="U10" s="464" t="str">
        <f t="shared" si="10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S11" s="495"/>
      <c r="T11" s="464">
        <f t="shared" si="0"/>
        <v>2</v>
      </c>
      <c r="U11" s="464" t="str">
        <f t="shared" si="10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S12" s="495"/>
      <c r="T12" s="464">
        <f t="shared" si="0"/>
        <v>2</v>
      </c>
      <c r="U12" s="464" t="str">
        <f t="shared" si="10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S13" s="495"/>
      <c r="T13" s="464">
        <f t="shared" si="0"/>
        <v>2</v>
      </c>
      <c r="U13" s="464" t="str">
        <f t="shared" si="10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S14" s="495"/>
      <c r="T14" s="464">
        <f t="shared" si="0"/>
        <v>2</v>
      </c>
      <c r="U14" s="464" t="str">
        <f t="shared" si="10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S15" s="495"/>
      <c r="T15" s="464">
        <f t="shared" si="0"/>
        <v>2</v>
      </c>
      <c r="U15" s="464" t="str">
        <f t="shared" si="10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S16" s="495"/>
      <c r="T16" s="464">
        <f t="shared" si="0"/>
        <v>2</v>
      </c>
      <c r="U16" s="464" t="str">
        <f t="shared" si="10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9:25">
      <c r="S17" s="495"/>
      <c r="T17" s="464">
        <f t="shared" si="0"/>
        <v>2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9:25">
      <c r="S18" s="495"/>
      <c r="T18" s="464">
        <f t="shared" si="0"/>
        <v>2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9:25">
      <c r="S19" s="495"/>
      <c r="T19" s="464">
        <f t="shared" si="0"/>
        <v>2</v>
      </c>
      <c r="U19" s="464" t="str">
        <f t="shared" ref="U19:U82" si="11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9:25">
      <c r="S20" s="495"/>
      <c r="T20" s="464">
        <f t="shared" si="0"/>
        <v>2</v>
      </c>
      <c r="U20" s="464" t="str">
        <f t="shared" si="11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9:25">
      <c r="S21" s="495"/>
      <c r="T21" s="464">
        <f t="shared" si="0"/>
        <v>2</v>
      </c>
      <c r="U21" s="464" t="str">
        <f t="shared" si="11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9:25">
      <c r="S22" s="495"/>
      <c r="T22" s="464">
        <f t="shared" si="0"/>
        <v>2</v>
      </c>
      <c r="U22" s="464" t="str">
        <f t="shared" si="11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9:25">
      <c r="S23" s="495"/>
      <c r="T23" s="464">
        <f t="shared" si="0"/>
        <v>2</v>
      </c>
      <c r="U23" s="464" t="str">
        <f t="shared" si="11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9:25">
      <c r="S24" s="495"/>
      <c r="T24" s="464">
        <f t="shared" si="0"/>
        <v>2</v>
      </c>
      <c r="U24" s="464" t="str">
        <f t="shared" si="11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9:25">
      <c r="S25" s="495"/>
      <c r="T25" s="464">
        <f t="shared" si="0"/>
        <v>2</v>
      </c>
      <c r="U25" s="464" t="str">
        <f t="shared" si="11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9:25">
      <c r="S26" s="495"/>
      <c r="T26" s="464">
        <f t="shared" si="0"/>
        <v>2</v>
      </c>
      <c r="U26" s="464" t="str">
        <f t="shared" si="11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9:25">
      <c r="S27" s="495"/>
      <c r="T27" s="464">
        <f t="shared" si="0"/>
        <v>2</v>
      </c>
      <c r="U27" s="464" t="str">
        <f t="shared" si="11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9:25">
      <c r="S28" s="495"/>
      <c r="T28" s="464">
        <f t="shared" si="0"/>
        <v>2</v>
      </c>
      <c r="U28" s="464" t="str">
        <f t="shared" si="11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9:25">
      <c r="S29" s="495"/>
      <c r="T29" s="464">
        <f t="shared" si="0"/>
        <v>2</v>
      </c>
      <c r="U29" s="464" t="str">
        <f t="shared" si="11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9:25">
      <c r="S30" s="495"/>
      <c r="T30" s="464">
        <f t="shared" si="0"/>
        <v>2</v>
      </c>
      <c r="U30" s="464" t="str">
        <f t="shared" si="11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9:25">
      <c r="S31" s="495"/>
      <c r="T31" s="464">
        <f t="shared" si="0"/>
        <v>2</v>
      </c>
      <c r="U31" s="464" t="str">
        <f t="shared" si="11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9:25">
      <c r="S32" s="495"/>
      <c r="T32" s="464">
        <f t="shared" si="0"/>
        <v>2</v>
      </c>
      <c r="U32" s="464" t="str">
        <f t="shared" si="11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9:25">
      <c r="S33" s="495"/>
      <c r="T33" s="464">
        <f t="shared" si="0"/>
        <v>2</v>
      </c>
      <c r="U33" s="464" t="str">
        <f t="shared" si="11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9:25">
      <c r="S34" s="495"/>
      <c r="T34" s="464">
        <f t="shared" si="0"/>
        <v>2</v>
      </c>
      <c r="U34" s="464" t="str">
        <f t="shared" si="11"/>
        <v/>
      </c>
      <c r="V34" s="465" t="str">
        <f t="shared" si="1"/>
        <v/>
      </c>
      <c r="W34" s="465" t="str">
        <f t="shared" si="2"/>
        <v/>
      </c>
      <c r="X34" s="465" t="str">
        <f t="shared" si="3"/>
        <v/>
      </c>
      <c r="Y34" s="465" t="str">
        <f t="shared" si="4"/>
        <v/>
      </c>
    </row>
    <row r="35" spans="19:25">
      <c r="S35" s="495"/>
      <c r="T35" s="464">
        <f t="shared" si="0"/>
        <v>2</v>
      </c>
      <c r="U35" s="464" t="str">
        <f t="shared" si="11"/>
        <v/>
      </c>
      <c r="V35" s="465" t="str">
        <f t="shared" si="1"/>
        <v/>
      </c>
      <c r="W35" s="465" t="str">
        <f t="shared" si="2"/>
        <v/>
      </c>
      <c r="X35" s="465" t="str">
        <f t="shared" si="3"/>
        <v/>
      </c>
      <c r="Y35" s="465" t="str">
        <f t="shared" si="4"/>
        <v/>
      </c>
    </row>
    <row r="36" spans="19:25">
      <c r="S36" s="495"/>
      <c r="T36" s="464">
        <f t="shared" si="0"/>
        <v>2</v>
      </c>
      <c r="U36" s="464" t="str">
        <f t="shared" si="11"/>
        <v/>
      </c>
      <c r="V36" s="465" t="str">
        <f t="shared" si="1"/>
        <v/>
      </c>
      <c r="W36" s="465" t="str">
        <f t="shared" si="2"/>
        <v/>
      </c>
      <c r="X36" s="465" t="str">
        <f t="shared" si="3"/>
        <v/>
      </c>
      <c r="Y36" s="465" t="str">
        <f t="shared" si="4"/>
        <v/>
      </c>
    </row>
    <row r="37" spans="19:25">
      <c r="S37" s="495"/>
      <c r="T37" s="464">
        <f t="shared" si="0"/>
        <v>2</v>
      </c>
      <c r="U37" s="464" t="str">
        <f t="shared" si="11"/>
        <v/>
      </c>
      <c r="V37" s="465" t="str">
        <f t="shared" si="1"/>
        <v/>
      </c>
      <c r="W37" s="465" t="str">
        <f t="shared" si="2"/>
        <v/>
      </c>
      <c r="X37" s="465" t="str">
        <f t="shared" si="3"/>
        <v/>
      </c>
      <c r="Y37" s="465" t="str">
        <f t="shared" si="4"/>
        <v/>
      </c>
    </row>
    <row r="38" spans="19:25">
      <c r="S38" s="495"/>
      <c r="T38" s="464">
        <f t="shared" si="0"/>
        <v>2</v>
      </c>
      <c r="U38" s="464" t="str">
        <f t="shared" si="11"/>
        <v/>
      </c>
      <c r="V38" s="465" t="str">
        <f t="shared" si="1"/>
        <v/>
      </c>
      <c r="W38" s="465" t="str">
        <f t="shared" si="2"/>
        <v/>
      </c>
      <c r="X38" s="465" t="str">
        <f t="shared" si="3"/>
        <v/>
      </c>
      <c r="Y38" s="465" t="str">
        <f t="shared" si="4"/>
        <v/>
      </c>
    </row>
    <row r="39" spans="19:25">
      <c r="S39" s="495"/>
      <c r="T39" s="464">
        <f t="shared" si="0"/>
        <v>2</v>
      </c>
      <c r="U39" s="464" t="str">
        <f t="shared" si="11"/>
        <v/>
      </c>
      <c r="V39" s="465" t="str">
        <f t="shared" si="1"/>
        <v/>
      </c>
      <c r="W39" s="465" t="str">
        <f t="shared" si="2"/>
        <v/>
      </c>
      <c r="X39" s="465" t="str">
        <f t="shared" si="3"/>
        <v/>
      </c>
      <c r="Y39" s="465" t="str">
        <f t="shared" si="4"/>
        <v/>
      </c>
    </row>
    <row r="40" spans="19:25">
      <c r="S40" s="495"/>
      <c r="T40" s="464">
        <f t="shared" si="0"/>
        <v>2</v>
      </c>
      <c r="U40" s="464" t="str">
        <f t="shared" si="11"/>
        <v/>
      </c>
      <c r="V40" s="465" t="str">
        <f t="shared" si="1"/>
        <v/>
      </c>
      <c r="W40" s="465" t="str">
        <f t="shared" si="2"/>
        <v/>
      </c>
      <c r="X40" s="465" t="str">
        <f t="shared" si="3"/>
        <v/>
      </c>
      <c r="Y40" s="465" t="str">
        <f t="shared" si="4"/>
        <v/>
      </c>
    </row>
    <row r="41" spans="19:25">
      <c r="S41" s="495"/>
      <c r="T41" s="464">
        <f t="shared" si="0"/>
        <v>2</v>
      </c>
      <c r="U41" s="464" t="str">
        <f t="shared" si="11"/>
        <v/>
      </c>
      <c r="V41" s="465" t="str">
        <f t="shared" si="1"/>
        <v/>
      </c>
      <c r="W41" s="465" t="str">
        <f t="shared" si="2"/>
        <v/>
      </c>
      <c r="X41" s="465" t="str">
        <f t="shared" si="3"/>
        <v/>
      </c>
      <c r="Y41" s="465" t="str">
        <f t="shared" si="4"/>
        <v/>
      </c>
    </row>
    <row r="42" spans="19:25">
      <c r="S42" s="495"/>
      <c r="T42" s="464">
        <f t="shared" si="0"/>
        <v>2</v>
      </c>
      <c r="U42" s="464" t="str">
        <f t="shared" si="11"/>
        <v/>
      </c>
      <c r="V42" s="465" t="str">
        <f t="shared" si="1"/>
        <v/>
      </c>
      <c r="W42" s="465" t="str">
        <f t="shared" si="2"/>
        <v/>
      </c>
      <c r="X42" s="465" t="str">
        <f t="shared" si="3"/>
        <v/>
      </c>
      <c r="Y42" s="465" t="str">
        <f t="shared" si="4"/>
        <v/>
      </c>
    </row>
    <row r="43" spans="19:25">
      <c r="S43" s="495"/>
      <c r="T43" s="464">
        <f t="shared" si="0"/>
        <v>2</v>
      </c>
      <c r="U43" s="464" t="str">
        <f t="shared" si="11"/>
        <v/>
      </c>
      <c r="V43" s="465" t="str">
        <f t="shared" si="1"/>
        <v/>
      </c>
      <c r="W43" s="465" t="str">
        <f t="shared" si="2"/>
        <v/>
      </c>
      <c r="X43" s="465" t="str">
        <f t="shared" si="3"/>
        <v/>
      </c>
      <c r="Y43" s="465" t="str">
        <f t="shared" si="4"/>
        <v/>
      </c>
    </row>
    <row r="44" spans="19:25">
      <c r="S44" s="495"/>
      <c r="T44" s="464">
        <f t="shared" si="0"/>
        <v>2</v>
      </c>
      <c r="U44" s="464" t="str">
        <f t="shared" si="11"/>
        <v/>
      </c>
      <c r="V44" s="465" t="str">
        <f t="shared" si="1"/>
        <v/>
      </c>
      <c r="W44" s="465" t="str">
        <f t="shared" si="2"/>
        <v/>
      </c>
      <c r="X44" s="465" t="str">
        <f t="shared" si="3"/>
        <v/>
      </c>
      <c r="Y44" s="465" t="str">
        <f t="shared" si="4"/>
        <v/>
      </c>
    </row>
    <row r="45" spans="19:25">
      <c r="S45" s="495"/>
      <c r="T45" s="464">
        <f t="shared" si="0"/>
        <v>2</v>
      </c>
      <c r="U45" s="464" t="str">
        <f t="shared" si="11"/>
        <v/>
      </c>
      <c r="V45" s="465" t="str">
        <f t="shared" si="1"/>
        <v/>
      </c>
      <c r="W45" s="465" t="str">
        <f t="shared" si="2"/>
        <v/>
      </c>
      <c r="X45" s="465" t="str">
        <f t="shared" si="3"/>
        <v/>
      </c>
      <c r="Y45" s="465" t="str">
        <f t="shared" si="4"/>
        <v/>
      </c>
    </row>
    <row r="46" spans="19:25">
      <c r="S46" s="495"/>
      <c r="T46" s="464">
        <f t="shared" si="0"/>
        <v>2</v>
      </c>
      <c r="U46" s="464" t="str">
        <f t="shared" si="11"/>
        <v/>
      </c>
      <c r="V46" s="465" t="str">
        <f t="shared" si="1"/>
        <v/>
      </c>
      <c r="W46" s="465" t="str">
        <f t="shared" si="2"/>
        <v/>
      </c>
      <c r="X46" s="465" t="str">
        <f t="shared" si="3"/>
        <v/>
      </c>
      <c r="Y46" s="465" t="str">
        <f t="shared" si="4"/>
        <v/>
      </c>
    </row>
    <row r="47" spans="19:25">
      <c r="S47" s="495"/>
      <c r="T47" s="464">
        <f t="shared" si="0"/>
        <v>2</v>
      </c>
      <c r="U47" s="464" t="str">
        <f t="shared" si="11"/>
        <v/>
      </c>
      <c r="V47" s="465" t="str">
        <f t="shared" si="1"/>
        <v/>
      </c>
      <c r="W47" s="465" t="str">
        <f t="shared" si="2"/>
        <v/>
      </c>
      <c r="X47" s="465" t="str">
        <f t="shared" si="3"/>
        <v/>
      </c>
      <c r="Y47" s="465" t="str">
        <f t="shared" si="4"/>
        <v/>
      </c>
    </row>
    <row r="48" spans="19:25">
      <c r="S48" s="495"/>
      <c r="T48" s="464">
        <f t="shared" si="0"/>
        <v>2</v>
      </c>
      <c r="U48" s="464" t="str">
        <f t="shared" si="11"/>
        <v/>
      </c>
      <c r="V48" s="465" t="str">
        <f t="shared" si="1"/>
        <v/>
      </c>
      <c r="W48" s="465" t="str">
        <f t="shared" si="2"/>
        <v/>
      </c>
      <c r="X48" s="465" t="str">
        <f t="shared" si="3"/>
        <v/>
      </c>
      <c r="Y48" s="465" t="str">
        <f t="shared" si="4"/>
        <v/>
      </c>
    </row>
    <row r="49" spans="19:25">
      <c r="S49" s="495"/>
      <c r="T49" s="464">
        <f t="shared" si="0"/>
        <v>2</v>
      </c>
      <c r="U49" s="464" t="str">
        <f t="shared" si="11"/>
        <v/>
      </c>
      <c r="V49" s="465" t="str">
        <f t="shared" si="1"/>
        <v/>
      </c>
      <c r="W49" s="465" t="str">
        <f t="shared" si="2"/>
        <v/>
      </c>
      <c r="X49" s="465" t="str">
        <f t="shared" si="3"/>
        <v/>
      </c>
      <c r="Y49" s="465" t="str">
        <f t="shared" si="4"/>
        <v/>
      </c>
    </row>
    <row r="50" spans="19:25">
      <c r="S50" s="495"/>
      <c r="T50" s="464">
        <f t="shared" si="0"/>
        <v>2</v>
      </c>
      <c r="U50" s="464" t="str">
        <f t="shared" si="11"/>
        <v/>
      </c>
      <c r="V50" s="465" t="str">
        <f t="shared" si="1"/>
        <v/>
      </c>
      <c r="W50" s="465" t="str">
        <f t="shared" si="2"/>
        <v/>
      </c>
      <c r="X50" s="465" t="str">
        <f t="shared" si="3"/>
        <v/>
      </c>
      <c r="Y50" s="465" t="str">
        <f t="shared" si="4"/>
        <v/>
      </c>
    </row>
    <row r="51" spans="19:25">
      <c r="S51" s="495"/>
      <c r="T51" s="464">
        <f t="shared" si="0"/>
        <v>2</v>
      </c>
      <c r="U51" s="464" t="str">
        <f t="shared" si="11"/>
        <v/>
      </c>
      <c r="V51" s="465" t="str">
        <f t="shared" si="1"/>
        <v/>
      </c>
      <c r="W51" s="465" t="str">
        <f t="shared" si="2"/>
        <v/>
      </c>
      <c r="X51" s="465" t="str">
        <f t="shared" si="3"/>
        <v/>
      </c>
      <c r="Y51" s="465" t="str">
        <f t="shared" si="4"/>
        <v/>
      </c>
    </row>
    <row r="52" spans="19:25">
      <c r="S52" s="495"/>
      <c r="T52" s="464">
        <f t="shared" si="0"/>
        <v>2</v>
      </c>
      <c r="U52" s="464" t="str">
        <f t="shared" si="11"/>
        <v/>
      </c>
      <c r="V52" s="465" t="str">
        <f t="shared" si="1"/>
        <v/>
      </c>
      <c r="W52" s="465" t="str">
        <f t="shared" si="2"/>
        <v/>
      </c>
      <c r="X52" s="465" t="str">
        <f t="shared" si="3"/>
        <v/>
      </c>
      <c r="Y52" s="465" t="str">
        <f t="shared" si="4"/>
        <v/>
      </c>
    </row>
    <row r="53" spans="19:25">
      <c r="S53" s="495"/>
      <c r="T53" s="464">
        <f t="shared" si="0"/>
        <v>2</v>
      </c>
      <c r="U53" s="464" t="str">
        <f t="shared" si="11"/>
        <v/>
      </c>
      <c r="V53" s="465" t="str">
        <f t="shared" si="1"/>
        <v/>
      </c>
      <c r="W53" s="465" t="str">
        <f t="shared" si="2"/>
        <v/>
      </c>
      <c r="X53" s="465" t="str">
        <f t="shared" si="3"/>
        <v/>
      </c>
      <c r="Y53" s="465" t="str">
        <f t="shared" si="4"/>
        <v/>
      </c>
    </row>
    <row r="54" spans="19:25">
      <c r="S54" s="495"/>
      <c r="T54" s="464">
        <f t="shared" si="0"/>
        <v>2</v>
      </c>
      <c r="U54" s="464" t="str">
        <f t="shared" si="11"/>
        <v/>
      </c>
      <c r="V54" s="465" t="str">
        <f t="shared" si="1"/>
        <v/>
      </c>
      <c r="W54" s="465" t="str">
        <f t="shared" si="2"/>
        <v/>
      </c>
      <c r="X54" s="465" t="str">
        <f t="shared" si="3"/>
        <v/>
      </c>
      <c r="Y54" s="465" t="str">
        <f t="shared" si="4"/>
        <v/>
      </c>
    </row>
    <row r="55" spans="19:25">
      <c r="S55" s="495"/>
      <c r="T55" s="464">
        <f t="shared" si="0"/>
        <v>2</v>
      </c>
      <c r="U55" s="464" t="str">
        <f t="shared" si="11"/>
        <v/>
      </c>
      <c r="V55" s="465" t="str">
        <f t="shared" si="1"/>
        <v/>
      </c>
      <c r="W55" s="465" t="str">
        <f t="shared" si="2"/>
        <v/>
      </c>
      <c r="X55" s="465" t="str">
        <f t="shared" si="3"/>
        <v/>
      </c>
      <c r="Y55" s="465" t="str">
        <f t="shared" si="4"/>
        <v/>
      </c>
    </row>
    <row r="56" spans="19:25">
      <c r="S56" s="495"/>
      <c r="T56" s="464">
        <f t="shared" si="0"/>
        <v>2</v>
      </c>
      <c r="U56" s="464" t="str">
        <f t="shared" si="11"/>
        <v/>
      </c>
      <c r="V56" s="465" t="str">
        <f t="shared" si="1"/>
        <v/>
      </c>
      <c r="W56" s="465" t="str">
        <f t="shared" si="2"/>
        <v/>
      </c>
      <c r="X56" s="465" t="str">
        <f t="shared" si="3"/>
        <v/>
      </c>
      <c r="Y56" s="465" t="str">
        <f t="shared" si="4"/>
        <v/>
      </c>
    </row>
    <row r="57" spans="19:25">
      <c r="S57" s="495"/>
      <c r="T57" s="464">
        <f t="shared" si="0"/>
        <v>2</v>
      </c>
      <c r="U57" s="464" t="str">
        <f t="shared" si="11"/>
        <v/>
      </c>
      <c r="V57" s="465" t="str">
        <f t="shared" si="1"/>
        <v/>
      </c>
      <c r="W57" s="465" t="str">
        <f t="shared" si="2"/>
        <v/>
      </c>
      <c r="X57" s="465" t="str">
        <f t="shared" si="3"/>
        <v/>
      </c>
      <c r="Y57" s="465" t="str">
        <f t="shared" si="4"/>
        <v/>
      </c>
    </row>
    <row r="58" spans="19:25">
      <c r="S58" s="495"/>
      <c r="T58" s="464">
        <f t="shared" si="0"/>
        <v>2</v>
      </c>
      <c r="U58" s="464" t="str">
        <f t="shared" si="11"/>
        <v/>
      </c>
      <c r="V58" s="465" t="str">
        <f t="shared" si="1"/>
        <v/>
      </c>
      <c r="W58" s="465" t="str">
        <f t="shared" si="2"/>
        <v/>
      </c>
      <c r="X58" s="465" t="str">
        <f t="shared" si="3"/>
        <v/>
      </c>
      <c r="Y58" s="465" t="str">
        <f t="shared" si="4"/>
        <v/>
      </c>
    </row>
    <row r="59" spans="19:25">
      <c r="S59" s="495"/>
      <c r="T59" s="464">
        <f t="shared" si="0"/>
        <v>2</v>
      </c>
      <c r="U59" s="464" t="str">
        <f t="shared" si="11"/>
        <v/>
      </c>
      <c r="V59" s="465" t="str">
        <f t="shared" si="1"/>
        <v/>
      </c>
      <c r="W59" s="465" t="str">
        <f t="shared" si="2"/>
        <v/>
      </c>
      <c r="X59" s="465" t="str">
        <f t="shared" si="3"/>
        <v/>
      </c>
      <c r="Y59" s="465" t="str">
        <f t="shared" si="4"/>
        <v/>
      </c>
    </row>
    <row r="60" spans="19:25">
      <c r="S60" s="495"/>
      <c r="T60" s="464">
        <f t="shared" si="0"/>
        <v>2</v>
      </c>
      <c r="U60" s="464" t="str">
        <f t="shared" si="11"/>
        <v/>
      </c>
      <c r="V60" s="465" t="str">
        <f t="shared" si="1"/>
        <v/>
      </c>
      <c r="W60" s="465" t="str">
        <f t="shared" si="2"/>
        <v/>
      </c>
      <c r="X60" s="465" t="str">
        <f t="shared" si="3"/>
        <v/>
      </c>
      <c r="Y60" s="465" t="str">
        <f t="shared" si="4"/>
        <v/>
      </c>
    </row>
    <row r="61" spans="19:25">
      <c r="S61" s="495"/>
      <c r="T61" s="464">
        <f t="shared" si="0"/>
        <v>2</v>
      </c>
      <c r="U61" s="464" t="str">
        <f t="shared" si="11"/>
        <v/>
      </c>
      <c r="V61" s="465" t="str">
        <f t="shared" si="1"/>
        <v/>
      </c>
      <c r="W61" s="465" t="str">
        <f t="shared" si="2"/>
        <v/>
      </c>
      <c r="X61" s="465" t="str">
        <f t="shared" si="3"/>
        <v/>
      </c>
      <c r="Y61" s="465" t="str">
        <f t="shared" si="4"/>
        <v/>
      </c>
    </row>
    <row r="62" spans="19:25">
      <c r="S62" s="495"/>
      <c r="T62" s="464">
        <f t="shared" si="0"/>
        <v>2</v>
      </c>
      <c r="U62" s="464" t="str">
        <f t="shared" si="11"/>
        <v/>
      </c>
      <c r="V62" s="465" t="str">
        <f t="shared" si="1"/>
        <v/>
      </c>
      <c r="W62" s="465" t="str">
        <f t="shared" si="2"/>
        <v/>
      </c>
      <c r="X62" s="465" t="str">
        <f t="shared" si="3"/>
        <v/>
      </c>
      <c r="Y62" s="465" t="str">
        <f t="shared" si="4"/>
        <v/>
      </c>
    </row>
    <row r="63" spans="19:25">
      <c r="S63" s="495"/>
      <c r="T63" s="464">
        <f t="shared" si="0"/>
        <v>2</v>
      </c>
      <c r="U63" s="464" t="str">
        <f t="shared" si="11"/>
        <v/>
      </c>
      <c r="V63" s="465" t="str">
        <f t="shared" si="1"/>
        <v/>
      </c>
      <c r="W63" s="465" t="str">
        <f t="shared" si="2"/>
        <v/>
      </c>
      <c r="X63" s="465" t="str">
        <f t="shared" si="3"/>
        <v/>
      </c>
      <c r="Y63" s="465" t="str">
        <f t="shared" si="4"/>
        <v/>
      </c>
    </row>
    <row r="64" spans="19:25">
      <c r="S64" s="495"/>
      <c r="T64" s="464">
        <f t="shared" si="0"/>
        <v>2</v>
      </c>
      <c r="U64" s="464" t="str">
        <f t="shared" si="11"/>
        <v/>
      </c>
      <c r="V64" s="465" t="str">
        <f t="shared" si="1"/>
        <v/>
      </c>
      <c r="W64" s="465" t="str">
        <f t="shared" si="2"/>
        <v/>
      </c>
      <c r="X64" s="465" t="str">
        <f t="shared" si="3"/>
        <v/>
      </c>
      <c r="Y64" s="465" t="str">
        <f t="shared" si="4"/>
        <v/>
      </c>
    </row>
    <row r="65" spans="19:25">
      <c r="S65" s="495"/>
      <c r="T65" s="464">
        <f t="shared" si="0"/>
        <v>2</v>
      </c>
      <c r="U65" s="464" t="str">
        <f t="shared" si="11"/>
        <v/>
      </c>
      <c r="V65" s="465" t="str">
        <f t="shared" si="1"/>
        <v/>
      </c>
      <c r="W65" s="465" t="str">
        <f t="shared" si="2"/>
        <v/>
      </c>
      <c r="X65" s="465" t="str">
        <f t="shared" si="3"/>
        <v/>
      </c>
      <c r="Y65" s="465" t="str">
        <f t="shared" si="4"/>
        <v/>
      </c>
    </row>
    <row r="66" spans="19:25">
      <c r="S66" s="495"/>
      <c r="T66" s="464">
        <f t="shared" ref="T66:T123" si="12">IF(O66="",T65,O66)</f>
        <v>2</v>
      </c>
      <c r="U66" s="464" t="str">
        <f t="shared" si="11"/>
        <v/>
      </c>
      <c r="V66" s="465" t="str">
        <f t="shared" ref="V66:V123" si="13">IF(G66="","",MID(G66,22,6)&amp;"-MMDD")</f>
        <v/>
      </c>
      <c r="W66" s="465" t="str">
        <f t="shared" ref="W66:W123" si="14">IF(G66="","","20"&amp;MID(G66,22,6)&amp;"_MMDD.cml")</f>
        <v/>
      </c>
      <c r="X66" s="465" t="str">
        <f t="shared" ref="X66:X123" si="15">IF(G66="","","C"&amp;MID(U66,12,3))</f>
        <v/>
      </c>
      <c r="Y66" s="465" t="str">
        <f t="shared" si="4"/>
        <v/>
      </c>
    </row>
    <row r="67" spans="19:25">
      <c r="S67" s="495"/>
      <c r="T67" s="464">
        <f t="shared" si="12"/>
        <v>2</v>
      </c>
      <c r="U67" s="464" t="str">
        <f t="shared" si="11"/>
        <v/>
      </c>
      <c r="V67" s="465" t="str">
        <f t="shared" si="13"/>
        <v/>
      </c>
      <c r="W67" s="465" t="str">
        <f t="shared" si="14"/>
        <v/>
      </c>
      <c r="X67" s="465" t="str">
        <f t="shared" si="15"/>
        <v/>
      </c>
      <c r="Y67" s="465" t="str">
        <f t="shared" ref="Y67:Y123" si="16">IF(G67="","",MID(G67,16,12))</f>
        <v/>
      </c>
    </row>
    <row r="68" spans="19:25">
      <c r="S68" s="495"/>
      <c r="T68" s="464">
        <f t="shared" si="12"/>
        <v>2</v>
      </c>
      <c r="U68" s="464" t="str">
        <f t="shared" si="11"/>
        <v/>
      </c>
      <c r="V68" s="465" t="str">
        <f t="shared" si="13"/>
        <v/>
      </c>
      <c r="W68" s="465" t="str">
        <f t="shared" si="14"/>
        <v/>
      </c>
      <c r="X68" s="465" t="str">
        <f t="shared" si="15"/>
        <v/>
      </c>
      <c r="Y68" s="465" t="str">
        <f t="shared" si="16"/>
        <v/>
      </c>
    </row>
    <row r="69" spans="19:25">
      <c r="S69" s="495"/>
      <c r="T69" s="464">
        <f t="shared" si="12"/>
        <v>2</v>
      </c>
      <c r="U69" s="464" t="str">
        <f t="shared" si="11"/>
        <v/>
      </c>
      <c r="V69" s="465" t="str">
        <f t="shared" si="13"/>
        <v/>
      </c>
      <c r="W69" s="465" t="str">
        <f t="shared" si="14"/>
        <v/>
      </c>
      <c r="X69" s="465" t="str">
        <f t="shared" si="15"/>
        <v/>
      </c>
      <c r="Y69" s="465" t="str">
        <f t="shared" si="16"/>
        <v/>
      </c>
    </row>
    <row r="70" spans="19:25">
      <c r="S70" s="495"/>
      <c r="T70" s="464">
        <f t="shared" si="12"/>
        <v>2</v>
      </c>
      <c r="U70" s="464" t="str">
        <f t="shared" si="11"/>
        <v/>
      </c>
      <c r="V70" s="465" t="str">
        <f t="shared" si="13"/>
        <v/>
      </c>
      <c r="W70" s="465" t="str">
        <f t="shared" si="14"/>
        <v/>
      </c>
      <c r="X70" s="465" t="str">
        <f t="shared" si="15"/>
        <v/>
      </c>
      <c r="Y70" s="465" t="str">
        <f t="shared" si="16"/>
        <v/>
      </c>
    </row>
    <row r="71" spans="19:25">
      <c r="S71" s="495"/>
      <c r="T71" s="464">
        <f t="shared" si="12"/>
        <v>2</v>
      </c>
      <c r="U71" s="464" t="str">
        <f t="shared" si="11"/>
        <v/>
      </c>
      <c r="V71" s="465" t="str">
        <f t="shared" si="13"/>
        <v/>
      </c>
      <c r="W71" s="465" t="str">
        <f t="shared" si="14"/>
        <v/>
      </c>
      <c r="X71" s="465" t="str">
        <f t="shared" si="15"/>
        <v/>
      </c>
      <c r="Y71" s="465" t="str">
        <f t="shared" si="16"/>
        <v/>
      </c>
    </row>
    <row r="72" spans="19:25">
      <c r="S72" s="495"/>
      <c r="T72" s="464">
        <f t="shared" si="12"/>
        <v>2</v>
      </c>
      <c r="U72" s="464" t="str">
        <f t="shared" si="11"/>
        <v/>
      </c>
      <c r="V72" s="465" t="str">
        <f t="shared" si="13"/>
        <v/>
      </c>
      <c r="W72" s="465" t="str">
        <f t="shared" si="14"/>
        <v/>
      </c>
      <c r="X72" s="465" t="str">
        <f t="shared" si="15"/>
        <v/>
      </c>
      <c r="Y72" s="465" t="str">
        <f t="shared" si="16"/>
        <v/>
      </c>
    </row>
    <row r="73" spans="19:25">
      <c r="S73" s="495"/>
      <c r="T73" s="464">
        <f t="shared" si="12"/>
        <v>2</v>
      </c>
      <c r="U73" s="464" t="str">
        <f t="shared" si="11"/>
        <v/>
      </c>
      <c r="V73" s="465" t="str">
        <f t="shared" si="13"/>
        <v/>
      </c>
      <c r="W73" s="465" t="str">
        <f t="shared" si="14"/>
        <v/>
      </c>
      <c r="X73" s="465" t="str">
        <f t="shared" si="15"/>
        <v/>
      </c>
      <c r="Y73" s="465" t="str">
        <f t="shared" si="16"/>
        <v/>
      </c>
    </row>
    <row r="74" spans="19:25">
      <c r="S74" s="495"/>
      <c r="T74" s="464">
        <f t="shared" si="12"/>
        <v>2</v>
      </c>
      <c r="U74" s="464" t="str">
        <f t="shared" si="11"/>
        <v/>
      </c>
      <c r="V74" s="465" t="str">
        <f t="shared" si="13"/>
        <v/>
      </c>
      <c r="W74" s="465" t="str">
        <f t="shared" si="14"/>
        <v/>
      </c>
      <c r="X74" s="465" t="str">
        <f t="shared" si="15"/>
        <v/>
      </c>
      <c r="Y74" s="465" t="str">
        <f t="shared" si="16"/>
        <v/>
      </c>
    </row>
    <row r="75" spans="19:25">
      <c r="S75" s="495"/>
      <c r="T75" s="464">
        <f t="shared" si="12"/>
        <v>2</v>
      </c>
      <c r="U75" s="464" t="str">
        <f t="shared" si="11"/>
        <v/>
      </c>
      <c r="V75" s="465" t="str">
        <f t="shared" si="13"/>
        <v/>
      </c>
      <c r="W75" s="465" t="str">
        <f t="shared" si="14"/>
        <v/>
      </c>
      <c r="X75" s="465" t="str">
        <f t="shared" si="15"/>
        <v/>
      </c>
      <c r="Y75" s="465" t="str">
        <f t="shared" si="16"/>
        <v/>
      </c>
    </row>
    <row r="76" spans="19:25">
      <c r="S76" s="495"/>
      <c r="T76" s="464">
        <f t="shared" si="12"/>
        <v>2</v>
      </c>
      <c r="U76" s="464" t="str">
        <f t="shared" si="11"/>
        <v/>
      </c>
      <c r="V76" s="465" t="str">
        <f t="shared" si="13"/>
        <v/>
      </c>
      <c r="W76" s="465" t="str">
        <f t="shared" si="14"/>
        <v/>
      </c>
      <c r="X76" s="465" t="str">
        <f t="shared" si="15"/>
        <v/>
      </c>
      <c r="Y76" s="465" t="str">
        <f t="shared" si="16"/>
        <v/>
      </c>
    </row>
    <row r="77" spans="19:25">
      <c r="S77" s="495"/>
      <c r="T77" s="464">
        <f t="shared" si="12"/>
        <v>2</v>
      </c>
      <c r="U77" s="464" t="str">
        <f t="shared" si="11"/>
        <v/>
      </c>
      <c r="V77" s="465" t="str">
        <f t="shared" si="13"/>
        <v/>
      </c>
      <c r="W77" s="465" t="str">
        <f t="shared" si="14"/>
        <v/>
      </c>
      <c r="X77" s="465" t="str">
        <f t="shared" si="15"/>
        <v/>
      </c>
      <c r="Y77" s="465" t="str">
        <f t="shared" si="16"/>
        <v/>
      </c>
    </row>
    <row r="78" spans="19:25">
      <c r="S78" s="495"/>
      <c r="T78" s="464">
        <f t="shared" si="12"/>
        <v>2</v>
      </c>
      <c r="U78" s="464" t="str">
        <f t="shared" si="11"/>
        <v/>
      </c>
      <c r="V78" s="465" t="str">
        <f t="shared" si="13"/>
        <v/>
      </c>
      <c r="W78" s="465" t="str">
        <f t="shared" si="14"/>
        <v/>
      </c>
      <c r="X78" s="465" t="str">
        <f t="shared" si="15"/>
        <v/>
      </c>
      <c r="Y78" s="465" t="str">
        <f t="shared" si="16"/>
        <v/>
      </c>
    </row>
    <row r="79" spans="19:25">
      <c r="S79" s="495"/>
      <c r="T79" s="464">
        <f t="shared" si="12"/>
        <v>2</v>
      </c>
      <c r="U79" s="464" t="str">
        <f t="shared" si="11"/>
        <v/>
      </c>
      <c r="V79" s="465" t="str">
        <f t="shared" si="13"/>
        <v/>
      </c>
      <c r="W79" s="465" t="str">
        <f t="shared" si="14"/>
        <v/>
      </c>
      <c r="X79" s="465" t="str">
        <f t="shared" si="15"/>
        <v/>
      </c>
      <c r="Y79" s="465" t="str">
        <f t="shared" si="16"/>
        <v/>
      </c>
    </row>
    <row r="80" spans="19:25">
      <c r="S80" s="495"/>
      <c r="T80" s="464">
        <f t="shared" si="12"/>
        <v>2</v>
      </c>
      <c r="U80" s="464" t="str">
        <f t="shared" si="11"/>
        <v/>
      </c>
      <c r="V80" s="465" t="str">
        <f t="shared" si="13"/>
        <v/>
      </c>
      <c r="W80" s="465" t="str">
        <f t="shared" si="14"/>
        <v/>
      </c>
      <c r="X80" s="465" t="str">
        <f t="shared" si="15"/>
        <v/>
      </c>
      <c r="Y80" s="465" t="str">
        <f t="shared" si="16"/>
        <v/>
      </c>
    </row>
    <row r="81" spans="19:25">
      <c r="S81" s="495"/>
      <c r="T81" s="464">
        <f t="shared" si="12"/>
        <v>2</v>
      </c>
      <c r="U81" s="464" t="str">
        <f t="shared" si="11"/>
        <v/>
      </c>
      <c r="V81" s="465" t="str">
        <f t="shared" si="13"/>
        <v/>
      </c>
      <c r="W81" s="465" t="str">
        <f t="shared" si="14"/>
        <v/>
      </c>
      <c r="X81" s="465" t="str">
        <f t="shared" si="15"/>
        <v/>
      </c>
      <c r="Y81" s="465" t="str">
        <f t="shared" si="16"/>
        <v/>
      </c>
    </row>
    <row r="82" spans="19:25">
      <c r="S82" s="495"/>
      <c r="T82" s="464">
        <f t="shared" si="12"/>
        <v>2</v>
      </c>
      <c r="U82" s="464" t="str">
        <f t="shared" si="11"/>
        <v/>
      </c>
      <c r="V82" s="465" t="str">
        <f t="shared" si="13"/>
        <v/>
      </c>
      <c r="W82" s="465" t="str">
        <f t="shared" si="14"/>
        <v/>
      </c>
      <c r="X82" s="465" t="str">
        <f t="shared" si="15"/>
        <v/>
      </c>
      <c r="Y82" s="465" t="str">
        <f t="shared" si="16"/>
        <v/>
      </c>
    </row>
    <row r="83" spans="19:25">
      <c r="S83" s="495"/>
      <c r="T83" s="464">
        <f t="shared" si="12"/>
        <v>2</v>
      </c>
      <c r="U83" s="464" t="str">
        <f t="shared" ref="U83:U123" si="17">IF(G83="","",G83)</f>
        <v/>
      </c>
      <c r="V83" s="465" t="str">
        <f t="shared" si="13"/>
        <v/>
      </c>
      <c r="W83" s="465" t="str">
        <f t="shared" si="14"/>
        <v/>
      </c>
      <c r="X83" s="465" t="str">
        <f t="shared" si="15"/>
        <v/>
      </c>
      <c r="Y83" s="465" t="str">
        <f t="shared" si="16"/>
        <v/>
      </c>
    </row>
    <row r="84" spans="19:25">
      <c r="S84" s="495"/>
      <c r="T84" s="464">
        <f t="shared" si="12"/>
        <v>2</v>
      </c>
      <c r="U84" s="464" t="str">
        <f t="shared" si="17"/>
        <v/>
      </c>
      <c r="V84" s="465" t="str">
        <f t="shared" si="13"/>
        <v/>
      </c>
      <c r="W84" s="465" t="str">
        <f t="shared" si="14"/>
        <v/>
      </c>
      <c r="X84" s="465" t="str">
        <f t="shared" si="15"/>
        <v/>
      </c>
      <c r="Y84" s="465" t="str">
        <f t="shared" si="16"/>
        <v/>
      </c>
    </row>
    <row r="85" spans="19:25">
      <c r="S85" s="495"/>
      <c r="T85" s="464">
        <f t="shared" si="12"/>
        <v>2</v>
      </c>
      <c r="U85" s="464" t="str">
        <f t="shared" si="17"/>
        <v/>
      </c>
      <c r="V85" s="465" t="str">
        <f t="shared" si="13"/>
        <v/>
      </c>
      <c r="W85" s="465" t="str">
        <f t="shared" si="14"/>
        <v/>
      </c>
      <c r="X85" s="465" t="str">
        <f t="shared" si="15"/>
        <v/>
      </c>
      <c r="Y85" s="465" t="str">
        <f t="shared" si="16"/>
        <v/>
      </c>
    </row>
    <row r="86" spans="19:25">
      <c r="S86" s="495"/>
      <c r="T86" s="464">
        <f t="shared" si="12"/>
        <v>2</v>
      </c>
      <c r="U86" s="464" t="str">
        <f t="shared" si="17"/>
        <v/>
      </c>
      <c r="V86" s="465" t="str">
        <f t="shared" si="13"/>
        <v/>
      </c>
      <c r="W86" s="465" t="str">
        <f t="shared" si="14"/>
        <v/>
      </c>
      <c r="X86" s="465" t="str">
        <f t="shared" si="15"/>
        <v/>
      </c>
      <c r="Y86" s="465" t="str">
        <f t="shared" si="16"/>
        <v/>
      </c>
    </row>
    <row r="87" spans="19:25">
      <c r="S87" s="495"/>
      <c r="T87" s="464">
        <f t="shared" si="12"/>
        <v>2</v>
      </c>
      <c r="U87" s="464" t="str">
        <f t="shared" si="17"/>
        <v/>
      </c>
      <c r="V87" s="465" t="str">
        <f t="shared" si="13"/>
        <v/>
      </c>
      <c r="W87" s="465" t="str">
        <f t="shared" si="14"/>
        <v/>
      </c>
      <c r="X87" s="465" t="str">
        <f t="shared" si="15"/>
        <v/>
      </c>
      <c r="Y87" s="465" t="str">
        <f t="shared" si="16"/>
        <v/>
      </c>
    </row>
    <row r="88" spans="19:25">
      <c r="S88" s="495"/>
      <c r="T88" s="464">
        <f t="shared" si="12"/>
        <v>2</v>
      </c>
      <c r="U88" s="464" t="str">
        <f t="shared" si="17"/>
        <v/>
      </c>
      <c r="V88" s="465" t="str">
        <f t="shared" si="13"/>
        <v/>
      </c>
      <c r="W88" s="465" t="str">
        <f t="shared" si="14"/>
        <v/>
      </c>
      <c r="X88" s="465" t="str">
        <f t="shared" si="15"/>
        <v/>
      </c>
      <c r="Y88" s="465" t="str">
        <f t="shared" si="16"/>
        <v/>
      </c>
    </row>
    <row r="89" spans="19:25">
      <c r="S89" s="495"/>
      <c r="T89" s="464">
        <f t="shared" si="12"/>
        <v>2</v>
      </c>
      <c r="U89" s="464" t="str">
        <f t="shared" si="17"/>
        <v/>
      </c>
      <c r="V89" s="465" t="str">
        <f t="shared" si="13"/>
        <v/>
      </c>
      <c r="W89" s="465" t="str">
        <f t="shared" si="14"/>
        <v/>
      </c>
      <c r="X89" s="465" t="str">
        <f t="shared" si="15"/>
        <v/>
      </c>
      <c r="Y89" s="465" t="str">
        <f t="shared" si="16"/>
        <v/>
      </c>
    </row>
    <row r="90" spans="19:25">
      <c r="S90" s="495"/>
      <c r="T90" s="464">
        <f t="shared" si="12"/>
        <v>2</v>
      </c>
      <c r="U90" s="464" t="str">
        <f t="shared" si="17"/>
        <v/>
      </c>
      <c r="V90" s="465" t="str">
        <f t="shared" si="13"/>
        <v/>
      </c>
      <c r="W90" s="465" t="str">
        <f t="shared" si="14"/>
        <v/>
      </c>
      <c r="X90" s="465" t="str">
        <f t="shared" si="15"/>
        <v/>
      </c>
      <c r="Y90" s="465" t="str">
        <f t="shared" si="16"/>
        <v/>
      </c>
    </row>
    <row r="91" spans="19:25">
      <c r="S91" s="495"/>
      <c r="T91" s="464">
        <f t="shared" si="12"/>
        <v>2</v>
      </c>
      <c r="U91" s="464" t="str">
        <f t="shared" si="17"/>
        <v/>
      </c>
      <c r="V91" s="465" t="str">
        <f t="shared" si="13"/>
        <v/>
      </c>
      <c r="W91" s="465" t="str">
        <f t="shared" si="14"/>
        <v/>
      </c>
      <c r="X91" s="465" t="str">
        <f t="shared" si="15"/>
        <v/>
      </c>
      <c r="Y91" s="465" t="str">
        <f t="shared" si="16"/>
        <v/>
      </c>
    </row>
    <row r="92" spans="19:25">
      <c r="S92" s="495"/>
      <c r="T92" s="464">
        <f t="shared" si="12"/>
        <v>2</v>
      </c>
      <c r="U92" s="464" t="str">
        <f t="shared" si="17"/>
        <v/>
      </c>
      <c r="V92" s="465" t="str">
        <f t="shared" si="13"/>
        <v/>
      </c>
      <c r="W92" s="465" t="str">
        <f t="shared" si="14"/>
        <v/>
      </c>
      <c r="X92" s="465" t="str">
        <f t="shared" si="15"/>
        <v/>
      </c>
      <c r="Y92" s="465" t="str">
        <f t="shared" si="16"/>
        <v/>
      </c>
    </row>
    <row r="93" spans="19:25">
      <c r="S93" s="495"/>
      <c r="T93" s="464">
        <f t="shared" si="12"/>
        <v>2</v>
      </c>
      <c r="U93" s="464" t="str">
        <f t="shared" si="17"/>
        <v/>
      </c>
      <c r="V93" s="465" t="str">
        <f t="shared" si="13"/>
        <v/>
      </c>
      <c r="W93" s="465" t="str">
        <f t="shared" si="14"/>
        <v/>
      </c>
      <c r="X93" s="465" t="str">
        <f t="shared" si="15"/>
        <v/>
      </c>
      <c r="Y93" s="465" t="str">
        <f t="shared" si="16"/>
        <v/>
      </c>
    </row>
    <row r="94" spans="19:25">
      <c r="S94" s="495"/>
      <c r="T94" s="464">
        <f t="shared" si="12"/>
        <v>2</v>
      </c>
      <c r="U94" s="464" t="str">
        <f t="shared" si="17"/>
        <v/>
      </c>
      <c r="V94" s="465" t="str">
        <f t="shared" si="13"/>
        <v/>
      </c>
      <c r="W94" s="465" t="str">
        <f t="shared" si="14"/>
        <v/>
      </c>
      <c r="X94" s="465" t="str">
        <f t="shared" si="15"/>
        <v/>
      </c>
      <c r="Y94" s="465" t="str">
        <f t="shared" si="16"/>
        <v/>
      </c>
    </row>
    <row r="95" spans="19:25">
      <c r="S95" s="495"/>
      <c r="T95" s="464">
        <f t="shared" si="12"/>
        <v>2</v>
      </c>
      <c r="U95" s="464" t="str">
        <f t="shared" si="17"/>
        <v/>
      </c>
      <c r="V95" s="465" t="str">
        <f t="shared" si="13"/>
        <v/>
      </c>
      <c r="W95" s="465" t="str">
        <f t="shared" si="14"/>
        <v/>
      </c>
      <c r="X95" s="465" t="str">
        <f t="shared" si="15"/>
        <v/>
      </c>
      <c r="Y95" s="465" t="str">
        <f t="shared" si="16"/>
        <v/>
      </c>
    </row>
    <row r="96" spans="19:25">
      <c r="S96" s="495"/>
      <c r="T96" s="464">
        <f t="shared" si="12"/>
        <v>2</v>
      </c>
      <c r="U96" s="464" t="str">
        <f t="shared" si="17"/>
        <v/>
      </c>
      <c r="V96" s="465" t="str">
        <f t="shared" si="13"/>
        <v/>
      </c>
      <c r="W96" s="465" t="str">
        <f t="shared" si="14"/>
        <v/>
      </c>
      <c r="X96" s="465" t="str">
        <f t="shared" si="15"/>
        <v/>
      </c>
      <c r="Y96" s="465" t="str">
        <f t="shared" si="16"/>
        <v/>
      </c>
    </row>
    <row r="97" spans="19:25">
      <c r="S97" s="495"/>
      <c r="T97" s="464">
        <f t="shared" si="12"/>
        <v>2</v>
      </c>
      <c r="U97" s="464" t="str">
        <f t="shared" si="17"/>
        <v/>
      </c>
      <c r="V97" s="465" t="str">
        <f t="shared" si="13"/>
        <v/>
      </c>
      <c r="W97" s="465" t="str">
        <f t="shared" si="14"/>
        <v/>
      </c>
      <c r="X97" s="465" t="str">
        <f t="shared" si="15"/>
        <v/>
      </c>
      <c r="Y97" s="465" t="str">
        <f t="shared" si="16"/>
        <v/>
      </c>
    </row>
    <row r="98" spans="19:25">
      <c r="S98" s="495"/>
      <c r="T98" s="464">
        <f t="shared" si="12"/>
        <v>2</v>
      </c>
      <c r="U98" s="464" t="str">
        <f t="shared" si="17"/>
        <v/>
      </c>
      <c r="V98" s="465" t="str">
        <f t="shared" si="13"/>
        <v/>
      </c>
      <c r="W98" s="465" t="str">
        <f t="shared" si="14"/>
        <v/>
      </c>
      <c r="X98" s="465" t="str">
        <f t="shared" si="15"/>
        <v/>
      </c>
      <c r="Y98" s="465" t="str">
        <f t="shared" si="16"/>
        <v/>
      </c>
    </row>
    <row r="99" spans="19:25">
      <c r="S99" s="495"/>
      <c r="T99" s="464">
        <f t="shared" si="12"/>
        <v>2</v>
      </c>
      <c r="U99" s="464" t="str">
        <f t="shared" si="17"/>
        <v/>
      </c>
      <c r="V99" s="465" t="str">
        <f t="shared" si="13"/>
        <v/>
      </c>
      <c r="W99" s="465" t="str">
        <f t="shared" si="14"/>
        <v/>
      </c>
      <c r="X99" s="465" t="str">
        <f t="shared" si="15"/>
        <v/>
      </c>
      <c r="Y99" s="465" t="str">
        <f t="shared" si="16"/>
        <v/>
      </c>
    </row>
    <row r="100" spans="19:25">
      <c r="S100" s="495"/>
      <c r="T100" s="464">
        <f t="shared" si="12"/>
        <v>2</v>
      </c>
      <c r="U100" s="464" t="str">
        <f t="shared" si="17"/>
        <v/>
      </c>
      <c r="V100" s="465" t="str">
        <f t="shared" si="13"/>
        <v/>
      </c>
      <c r="W100" s="465" t="str">
        <f t="shared" si="14"/>
        <v/>
      </c>
      <c r="X100" s="465" t="str">
        <f t="shared" si="15"/>
        <v/>
      </c>
      <c r="Y100" s="465" t="str">
        <f t="shared" si="16"/>
        <v/>
      </c>
    </row>
    <row r="101" spans="19:25">
      <c r="S101" s="495"/>
      <c r="T101" s="464">
        <f t="shared" si="12"/>
        <v>2</v>
      </c>
      <c r="U101" s="464" t="str">
        <f t="shared" si="17"/>
        <v/>
      </c>
      <c r="V101" s="465" t="str">
        <f t="shared" si="13"/>
        <v/>
      </c>
      <c r="W101" s="465" t="str">
        <f t="shared" si="14"/>
        <v/>
      </c>
      <c r="X101" s="465" t="str">
        <f t="shared" si="15"/>
        <v/>
      </c>
      <c r="Y101" s="465" t="str">
        <f t="shared" si="16"/>
        <v/>
      </c>
    </row>
    <row r="102" spans="19:25">
      <c r="S102" s="495"/>
      <c r="T102" s="464">
        <f t="shared" si="12"/>
        <v>2</v>
      </c>
      <c r="U102" s="464" t="str">
        <f t="shared" si="17"/>
        <v/>
      </c>
      <c r="V102" s="465" t="str">
        <f t="shared" si="13"/>
        <v/>
      </c>
      <c r="W102" s="465" t="str">
        <f t="shared" si="14"/>
        <v/>
      </c>
      <c r="X102" s="465" t="str">
        <f t="shared" si="15"/>
        <v/>
      </c>
      <c r="Y102" s="465" t="str">
        <f t="shared" si="16"/>
        <v/>
      </c>
    </row>
    <row r="103" spans="19:25">
      <c r="S103" s="495"/>
      <c r="T103" s="464">
        <f t="shared" si="12"/>
        <v>2</v>
      </c>
      <c r="U103" s="464" t="str">
        <f t="shared" si="17"/>
        <v/>
      </c>
      <c r="V103" s="465" t="str">
        <f t="shared" si="13"/>
        <v/>
      </c>
      <c r="W103" s="465" t="str">
        <f t="shared" si="14"/>
        <v/>
      </c>
      <c r="X103" s="465" t="str">
        <f t="shared" si="15"/>
        <v/>
      </c>
      <c r="Y103" s="465" t="str">
        <f t="shared" si="16"/>
        <v/>
      </c>
    </row>
    <row r="104" spans="19:25">
      <c r="S104" s="495"/>
      <c r="T104" s="464">
        <f t="shared" si="12"/>
        <v>2</v>
      </c>
      <c r="U104" s="464" t="str">
        <f t="shared" si="17"/>
        <v/>
      </c>
      <c r="V104" s="465" t="str">
        <f t="shared" si="13"/>
        <v/>
      </c>
      <c r="W104" s="465" t="str">
        <f t="shared" si="14"/>
        <v/>
      </c>
      <c r="X104" s="465" t="str">
        <f t="shared" si="15"/>
        <v/>
      </c>
      <c r="Y104" s="465" t="str">
        <f t="shared" si="16"/>
        <v/>
      </c>
    </row>
    <row r="105" spans="19:25">
      <c r="S105" s="495"/>
      <c r="T105" s="464">
        <f t="shared" si="12"/>
        <v>2</v>
      </c>
      <c r="U105" s="464" t="str">
        <f t="shared" si="17"/>
        <v/>
      </c>
      <c r="V105" s="465" t="str">
        <f t="shared" si="13"/>
        <v/>
      </c>
      <c r="W105" s="465" t="str">
        <f t="shared" si="14"/>
        <v/>
      </c>
      <c r="X105" s="465" t="str">
        <f t="shared" si="15"/>
        <v/>
      </c>
      <c r="Y105" s="465" t="str">
        <f t="shared" si="16"/>
        <v/>
      </c>
    </row>
    <row r="106" spans="19:25">
      <c r="S106" s="495"/>
      <c r="T106" s="464">
        <f t="shared" si="12"/>
        <v>2</v>
      </c>
      <c r="U106" s="464" t="str">
        <f t="shared" si="17"/>
        <v/>
      </c>
      <c r="V106" s="465" t="str">
        <f t="shared" si="13"/>
        <v/>
      </c>
      <c r="W106" s="465" t="str">
        <f t="shared" si="14"/>
        <v/>
      </c>
      <c r="X106" s="465" t="str">
        <f t="shared" si="15"/>
        <v/>
      </c>
      <c r="Y106" s="465" t="str">
        <f t="shared" si="16"/>
        <v/>
      </c>
    </row>
    <row r="107" spans="19:25">
      <c r="S107" s="495"/>
      <c r="T107" s="464">
        <f t="shared" si="12"/>
        <v>2</v>
      </c>
      <c r="U107" s="464" t="str">
        <f t="shared" si="17"/>
        <v/>
      </c>
      <c r="V107" s="465" t="str">
        <f t="shared" si="13"/>
        <v/>
      </c>
      <c r="W107" s="465" t="str">
        <f t="shared" si="14"/>
        <v/>
      </c>
      <c r="X107" s="465" t="str">
        <f t="shared" si="15"/>
        <v/>
      </c>
      <c r="Y107" s="465" t="str">
        <f t="shared" si="16"/>
        <v/>
      </c>
    </row>
    <row r="108" spans="19:25">
      <c r="S108" s="495"/>
      <c r="T108" s="464">
        <f t="shared" si="12"/>
        <v>2</v>
      </c>
      <c r="U108" s="464" t="str">
        <f t="shared" si="17"/>
        <v/>
      </c>
      <c r="V108" s="465" t="str">
        <f t="shared" si="13"/>
        <v/>
      </c>
      <c r="W108" s="465" t="str">
        <f t="shared" si="14"/>
        <v/>
      </c>
      <c r="X108" s="465" t="str">
        <f t="shared" si="15"/>
        <v/>
      </c>
      <c r="Y108" s="465" t="str">
        <f t="shared" si="16"/>
        <v/>
      </c>
    </row>
    <row r="109" spans="19:25">
      <c r="S109" s="495"/>
      <c r="T109" s="464">
        <f t="shared" si="12"/>
        <v>2</v>
      </c>
      <c r="U109" s="464" t="str">
        <f t="shared" si="17"/>
        <v/>
      </c>
      <c r="V109" s="465" t="str">
        <f t="shared" si="13"/>
        <v/>
      </c>
      <c r="W109" s="465" t="str">
        <f t="shared" si="14"/>
        <v/>
      </c>
      <c r="X109" s="465" t="str">
        <f t="shared" si="15"/>
        <v/>
      </c>
      <c r="Y109" s="465" t="str">
        <f t="shared" si="16"/>
        <v/>
      </c>
    </row>
    <row r="110" spans="19:25">
      <c r="S110" s="495"/>
      <c r="T110" s="464">
        <f t="shared" si="12"/>
        <v>2</v>
      </c>
      <c r="U110" s="464" t="str">
        <f t="shared" si="17"/>
        <v/>
      </c>
      <c r="V110" s="465" t="str">
        <f t="shared" si="13"/>
        <v/>
      </c>
      <c r="W110" s="465" t="str">
        <f t="shared" si="14"/>
        <v/>
      </c>
      <c r="X110" s="465" t="str">
        <f t="shared" si="15"/>
        <v/>
      </c>
      <c r="Y110" s="465" t="str">
        <f t="shared" si="16"/>
        <v/>
      </c>
    </row>
    <row r="111" spans="19:25">
      <c r="S111" s="495"/>
      <c r="T111" s="464">
        <f t="shared" si="12"/>
        <v>2</v>
      </c>
      <c r="U111" s="464" t="str">
        <f t="shared" si="17"/>
        <v/>
      </c>
      <c r="V111" s="465" t="str">
        <f t="shared" si="13"/>
        <v/>
      </c>
      <c r="W111" s="465" t="str">
        <f t="shared" si="14"/>
        <v/>
      </c>
      <c r="X111" s="465" t="str">
        <f t="shared" si="15"/>
        <v/>
      </c>
      <c r="Y111" s="465" t="str">
        <f t="shared" si="16"/>
        <v/>
      </c>
    </row>
    <row r="112" spans="19:25">
      <c r="S112" s="495" t="s">
        <v>611</v>
      </c>
      <c r="T112" s="464">
        <f t="shared" si="12"/>
        <v>2</v>
      </c>
      <c r="U112" s="464" t="str">
        <f t="shared" si="17"/>
        <v/>
      </c>
      <c r="V112" s="465" t="str">
        <f t="shared" si="13"/>
        <v/>
      </c>
      <c r="W112" s="465" t="str">
        <f t="shared" si="14"/>
        <v/>
      </c>
      <c r="X112" s="465" t="str">
        <f t="shared" si="15"/>
        <v/>
      </c>
      <c r="Y112" s="465" t="str">
        <f t="shared" si="16"/>
        <v/>
      </c>
    </row>
    <row r="113" spans="19:25">
      <c r="S113" s="495"/>
      <c r="T113" s="464">
        <f t="shared" si="12"/>
        <v>2</v>
      </c>
      <c r="U113" s="464" t="str">
        <f t="shared" si="17"/>
        <v/>
      </c>
      <c r="V113" s="465" t="str">
        <f t="shared" si="13"/>
        <v/>
      </c>
      <c r="W113" s="465" t="str">
        <f t="shared" si="14"/>
        <v/>
      </c>
      <c r="X113" s="465" t="str">
        <f t="shared" si="15"/>
        <v/>
      </c>
      <c r="Y113" s="465" t="str">
        <f t="shared" si="16"/>
        <v/>
      </c>
    </row>
    <row r="114" spans="19:25">
      <c r="S114" s="495"/>
      <c r="T114" s="464">
        <f t="shared" si="12"/>
        <v>2</v>
      </c>
      <c r="U114" s="464" t="str">
        <f t="shared" si="17"/>
        <v/>
      </c>
      <c r="V114" s="465" t="str">
        <f t="shared" si="13"/>
        <v/>
      </c>
      <c r="W114" s="465" t="str">
        <f t="shared" si="14"/>
        <v/>
      </c>
      <c r="X114" s="465" t="str">
        <f t="shared" si="15"/>
        <v/>
      </c>
      <c r="Y114" s="465" t="str">
        <f t="shared" si="16"/>
        <v/>
      </c>
    </row>
    <row r="115" spans="19:25">
      <c r="S115" s="495"/>
      <c r="T115" s="464">
        <f t="shared" si="12"/>
        <v>2</v>
      </c>
      <c r="U115" s="464" t="str">
        <f t="shared" si="17"/>
        <v/>
      </c>
      <c r="V115" s="465" t="str">
        <f t="shared" si="13"/>
        <v/>
      </c>
      <c r="W115" s="465" t="str">
        <f t="shared" si="14"/>
        <v/>
      </c>
      <c r="X115" s="465" t="str">
        <f t="shared" si="15"/>
        <v/>
      </c>
      <c r="Y115" s="465" t="str">
        <f t="shared" si="16"/>
        <v/>
      </c>
    </row>
    <row r="116" spans="19:25">
      <c r="S116" s="495"/>
      <c r="T116" s="464">
        <f t="shared" si="12"/>
        <v>2</v>
      </c>
      <c r="U116" s="464" t="str">
        <f t="shared" si="17"/>
        <v/>
      </c>
      <c r="V116" s="465" t="str">
        <f t="shared" si="13"/>
        <v/>
      </c>
      <c r="W116" s="465" t="str">
        <f t="shared" si="14"/>
        <v/>
      </c>
      <c r="X116" s="465" t="str">
        <f t="shared" si="15"/>
        <v/>
      </c>
      <c r="Y116" s="465" t="str">
        <f t="shared" si="16"/>
        <v/>
      </c>
    </row>
    <row r="117" spans="19:25">
      <c r="S117" s="495"/>
      <c r="T117" s="464">
        <f t="shared" si="12"/>
        <v>2</v>
      </c>
      <c r="U117" s="464" t="str">
        <f t="shared" si="17"/>
        <v/>
      </c>
      <c r="V117" s="465" t="str">
        <f t="shared" si="13"/>
        <v/>
      </c>
      <c r="W117" s="465" t="str">
        <f t="shared" si="14"/>
        <v/>
      </c>
      <c r="X117" s="465" t="str">
        <f t="shared" si="15"/>
        <v/>
      </c>
      <c r="Y117" s="465" t="str">
        <f t="shared" si="16"/>
        <v/>
      </c>
    </row>
    <row r="118" spans="19:25">
      <c r="S118" s="495"/>
      <c r="T118" s="464">
        <f t="shared" si="12"/>
        <v>2</v>
      </c>
      <c r="U118" s="464" t="str">
        <f t="shared" si="17"/>
        <v/>
      </c>
      <c r="V118" s="465" t="str">
        <f t="shared" si="13"/>
        <v/>
      </c>
      <c r="W118" s="465" t="str">
        <f t="shared" si="14"/>
        <v/>
      </c>
      <c r="X118" s="465" t="str">
        <f t="shared" si="15"/>
        <v/>
      </c>
      <c r="Y118" s="465" t="str">
        <f t="shared" si="16"/>
        <v/>
      </c>
    </row>
    <row r="119" spans="19:25">
      <c r="S119" s="495"/>
      <c r="T119" s="464">
        <f t="shared" si="12"/>
        <v>2</v>
      </c>
      <c r="U119" s="464" t="str">
        <f t="shared" si="17"/>
        <v/>
      </c>
      <c r="V119" s="465" t="str">
        <f t="shared" si="13"/>
        <v/>
      </c>
      <c r="W119" s="465" t="str">
        <f t="shared" si="14"/>
        <v/>
      </c>
      <c r="X119" s="465" t="str">
        <f t="shared" si="15"/>
        <v/>
      </c>
      <c r="Y119" s="465" t="str">
        <f t="shared" si="16"/>
        <v/>
      </c>
    </row>
    <row r="120" spans="19:25">
      <c r="S120" s="495"/>
      <c r="T120" s="464">
        <f t="shared" si="12"/>
        <v>2</v>
      </c>
      <c r="U120" s="464" t="str">
        <f t="shared" si="17"/>
        <v/>
      </c>
      <c r="V120" s="465" t="str">
        <f t="shared" si="13"/>
        <v/>
      </c>
      <c r="W120" s="465" t="str">
        <f t="shared" si="14"/>
        <v/>
      </c>
      <c r="X120" s="465" t="str">
        <f t="shared" si="15"/>
        <v/>
      </c>
      <c r="Y120" s="465" t="str">
        <f t="shared" si="16"/>
        <v/>
      </c>
    </row>
    <row r="121" spans="19:25">
      <c r="S121" s="495"/>
      <c r="T121" s="464">
        <f t="shared" si="12"/>
        <v>2</v>
      </c>
      <c r="U121" s="464" t="str">
        <f t="shared" si="17"/>
        <v/>
      </c>
      <c r="V121" s="465" t="str">
        <f t="shared" si="13"/>
        <v/>
      </c>
      <c r="W121" s="465" t="str">
        <f t="shared" si="14"/>
        <v/>
      </c>
      <c r="X121" s="465" t="str">
        <f t="shared" si="15"/>
        <v/>
      </c>
      <c r="Y121" s="465" t="str">
        <f t="shared" si="16"/>
        <v/>
      </c>
    </row>
    <row r="122" spans="19:25">
      <c r="S122" s="495"/>
      <c r="T122" s="464">
        <f t="shared" si="12"/>
        <v>2</v>
      </c>
      <c r="U122" s="464" t="str">
        <f t="shared" si="17"/>
        <v/>
      </c>
      <c r="V122" s="465" t="str">
        <f t="shared" si="13"/>
        <v/>
      </c>
      <c r="W122" s="465" t="str">
        <f t="shared" si="14"/>
        <v/>
      </c>
      <c r="X122" s="465" t="str">
        <f t="shared" si="15"/>
        <v/>
      </c>
      <c r="Y122" s="465" t="str">
        <f t="shared" si="16"/>
        <v/>
      </c>
    </row>
    <row r="123" spans="19:25">
      <c r="S123" s="495"/>
      <c r="T123" s="464">
        <f t="shared" si="12"/>
        <v>2</v>
      </c>
      <c r="U123" s="464" t="str">
        <f t="shared" si="17"/>
        <v/>
      </c>
      <c r="V123" s="465" t="str">
        <f t="shared" si="13"/>
        <v/>
      </c>
      <c r="W123" s="465" t="str">
        <f t="shared" si="14"/>
        <v/>
      </c>
      <c r="X123" s="465" t="str">
        <f t="shared" si="15"/>
        <v/>
      </c>
      <c r="Y123" s="465" t="str">
        <f t="shared" si="16"/>
        <v/>
      </c>
    </row>
  </sheetData>
  <phoneticPr fontId="14"/>
  <conditionalFormatting sqref="T3:X3">
    <cfRule type="expression" dxfId="139" priority="8">
      <formula>$S3="c"</formula>
    </cfRule>
  </conditionalFormatting>
  <conditionalFormatting sqref="T5:X121">
    <cfRule type="expression" dxfId="138" priority="7">
      <formula>$S5="c"</formula>
    </cfRule>
  </conditionalFormatting>
  <conditionalFormatting sqref="Y3">
    <cfRule type="expression" dxfId="137" priority="6">
      <formula>$S3="c"</formula>
    </cfRule>
  </conditionalFormatting>
  <conditionalFormatting sqref="Y5:Y123">
    <cfRule type="expression" dxfId="136" priority="5">
      <formula>$S5="c"</formula>
    </cfRule>
  </conditionalFormatting>
  <conditionalFormatting sqref="T4:X4">
    <cfRule type="expression" dxfId="135" priority="2">
      <formula>$S4="c"</formula>
    </cfRule>
  </conditionalFormatting>
  <conditionalFormatting sqref="Y4">
    <cfRule type="expression" dxfId="134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>
    <pageSetUpPr fitToPage="1"/>
  </sheetPr>
  <dimension ref="A1:Y151"/>
  <sheetViews>
    <sheetView topLeftCell="F62" zoomScale="90" zoomScaleNormal="90" zoomScaleSheetLayoutView="70" workbookViewId="0">
      <selection activeCell="G90" sqref="G90"/>
    </sheetView>
  </sheetViews>
  <sheetFormatPr defaultColWidth="8.85546875" defaultRowHeight="23.15"/>
  <cols>
    <col min="1" max="1" width="6.35546875" style="5" bestFit="1" customWidth="1"/>
    <col min="2" max="2" width="34.5703125" style="76" bestFit="1" customWidth="1"/>
    <col min="3" max="3" width="15.2109375" style="76" customWidth="1"/>
    <col min="4" max="4" width="11.0703125" style="5" customWidth="1"/>
    <col min="5" max="5" width="13.85546875" style="5" customWidth="1"/>
    <col min="6" max="6" width="10.7109375" style="5" customWidth="1"/>
    <col min="7" max="7" width="48.85546875" style="76" bestFit="1" customWidth="1"/>
    <col min="8" max="8" width="15" style="5" customWidth="1"/>
    <col min="9" max="9" width="9.7109375" style="5" customWidth="1"/>
    <col min="10" max="10" width="36.2109375" style="76" customWidth="1"/>
    <col min="11" max="11" width="13" style="76" customWidth="1"/>
    <col min="12" max="12" width="20" style="76" customWidth="1"/>
    <col min="13" max="13" width="15.85546875" style="76" customWidth="1"/>
    <col min="14" max="14" width="25" style="76" customWidth="1"/>
    <col min="15" max="15" width="65.5703125" style="76" bestFit="1" customWidth="1"/>
    <col min="16" max="16" width="5.5703125" style="476" customWidth="1"/>
    <col min="17" max="17" width="3.5703125" style="498" customWidth="1"/>
    <col min="18" max="18" width="11.2109375" style="499" customWidth="1"/>
    <col min="19" max="19" width="8.85546875" style="474"/>
    <col min="20" max="20" width="64.0703125" style="466" customWidth="1"/>
    <col min="21" max="21" width="53.7109375" style="466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75" thickBot="1">
      <c r="A1" s="21" t="s">
        <v>51</v>
      </c>
      <c r="B1" s="78" t="s">
        <v>1</v>
      </c>
      <c r="C1" s="78" t="s">
        <v>22</v>
      </c>
      <c r="D1" s="21" t="s">
        <v>94</v>
      </c>
      <c r="E1" s="21" t="s">
        <v>95</v>
      </c>
      <c r="F1" s="21" t="s">
        <v>96</v>
      </c>
      <c r="G1" s="78" t="s">
        <v>21</v>
      </c>
      <c r="H1" s="21" t="s">
        <v>59</v>
      </c>
      <c r="I1" s="21" t="s">
        <v>60</v>
      </c>
      <c r="J1" s="78" t="s">
        <v>397</v>
      </c>
      <c r="K1" s="78" t="s">
        <v>400</v>
      </c>
      <c r="L1" s="78" t="s">
        <v>498</v>
      </c>
      <c r="M1" s="78" t="s">
        <v>502</v>
      </c>
      <c r="N1" s="113" t="s">
        <v>482</v>
      </c>
      <c r="O1" s="426" t="s">
        <v>896</v>
      </c>
      <c r="P1" s="527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55.75" thickBot="1">
      <c r="A2" s="659" t="s">
        <v>78</v>
      </c>
      <c r="B2" s="660" t="s">
        <v>79</v>
      </c>
      <c r="C2" s="661" t="s">
        <v>134</v>
      </c>
      <c r="D2" s="662"/>
      <c r="E2" s="662"/>
      <c r="F2" s="662"/>
      <c r="G2" s="661"/>
      <c r="H2" s="662"/>
      <c r="I2" s="662"/>
      <c r="J2" s="661" t="s">
        <v>112</v>
      </c>
      <c r="K2" s="661"/>
      <c r="L2" s="661"/>
      <c r="M2" s="661"/>
      <c r="N2" s="663"/>
      <c r="O2" s="664"/>
      <c r="P2" s="524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>
      <c r="A3" s="827">
        <v>1</v>
      </c>
      <c r="B3" s="665" t="s">
        <v>113</v>
      </c>
      <c r="C3" s="665"/>
      <c r="D3" s="666">
        <v>2</v>
      </c>
      <c r="E3" s="666">
        <v>0</v>
      </c>
      <c r="F3" s="666">
        <v>16</v>
      </c>
      <c r="G3" s="665" t="s">
        <v>716</v>
      </c>
      <c r="H3" s="666">
        <v>2</v>
      </c>
      <c r="I3" s="666" t="s">
        <v>1040</v>
      </c>
      <c r="J3" s="665"/>
      <c r="K3" s="665"/>
      <c r="L3" s="665"/>
      <c r="M3" s="665"/>
      <c r="N3" s="664"/>
      <c r="O3" s="667" t="s">
        <v>2775</v>
      </c>
      <c r="P3" s="524"/>
      <c r="Q3" s="496"/>
      <c r="R3" s="497"/>
      <c r="S3" s="535" t="s">
        <v>1690</v>
      </c>
      <c r="T3" s="464" t="str">
        <f t="shared" si="0"/>
        <v>main2-MDP_NECP_LV_XDOR_long_001_M08.cps</v>
      </c>
      <c r="U3" s="464" t="str">
        <f>IF(G3="","",G3)</f>
        <v>XDOR_BJXR_C101_NECP_M080101_00002.BC</v>
      </c>
      <c r="V3" s="465" t="str">
        <f t="shared" si="1"/>
        <v>080101-MMDD</v>
      </c>
      <c r="W3" s="465" t="str">
        <f t="shared" si="2"/>
        <v>20080101_MMDD.cml</v>
      </c>
      <c r="X3" s="465" t="str">
        <f t="shared" si="3"/>
        <v>C101</v>
      </c>
      <c r="Y3" s="536" t="str">
        <f t="shared" ref="Y3:Y94" si="4">IF(G3="","",MID(G3,16,12))</f>
        <v>NECP_M080101</v>
      </c>
    </row>
    <row r="4" spans="1:25" s="76" customFormat="1">
      <c r="A4" s="828"/>
      <c r="B4" s="668"/>
      <c r="C4" s="668"/>
      <c r="D4" s="669">
        <v>4</v>
      </c>
      <c r="E4" s="669"/>
      <c r="F4" s="669"/>
      <c r="G4" s="668" t="s">
        <v>717</v>
      </c>
      <c r="H4" s="669">
        <v>5</v>
      </c>
      <c r="I4" s="669" t="s">
        <v>1040</v>
      </c>
      <c r="J4" s="668"/>
      <c r="K4" s="668"/>
      <c r="L4" s="668"/>
      <c r="M4" s="668"/>
      <c r="N4" s="670"/>
      <c r="O4" s="671"/>
      <c r="P4" s="524"/>
      <c r="Q4" s="496"/>
      <c r="R4" s="497"/>
      <c r="S4" s="535" t="s">
        <v>1690</v>
      </c>
      <c r="T4" s="464" t="str">
        <f t="shared" si="0"/>
        <v>main2-MDP_NECP_LV_XDOR_long_001_M08.cps</v>
      </c>
      <c r="U4" s="464" t="str">
        <f t="shared" ref="U4:U16" si="5">IF(G4="","",G4)</f>
        <v>XDOR_BJXR_C102_NECP_M080102_00002.BC</v>
      </c>
      <c r="V4" s="465" t="str">
        <f t="shared" si="1"/>
        <v>080102-MMDD</v>
      </c>
      <c r="W4" s="465" t="str">
        <f t="shared" si="2"/>
        <v>20080102_MMDD.cml</v>
      </c>
      <c r="X4" s="465" t="str">
        <f t="shared" si="3"/>
        <v>C102</v>
      </c>
      <c r="Y4" s="536" t="str">
        <f t="shared" si="4"/>
        <v>NECP_M080102</v>
      </c>
    </row>
    <row r="5" spans="1:25">
      <c r="A5" s="827">
        <f>1+A3</f>
        <v>2</v>
      </c>
      <c r="B5" s="668" t="s">
        <v>620</v>
      </c>
      <c r="C5" s="668"/>
      <c r="D5" s="669">
        <v>1</v>
      </c>
      <c r="E5" s="669">
        <v>0</v>
      </c>
      <c r="F5" s="666">
        <v>16</v>
      </c>
      <c r="G5" s="668" t="s">
        <v>718</v>
      </c>
      <c r="H5" s="669">
        <v>2</v>
      </c>
      <c r="I5" s="669" t="s">
        <v>1040</v>
      </c>
      <c r="J5" s="668"/>
      <c r="K5" s="668"/>
      <c r="L5" s="668" t="s">
        <v>464</v>
      </c>
      <c r="M5" s="668"/>
      <c r="N5" s="670" t="s">
        <v>462</v>
      </c>
      <c r="O5" s="671"/>
      <c r="P5" s="524"/>
      <c r="Q5" s="496"/>
      <c r="R5" s="497"/>
      <c r="S5" s="535" t="s">
        <v>1690</v>
      </c>
      <c r="T5" s="464" t="str">
        <f t="shared" si="0"/>
        <v>main2-MDP_NECP_LV_XDOR_long_001_M08.cps</v>
      </c>
      <c r="U5" s="464" t="str">
        <f t="shared" si="5"/>
        <v>XDOR_BJXR_C103_NECP_M080201_00002.BC</v>
      </c>
      <c r="V5" s="465" t="str">
        <f t="shared" si="1"/>
        <v>080201-MMDD</v>
      </c>
      <c r="W5" s="465" t="str">
        <f t="shared" si="2"/>
        <v>20080201_MMDD.cml</v>
      </c>
      <c r="X5" s="465" t="str">
        <f t="shared" si="3"/>
        <v>C103</v>
      </c>
      <c r="Y5" s="536" t="str">
        <f t="shared" si="4"/>
        <v>NECP_M080201</v>
      </c>
    </row>
    <row r="6" spans="1:25" s="76" customFormat="1">
      <c r="A6" s="828"/>
      <c r="B6" s="665"/>
      <c r="C6" s="665"/>
      <c r="D6" s="666">
        <v>1</v>
      </c>
      <c r="E6" s="666"/>
      <c r="F6" s="666"/>
      <c r="G6" s="665" t="s">
        <v>719</v>
      </c>
      <c r="H6" s="666">
        <v>2</v>
      </c>
      <c r="I6" s="666" t="s">
        <v>1040</v>
      </c>
      <c r="J6" s="665"/>
      <c r="K6" s="665"/>
      <c r="L6" s="665"/>
      <c r="M6" s="665"/>
      <c r="N6" s="664"/>
      <c r="O6" s="671"/>
      <c r="P6" s="524"/>
      <c r="Q6" s="496"/>
      <c r="R6" s="497"/>
      <c r="S6" s="535" t="s">
        <v>1690</v>
      </c>
      <c r="T6" s="464" t="str">
        <f t="shared" si="0"/>
        <v>main2-MDP_NECP_LV_XDOR_long_001_M08.cps</v>
      </c>
      <c r="U6" s="464" t="str">
        <f t="shared" si="5"/>
        <v>XDOR_BJXR_C104_NECP_M080202_00002.BC</v>
      </c>
      <c r="V6" s="465" t="str">
        <f t="shared" si="1"/>
        <v>080202-MMDD</v>
      </c>
      <c r="W6" s="465" t="str">
        <f t="shared" si="2"/>
        <v>20080202_MMDD.cml</v>
      </c>
      <c r="X6" s="465" t="str">
        <f t="shared" si="3"/>
        <v>C104</v>
      </c>
      <c r="Y6" s="536" t="str">
        <f t="shared" si="4"/>
        <v>NECP_M080202</v>
      </c>
    </row>
    <row r="7" spans="1:25" s="76" customFormat="1">
      <c r="A7" s="828"/>
      <c r="B7" s="665"/>
      <c r="C7" s="665"/>
      <c r="D7" s="666">
        <v>4</v>
      </c>
      <c r="E7" s="666"/>
      <c r="F7" s="666"/>
      <c r="G7" s="665" t="s">
        <v>720</v>
      </c>
      <c r="H7" s="666">
        <v>10</v>
      </c>
      <c r="I7" s="666" t="s">
        <v>1040</v>
      </c>
      <c r="J7" s="665"/>
      <c r="K7" s="665"/>
      <c r="L7" s="665"/>
      <c r="M7" s="665"/>
      <c r="N7" s="664"/>
      <c r="O7" s="671"/>
      <c r="P7" s="481"/>
      <c r="Q7" s="496"/>
      <c r="R7" s="497"/>
      <c r="S7" s="535" t="s">
        <v>1690</v>
      </c>
      <c r="T7" s="464" t="str">
        <f t="shared" si="0"/>
        <v>main2-MDP_NECP_LV_XDOR_long_001_M08.cps</v>
      </c>
      <c r="U7" s="464" t="str">
        <f t="shared" si="5"/>
        <v>XDOR_BJXR_C105_NECP_M080203_00002.BC</v>
      </c>
      <c r="V7" s="465" t="str">
        <f t="shared" si="1"/>
        <v>080203-MMDD</v>
      </c>
      <c r="W7" s="465" t="str">
        <f t="shared" si="2"/>
        <v>20080203_MMDD.cml</v>
      </c>
      <c r="X7" s="465" t="str">
        <f t="shared" si="3"/>
        <v>C105</v>
      </c>
      <c r="Y7" s="536" t="str">
        <f t="shared" si="4"/>
        <v>NECP_M080203</v>
      </c>
    </row>
    <row r="8" spans="1:25" s="76" customFormat="1">
      <c r="A8" s="828"/>
      <c r="B8" s="665"/>
      <c r="C8" s="665"/>
      <c r="D8" s="666">
        <v>4</v>
      </c>
      <c r="E8" s="666"/>
      <c r="F8" s="666"/>
      <c r="G8" s="665" t="s">
        <v>721</v>
      </c>
      <c r="H8" s="666">
        <v>3</v>
      </c>
      <c r="I8" s="666" t="s">
        <v>1040</v>
      </c>
      <c r="J8" s="665"/>
      <c r="K8" s="665"/>
      <c r="L8" s="665"/>
      <c r="M8" s="665"/>
      <c r="N8" s="664"/>
      <c r="O8" s="671"/>
      <c r="P8" s="481"/>
      <c r="Q8" s="496"/>
      <c r="R8" s="497"/>
      <c r="S8" s="535" t="s">
        <v>1690</v>
      </c>
      <c r="T8" s="464" t="str">
        <f t="shared" si="0"/>
        <v>main2-MDP_NECP_LV_XDOR_long_001_M08.cps</v>
      </c>
      <c r="U8" s="464" t="str">
        <f t="shared" si="5"/>
        <v>XDOR_BJXR_C106_NECP_M080204_00002.BC</v>
      </c>
      <c r="V8" s="465" t="str">
        <f t="shared" si="1"/>
        <v>080204-MMDD</v>
      </c>
      <c r="W8" s="465" t="str">
        <f t="shared" si="2"/>
        <v>20080204_MMDD.cml</v>
      </c>
      <c r="X8" s="465" t="str">
        <f t="shared" si="3"/>
        <v>C106</v>
      </c>
      <c r="Y8" s="536" t="str">
        <f t="shared" si="4"/>
        <v>NECP_M080204</v>
      </c>
    </row>
    <row r="9" spans="1:25" s="76" customFormat="1">
      <c r="A9" s="828"/>
      <c r="B9" s="665"/>
      <c r="C9" s="665"/>
      <c r="D9" s="666">
        <v>1</v>
      </c>
      <c r="E9" s="666"/>
      <c r="F9" s="666"/>
      <c r="G9" s="665" t="s">
        <v>722</v>
      </c>
      <c r="H9" s="666">
        <v>1</v>
      </c>
      <c r="I9" s="666" t="s">
        <v>475</v>
      </c>
      <c r="J9" s="665"/>
      <c r="K9" s="665"/>
      <c r="L9" s="665"/>
      <c r="M9" s="665"/>
      <c r="N9" s="664"/>
      <c r="O9" s="671"/>
      <c r="P9" s="481"/>
      <c r="Q9" s="496"/>
      <c r="R9" s="497"/>
      <c r="S9" s="535" t="s">
        <v>1690</v>
      </c>
      <c r="T9" s="464" t="str">
        <f t="shared" si="0"/>
        <v>main2-MDP_NECP_LV_XDOR_long_001_M08.cps</v>
      </c>
      <c r="U9" s="464" t="str">
        <f t="shared" si="5"/>
        <v>XDOR_BJXR_C107_NECP_M080205_00002.BC</v>
      </c>
      <c r="V9" s="465" t="str">
        <f t="shared" si="1"/>
        <v>080205-MMDD</v>
      </c>
      <c r="W9" s="465" t="str">
        <f t="shared" si="2"/>
        <v>20080205_MMDD.cml</v>
      </c>
      <c r="X9" s="465" t="str">
        <f t="shared" si="3"/>
        <v>C107</v>
      </c>
      <c r="Y9" s="536" t="str">
        <f t="shared" si="4"/>
        <v>NECP_M080205</v>
      </c>
    </row>
    <row r="10" spans="1:25" s="76" customFormat="1">
      <c r="A10" s="828"/>
      <c r="B10" s="665"/>
      <c r="C10" s="665"/>
      <c r="D10" s="666">
        <v>57</v>
      </c>
      <c r="E10" s="666"/>
      <c r="F10" s="666"/>
      <c r="G10" s="665" t="s">
        <v>2771</v>
      </c>
      <c r="H10" s="666">
        <v>7</v>
      </c>
      <c r="I10" s="666" t="s">
        <v>1040</v>
      </c>
      <c r="J10" s="665"/>
      <c r="K10" s="665"/>
      <c r="L10" s="665"/>
      <c r="M10" s="665"/>
      <c r="N10" s="664"/>
      <c r="O10" s="671"/>
      <c r="P10" s="481"/>
      <c r="Q10" s="496"/>
      <c r="R10" s="497"/>
      <c r="S10" s="535" t="s">
        <v>1690</v>
      </c>
      <c r="T10" s="464" t="str">
        <f t="shared" si="0"/>
        <v>main2-MDP_NECP_LV_XDOR_long_001_M08.cps</v>
      </c>
      <c r="U10" s="464" t="str">
        <f t="shared" si="5"/>
        <v>XDOR_BJXR_C108_NECP_M080206_00004.BC</v>
      </c>
      <c r="V10" s="465" t="str">
        <f t="shared" si="1"/>
        <v>080206-MMDD</v>
      </c>
      <c r="W10" s="465" t="str">
        <f t="shared" si="2"/>
        <v>20080206_MMDD.cml</v>
      </c>
      <c r="X10" s="465" t="str">
        <f t="shared" si="3"/>
        <v>C108</v>
      </c>
      <c r="Y10" s="536" t="str">
        <f t="shared" si="4"/>
        <v>NECP_M080206</v>
      </c>
    </row>
    <row r="11" spans="1:25" s="76" customFormat="1">
      <c r="A11" s="828"/>
      <c r="B11" s="665"/>
      <c r="C11" s="665"/>
      <c r="D11" s="666">
        <v>3</v>
      </c>
      <c r="E11" s="666"/>
      <c r="F11" s="666"/>
      <c r="G11" s="665" t="s">
        <v>723</v>
      </c>
      <c r="H11" s="666">
        <v>1</v>
      </c>
      <c r="I11" s="666" t="s">
        <v>475</v>
      </c>
      <c r="J11" s="665"/>
      <c r="K11" s="665"/>
      <c r="L11" s="665"/>
      <c r="M11" s="665"/>
      <c r="N11" s="664"/>
      <c r="O11" s="671"/>
      <c r="P11" s="481"/>
      <c r="Q11" s="496"/>
      <c r="R11" s="497"/>
      <c r="S11" s="535" t="s">
        <v>1690</v>
      </c>
      <c r="T11" s="464" t="str">
        <f t="shared" si="0"/>
        <v>main2-MDP_NECP_LV_XDOR_long_001_M08.cps</v>
      </c>
      <c r="U11" s="464" t="str">
        <f t="shared" si="5"/>
        <v>XDOR_BJXR_C109_NECP_M080207_00002.BC</v>
      </c>
      <c r="V11" s="465" t="str">
        <f t="shared" si="1"/>
        <v>080207-MMDD</v>
      </c>
      <c r="W11" s="465" t="str">
        <f t="shared" si="2"/>
        <v>20080207_MMDD.cml</v>
      </c>
      <c r="X11" s="465" t="str">
        <f t="shared" si="3"/>
        <v>C109</v>
      </c>
      <c r="Y11" s="536" t="str">
        <f t="shared" si="4"/>
        <v>NECP_M080207</v>
      </c>
    </row>
    <row r="12" spans="1:25" s="76" customFormat="1">
      <c r="A12" s="828"/>
      <c r="B12" s="665"/>
      <c r="C12" s="665"/>
      <c r="D12" s="666">
        <v>56</v>
      </c>
      <c r="E12" s="666"/>
      <c r="F12" s="666"/>
      <c r="G12" s="665" t="s">
        <v>2772</v>
      </c>
      <c r="H12" s="666">
        <v>5</v>
      </c>
      <c r="I12" s="666" t="s">
        <v>1040</v>
      </c>
      <c r="J12" s="665"/>
      <c r="K12" s="665"/>
      <c r="L12" s="665"/>
      <c r="M12" s="665"/>
      <c r="N12" s="664"/>
      <c r="O12" s="671"/>
      <c r="P12" s="481"/>
      <c r="Q12" s="496"/>
      <c r="R12" s="497"/>
      <c r="S12" s="535" t="s">
        <v>1690</v>
      </c>
      <c r="T12" s="464" t="str">
        <f t="shared" si="0"/>
        <v>main2-MDP_NECP_LV_XDOR_long_001_M08.cps</v>
      </c>
      <c r="U12" s="464" t="str">
        <f t="shared" si="5"/>
        <v>XDOR_BJXR_C110_NECP_M080208_00004.BC</v>
      </c>
      <c r="V12" s="465" t="str">
        <f t="shared" si="1"/>
        <v>080208-MMDD</v>
      </c>
      <c r="W12" s="465" t="str">
        <f t="shared" si="2"/>
        <v>20080208_MMDD.cml</v>
      </c>
      <c r="X12" s="465" t="str">
        <f t="shared" si="3"/>
        <v>C110</v>
      </c>
      <c r="Y12" s="536" t="str">
        <f t="shared" si="4"/>
        <v>NECP_M080208</v>
      </c>
    </row>
    <row r="13" spans="1:25" s="76" customFormat="1">
      <c r="A13" s="828"/>
      <c r="B13" s="661"/>
      <c r="C13" s="661"/>
      <c r="D13" s="662">
        <v>2</v>
      </c>
      <c r="E13" s="662"/>
      <c r="F13" s="662"/>
      <c r="G13" s="661" t="s">
        <v>724</v>
      </c>
      <c r="H13" s="662">
        <v>4</v>
      </c>
      <c r="I13" s="662" t="s">
        <v>1040</v>
      </c>
      <c r="J13" s="661"/>
      <c r="K13" s="661"/>
      <c r="L13" s="661"/>
      <c r="M13" s="661"/>
      <c r="N13" s="663"/>
      <c r="O13" s="671"/>
      <c r="P13" s="481"/>
      <c r="Q13" s="496"/>
      <c r="R13" s="497"/>
      <c r="S13" s="535" t="s">
        <v>1690</v>
      </c>
      <c r="T13" s="464" t="str">
        <f t="shared" si="0"/>
        <v>main2-MDP_NECP_LV_XDOR_long_001_M08.cps</v>
      </c>
      <c r="U13" s="464" t="str">
        <f t="shared" si="5"/>
        <v>XDOR_BJXR_C111_NECP_M080209_00002.BC</v>
      </c>
      <c r="V13" s="465" t="str">
        <f t="shared" si="1"/>
        <v>080209-MMDD</v>
      </c>
      <c r="W13" s="465" t="str">
        <f t="shared" si="2"/>
        <v>20080209_MMDD.cml</v>
      </c>
      <c r="X13" s="465" t="str">
        <f t="shared" si="3"/>
        <v>C111</v>
      </c>
      <c r="Y13" s="536" t="str">
        <f t="shared" si="4"/>
        <v>NECP_M080209</v>
      </c>
    </row>
    <row r="14" spans="1:25" s="76" customFormat="1">
      <c r="A14" s="828"/>
      <c r="B14" s="661"/>
      <c r="C14" s="661"/>
      <c r="D14" s="662">
        <v>2</v>
      </c>
      <c r="E14" s="662"/>
      <c r="F14" s="662"/>
      <c r="G14" s="661" t="s">
        <v>725</v>
      </c>
      <c r="H14" s="662">
        <v>2</v>
      </c>
      <c r="I14" s="662" t="s">
        <v>1040</v>
      </c>
      <c r="J14" s="661"/>
      <c r="K14" s="661"/>
      <c r="L14" s="661"/>
      <c r="M14" s="661"/>
      <c r="N14" s="663"/>
      <c r="O14" s="671"/>
      <c r="P14" s="481"/>
      <c r="Q14" s="496"/>
      <c r="R14" s="497"/>
      <c r="S14" s="535" t="s">
        <v>1690</v>
      </c>
      <c r="T14" s="464" t="str">
        <f t="shared" si="0"/>
        <v>main2-MDP_NECP_LV_XDOR_long_001_M08.cps</v>
      </c>
      <c r="U14" s="464" t="str">
        <f t="shared" si="5"/>
        <v>XDOR_BJXR_C112_NECP_M080210_00002.BC</v>
      </c>
      <c r="V14" s="465" t="str">
        <f t="shared" si="1"/>
        <v>080210-MMDD</v>
      </c>
      <c r="W14" s="465" t="str">
        <f t="shared" si="2"/>
        <v>20080210_MMDD.cml</v>
      </c>
      <c r="X14" s="465" t="str">
        <f t="shared" si="3"/>
        <v>C112</v>
      </c>
      <c r="Y14" s="536" t="str">
        <f t="shared" si="4"/>
        <v>NECP_M080210</v>
      </c>
    </row>
    <row r="15" spans="1:25" s="76" customFormat="1" ht="23.6" thickBot="1">
      <c r="A15" s="829"/>
      <c r="B15" s="672"/>
      <c r="C15" s="673"/>
      <c r="D15" s="674">
        <v>2</v>
      </c>
      <c r="E15" s="674"/>
      <c r="F15" s="674"/>
      <c r="G15" s="673" t="s">
        <v>726</v>
      </c>
      <c r="H15" s="674">
        <v>5</v>
      </c>
      <c r="I15" s="674" t="s">
        <v>1040</v>
      </c>
      <c r="J15" s="673"/>
      <c r="K15" s="673"/>
      <c r="L15" s="673"/>
      <c r="M15" s="673"/>
      <c r="N15" s="675"/>
      <c r="O15" s="671"/>
      <c r="P15" s="481"/>
      <c r="Q15" s="496"/>
      <c r="R15" s="497"/>
      <c r="S15" s="535" t="s">
        <v>1690</v>
      </c>
      <c r="T15" s="464" t="str">
        <f t="shared" si="0"/>
        <v>main2-MDP_NECP_LV_XDOR_long_001_M08.cps</v>
      </c>
      <c r="U15" s="464" t="str">
        <f t="shared" si="5"/>
        <v>XDOR_BJXR_C113_NECP_M080211_00002.BC</v>
      </c>
      <c r="V15" s="465" t="str">
        <f t="shared" si="1"/>
        <v>080211-MMDD</v>
      </c>
      <c r="W15" s="465" t="str">
        <f t="shared" si="2"/>
        <v>20080211_MMDD.cml</v>
      </c>
      <c r="X15" s="465" t="str">
        <f t="shared" si="3"/>
        <v>C113</v>
      </c>
      <c r="Y15" s="536" t="str">
        <f t="shared" si="4"/>
        <v>NECP_M080211</v>
      </c>
    </row>
    <row r="16" spans="1:25">
      <c r="A16" s="828">
        <f>1+A5</f>
        <v>3</v>
      </c>
      <c r="B16" s="661" t="s">
        <v>115</v>
      </c>
      <c r="C16" s="661"/>
      <c r="D16" s="662">
        <v>3</v>
      </c>
      <c r="E16" s="662">
        <v>0</v>
      </c>
      <c r="F16" s="666">
        <v>17</v>
      </c>
      <c r="G16" s="661" t="s">
        <v>727</v>
      </c>
      <c r="H16" s="662">
        <v>5</v>
      </c>
      <c r="I16" s="662" t="s">
        <v>1040</v>
      </c>
      <c r="J16" s="661"/>
      <c r="K16" s="661"/>
      <c r="L16" s="661" t="s">
        <v>464</v>
      </c>
      <c r="M16" s="661" t="s">
        <v>630</v>
      </c>
      <c r="N16" s="663" t="s">
        <v>463</v>
      </c>
      <c r="O16" s="671"/>
      <c r="P16" s="481"/>
      <c r="Q16" s="496"/>
      <c r="R16" s="497"/>
      <c r="S16" s="535" t="s">
        <v>1690</v>
      </c>
      <c r="T16" s="464" t="str">
        <f t="shared" si="0"/>
        <v>main2-MDP_NECP_LV_XDOR_long_001_M08.cps</v>
      </c>
      <c r="U16" s="464" t="str">
        <f t="shared" si="5"/>
        <v>XDOR_BJXR_C114_NECP_M080301_00002.BC</v>
      </c>
      <c r="V16" s="465" t="str">
        <f t="shared" si="1"/>
        <v>080301-MMDD</v>
      </c>
      <c r="W16" s="465" t="str">
        <f t="shared" si="2"/>
        <v>20080301_MMDD.cml</v>
      </c>
      <c r="X16" s="465" t="str">
        <f t="shared" si="3"/>
        <v>C114</v>
      </c>
      <c r="Y16" s="536" t="str">
        <f t="shared" si="4"/>
        <v>NECP_M080301</v>
      </c>
    </row>
    <row r="17" spans="1:25" s="76" customFormat="1">
      <c r="A17" s="828"/>
      <c r="B17" s="661"/>
      <c r="C17" s="661"/>
      <c r="D17" s="662">
        <v>12</v>
      </c>
      <c r="E17" s="662"/>
      <c r="F17" s="662"/>
      <c r="G17" s="661" t="s">
        <v>728</v>
      </c>
      <c r="H17" s="662">
        <v>18</v>
      </c>
      <c r="I17" s="662" t="s">
        <v>1040</v>
      </c>
      <c r="J17" s="661"/>
      <c r="K17" s="661"/>
      <c r="L17" s="661"/>
      <c r="M17" s="661"/>
      <c r="N17" s="663"/>
      <c r="O17" s="671"/>
      <c r="P17" s="481"/>
      <c r="Q17" s="496"/>
      <c r="R17" s="497"/>
      <c r="S17" s="535" t="s">
        <v>1690</v>
      </c>
      <c r="T17" s="464" t="str">
        <f t="shared" si="0"/>
        <v>main2-MDP_NECP_LV_XDOR_long_001_M08.cps</v>
      </c>
      <c r="U17" s="464" t="str">
        <f>IF(G17="","",G17)</f>
        <v>XDOR_BJXR_C115_NECP_M080302_00002.BC</v>
      </c>
      <c r="V17" s="465" t="str">
        <f t="shared" si="1"/>
        <v>080302-MMDD</v>
      </c>
      <c r="W17" s="465" t="str">
        <f t="shared" si="2"/>
        <v>20080302_MMDD.cml</v>
      </c>
      <c r="X17" s="465" t="str">
        <f t="shared" si="3"/>
        <v>C115</v>
      </c>
      <c r="Y17" s="536" t="str">
        <f t="shared" si="4"/>
        <v>NECP_M080302</v>
      </c>
    </row>
    <row r="18" spans="1:25" s="76" customFormat="1">
      <c r="A18" s="828"/>
      <c r="B18" s="661"/>
      <c r="C18" s="661"/>
      <c r="D18" s="662">
        <v>2</v>
      </c>
      <c r="E18" s="662"/>
      <c r="F18" s="662"/>
      <c r="G18" s="661" t="s">
        <v>729</v>
      </c>
      <c r="H18" s="662">
        <v>3</v>
      </c>
      <c r="I18" s="662" t="s">
        <v>1040</v>
      </c>
      <c r="J18" s="661"/>
      <c r="K18" s="661"/>
      <c r="L18" s="661"/>
      <c r="M18" s="661"/>
      <c r="N18" s="663"/>
      <c r="O18" s="671"/>
      <c r="P18" s="481"/>
      <c r="Q18" s="496"/>
      <c r="R18" s="497"/>
      <c r="S18" s="535" t="s">
        <v>1690</v>
      </c>
      <c r="T18" s="464" t="str">
        <f t="shared" si="0"/>
        <v>main2-MDP_NECP_LV_XDOR_long_001_M08.cps</v>
      </c>
      <c r="U18" s="464" t="str">
        <f>IF(G18="","",G18)</f>
        <v>XDOR_BJXR_C116_NECP_M080303_00002.BC</v>
      </c>
      <c r="V18" s="465" t="str">
        <f t="shared" si="1"/>
        <v>080303-MMDD</v>
      </c>
      <c r="W18" s="465" t="str">
        <f t="shared" si="2"/>
        <v>20080303_MMDD.cml</v>
      </c>
      <c r="X18" s="465" t="str">
        <f t="shared" si="3"/>
        <v>C116</v>
      </c>
      <c r="Y18" s="536" t="str">
        <f t="shared" si="4"/>
        <v>NECP_M080303</v>
      </c>
    </row>
    <row r="19" spans="1:25" s="76" customFormat="1">
      <c r="A19" s="828"/>
      <c r="B19" s="661"/>
      <c r="C19" s="661"/>
      <c r="D19" s="662">
        <v>2</v>
      </c>
      <c r="E19" s="662"/>
      <c r="F19" s="662"/>
      <c r="G19" s="661" t="s">
        <v>730</v>
      </c>
      <c r="H19" s="662">
        <v>2</v>
      </c>
      <c r="I19" s="662" t="s">
        <v>1040</v>
      </c>
      <c r="J19" s="661"/>
      <c r="K19" s="661"/>
      <c r="L19" s="661"/>
      <c r="M19" s="661"/>
      <c r="N19" s="663"/>
      <c r="O19" s="671"/>
      <c r="P19" s="481"/>
      <c r="Q19" s="496"/>
      <c r="R19" s="497"/>
      <c r="S19" s="535" t="s">
        <v>1690</v>
      </c>
      <c r="T19" s="464" t="str">
        <f t="shared" si="0"/>
        <v>main2-MDP_NECP_LV_XDOR_long_001_M08.cps</v>
      </c>
      <c r="U19" s="464" t="str">
        <f t="shared" ref="U19:U110" si="6">IF(G19="","",G19)</f>
        <v>XDOR_BJXR_C117_NECP_M080304_00002.BC</v>
      </c>
      <c r="V19" s="465" t="str">
        <f t="shared" si="1"/>
        <v>080304-MMDD</v>
      </c>
      <c r="W19" s="465" t="str">
        <f t="shared" si="2"/>
        <v>20080304_MMDD.cml</v>
      </c>
      <c r="X19" s="465" t="str">
        <f t="shared" si="3"/>
        <v>C117</v>
      </c>
      <c r="Y19" s="536" t="str">
        <f t="shared" si="4"/>
        <v>NECP_M080304</v>
      </c>
    </row>
    <row r="20" spans="1:25" s="76" customFormat="1">
      <c r="A20" s="828"/>
      <c r="B20" s="661"/>
      <c r="C20" s="661"/>
      <c r="D20" s="662">
        <v>2</v>
      </c>
      <c r="E20" s="662"/>
      <c r="F20" s="662"/>
      <c r="G20" s="661" t="s">
        <v>731</v>
      </c>
      <c r="H20" s="662">
        <v>3</v>
      </c>
      <c r="I20" s="662" t="s">
        <v>1040</v>
      </c>
      <c r="J20" s="661"/>
      <c r="K20" s="661"/>
      <c r="L20" s="661"/>
      <c r="M20" s="661"/>
      <c r="N20" s="663"/>
      <c r="O20" s="671"/>
      <c r="P20" s="481"/>
      <c r="Q20" s="496"/>
      <c r="R20" s="497"/>
      <c r="S20" s="535" t="s">
        <v>1690</v>
      </c>
      <c r="T20" s="464" t="str">
        <f t="shared" si="0"/>
        <v>main2-MDP_NECP_LV_XDOR_long_001_M08.cps</v>
      </c>
      <c r="U20" s="464" t="str">
        <f t="shared" si="6"/>
        <v>XDOR_BJXR_C118_NECP_M080305_00002.BC</v>
      </c>
      <c r="V20" s="465" t="str">
        <f t="shared" si="1"/>
        <v>080305-MMDD</v>
      </c>
      <c r="W20" s="465" t="str">
        <f t="shared" si="2"/>
        <v>20080305_MMDD.cml</v>
      </c>
      <c r="X20" s="465" t="str">
        <f t="shared" si="3"/>
        <v>C118</v>
      </c>
      <c r="Y20" s="536" t="str">
        <f t="shared" si="4"/>
        <v>NECP_M080305</v>
      </c>
    </row>
    <row r="21" spans="1:25" s="76" customFormat="1">
      <c r="A21" s="828"/>
      <c r="B21" s="661"/>
      <c r="C21" s="661"/>
      <c r="D21" s="662">
        <v>15</v>
      </c>
      <c r="E21" s="662"/>
      <c r="F21" s="662"/>
      <c r="G21" s="661" t="s">
        <v>732</v>
      </c>
      <c r="H21" s="662">
        <v>12</v>
      </c>
      <c r="I21" s="662" t="s">
        <v>1040</v>
      </c>
      <c r="J21" s="661"/>
      <c r="K21" s="661"/>
      <c r="L21" s="661"/>
      <c r="M21" s="661"/>
      <c r="N21" s="663"/>
      <c r="O21" s="671"/>
      <c r="P21" s="481"/>
      <c r="Q21" s="496"/>
      <c r="R21" s="497"/>
      <c r="S21" s="535" t="s">
        <v>1690</v>
      </c>
      <c r="T21" s="464" t="str">
        <f t="shared" si="0"/>
        <v>main2-MDP_NECP_LV_XDOR_long_001_M08.cps</v>
      </c>
      <c r="U21" s="464" t="str">
        <f t="shared" si="6"/>
        <v>XDOR_BJXR_C119_NECP_M080306_00002.BC</v>
      </c>
      <c r="V21" s="465" t="str">
        <f t="shared" si="1"/>
        <v>080306-MMDD</v>
      </c>
      <c r="W21" s="465" t="str">
        <f t="shared" si="2"/>
        <v>20080306_MMDD.cml</v>
      </c>
      <c r="X21" s="465" t="str">
        <f t="shared" si="3"/>
        <v>C119</v>
      </c>
      <c r="Y21" s="536" t="str">
        <f t="shared" si="4"/>
        <v>NECP_M080306</v>
      </c>
    </row>
    <row r="22" spans="1:25" s="76" customFormat="1">
      <c r="A22" s="828"/>
      <c r="B22" s="661"/>
      <c r="C22" s="661"/>
      <c r="D22" s="662">
        <v>1</v>
      </c>
      <c r="E22" s="662"/>
      <c r="F22" s="662"/>
      <c r="G22" s="661" t="s">
        <v>733</v>
      </c>
      <c r="H22" s="662">
        <v>1</v>
      </c>
      <c r="I22" s="662" t="s">
        <v>475</v>
      </c>
      <c r="J22" s="661"/>
      <c r="K22" s="661"/>
      <c r="L22" s="661"/>
      <c r="M22" s="661"/>
      <c r="N22" s="663"/>
      <c r="O22" s="671"/>
      <c r="P22" s="481"/>
      <c r="Q22" s="496"/>
      <c r="R22" s="497"/>
      <c r="S22" s="535" t="s">
        <v>1690</v>
      </c>
      <c r="T22" s="464" t="str">
        <f t="shared" si="0"/>
        <v>main2-MDP_NECP_LV_XDOR_long_001_M08.cps</v>
      </c>
      <c r="U22" s="464" t="str">
        <f t="shared" si="6"/>
        <v>XDOR_BJXR_C120_NECP_M080307_00002.BC</v>
      </c>
      <c r="V22" s="465" t="str">
        <f t="shared" si="1"/>
        <v>080307-MMDD</v>
      </c>
      <c r="W22" s="465" t="str">
        <f t="shared" si="2"/>
        <v>20080307_MMDD.cml</v>
      </c>
      <c r="X22" s="465" t="str">
        <f t="shared" si="3"/>
        <v>C120</v>
      </c>
      <c r="Y22" s="536" t="str">
        <f t="shared" si="4"/>
        <v>NECP_M080307</v>
      </c>
    </row>
    <row r="23" spans="1:25" s="76" customFormat="1">
      <c r="A23" s="828"/>
      <c r="B23" s="661"/>
      <c r="C23" s="661"/>
      <c r="D23" s="662">
        <v>1</v>
      </c>
      <c r="E23" s="662"/>
      <c r="F23" s="662"/>
      <c r="G23" s="661" t="s">
        <v>734</v>
      </c>
      <c r="H23" s="662">
        <v>3</v>
      </c>
      <c r="I23" s="662" t="s">
        <v>1040</v>
      </c>
      <c r="J23" s="661"/>
      <c r="K23" s="661"/>
      <c r="L23" s="661"/>
      <c r="M23" s="661"/>
      <c r="N23" s="663"/>
      <c r="O23" s="671"/>
      <c r="P23" s="481"/>
      <c r="Q23" s="496"/>
      <c r="R23" s="497"/>
      <c r="S23" s="535" t="s">
        <v>1690</v>
      </c>
      <c r="T23" s="464" t="str">
        <f t="shared" si="0"/>
        <v>main2-MDP_NECP_LV_XDOR_long_001_M08.cps</v>
      </c>
      <c r="U23" s="464" t="str">
        <f t="shared" si="6"/>
        <v>XDOR_BJXR_C121_NECP_M080308_00002.BC</v>
      </c>
      <c r="V23" s="465" t="str">
        <f t="shared" si="1"/>
        <v>080308-MMDD</v>
      </c>
      <c r="W23" s="465" t="str">
        <f t="shared" si="2"/>
        <v>20080308_MMDD.cml</v>
      </c>
      <c r="X23" s="465" t="str">
        <f t="shared" si="3"/>
        <v>C121</v>
      </c>
      <c r="Y23" s="536" t="str">
        <f t="shared" si="4"/>
        <v>NECP_M080308</v>
      </c>
    </row>
    <row r="24" spans="1:25" s="76" customFormat="1">
      <c r="A24" s="828"/>
      <c r="B24" s="661"/>
      <c r="C24" s="661"/>
      <c r="D24" s="662">
        <v>17</v>
      </c>
      <c r="E24" s="662"/>
      <c r="F24" s="662"/>
      <c r="G24" s="661" t="s">
        <v>735</v>
      </c>
      <c r="H24" s="662">
        <v>7</v>
      </c>
      <c r="I24" s="662" t="s">
        <v>1040</v>
      </c>
      <c r="J24" s="661"/>
      <c r="K24" s="661"/>
      <c r="L24" s="661"/>
      <c r="M24" s="661"/>
      <c r="N24" s="663"/>
      <c r="O24" s="671"/>
      <c r="P24" s="481"/>
      <c r="Q24" s="496"/>
      <c r="R24" s="497"/>
      <c r="S24" s="535" t="s">
        <v>1690</v>
      </c>
      <c r="T24" s="464" t="str">
        <f t="shared" si="0"/>
        <v>main2-MDP_NECP_LV_XDOR_long_001_M08.cps</v>
      </c>
      <c r="U24" s="464" t="str">
        <f t="shared" si="6"/>
        <v>XDOR_BJXR_C122_NECP_M080309_00002.BC</v>
      </c>
      <c r="V24" s="465" t="str">
        <f t="shared" si="1"/>
        <v>080309-MMDD</v>
      </c>
      <c r="W24" s="465" t="str">
        <f t="shared" si="2"/>
        <v>20080309_MMDD.cml</v>
      </c>
      <c r="X24" s="465" t="str">
        <f t="shared" si="3"/>
        <v>C122</v>
      </c>
      <c r="Y24" s="536" t="str">
        <f t="shared" si="4"/>
        <v>NECP_M080309</v>
      </c>
    </row>
    <row r="25" spans="1:25" s="76" customFormat="1">
      <c r="A25" s="828"/>
      <c r="B25" s="661"/>
      <c r="C25" s="661"/>
      <c r="D25" s="662">
        <v>12</v>
      </c>
      <c r="E25" s="662"/>
      <c r="F25" s="662"/>
      <c r="G25" s="661" t="s">
        <v>736</v>
      </c>
      <c r="H25" s="662">
        <v>8</v>
      </c>
      <c r="I25" s="662" t="s">
        <v>1040</v>
      </c>
      <c r="J25" s="661"/>
      <c r="K25" s="661"/>
      <c r="L25" s="661"/>
      <c r="M25" s="661"/>
      <c r="N25" s="663"/>
      <c r="O25" s="671"/>
      <c r="P25" s="481"/>
      <c r="Q25" s="496"/>
      <c r="R25" s="497"/>
      <c r="S25" s="535" t="s">
        <v>1690</v>
      </c>
      <c r="T25" s="464" t="str">
        <f t="shared" si="0"/>
        <v>main2-MDP_NECP_LV_XDOR_long_001_M08.cps</v>
      </c>
      <c r="U25" s="464" t="str">
        <f t="shared" si="6"/>
        <v>XDOR_BJXR_C123_NECP_M080310_00002.BC</v>
      </c>
      <c r="V25" s="465" t="str">
        <f t="shared" si="1"/>
        <v>080310-MMDD</v>
      </c>
      <c r="W25" s="465" t="str">
        <f t="shared" si="2"/>
        <v>20080310_MMDD.cml</v>
      </c>
      <c r="X25" s="465" t="str">
        <f t="shared" si="3"/>
        <v>C123</v>
      </c>
      <c r="Y25" s="536" t="str">
        <f t="shared" si="4"/>
        <v>NECP_M080310</v>
      </c>
    </row>
    <row r="26" spans="1:25" s="76" customFormat="1">
      <c r="A26" s="828"/>
      <c r="B26" s="661"/>
      <c r="C26" s="661"/>
      <c r="D26" s="662">
        <v>1</v>
      </c>
      <c r="E26" s="662"/>
      <c r="F26" s="662"/>
      <c r="G26" s="661" t="s">
        <v>737</v>
      </c>
      <c r="H26" s="662">
        <v>1</v>
      </c>
      <c r="I26" s="662" t="s">
        <v>475</v>
      </c>
      <c r="J26" s="661"/>
      <c r="K26" s="661"/>
      <c r="L26" s="661"/>
      <c r="M26" s="661"/>
      <c r="N26" s="663"/>
      <c r="O26" s="671"/>
      <c r="P26" s="481"/>
      <c r="Q26" s="496"/>
      <c r="R26" s="497"/>
      <c r="S26" s="535" t="s">
        <v>1690</v>
      </c>
      <c r="T26" s="464" t="str">
        <f t="shared" si="0"/>
        <v>main2-MDP_NECP_LV_XDOR_long_001_M08.cps</v>
      </c>
      <c r="U26" s="464" t="str">
        <f t="shared" si="6"/>
        <v>XDOR_BJXR_C124_NECP_M080311_00002.BC</v>
      </c>
      <c r="V26" s="465" t="str">
        <f t="shared" si="1"/>
        <v>080311-MMDD</v>
      </c>
      <c r="W26" s="465" t="str">
        <f t="shared" si="2"/>
        <v>20080311_MMDD.cml</v>
      </c>
      <c r="X26" s="465" t="str">
        <f t="shared" si="3"/>
        <v>C124</v>
      </c>
      <c r="Y26" s="536" t="str">
        <f t="shared" si="4"/>
        <v>NECP_M080311</v>
      </c>
    </row>
    <row r="27" spans="1:25" s="76" customFormat="1">
      <c r="A27" s="828"/>
      <c r="B27" s="661"/>
      <c r="C27" s="661"/>
      <c r="D27" s="662">
        <v>14</v>
      </c>
      <c r="E27" s="662"/>
      <c r="F27" s="662"/>
      <c r="G27" s="661" t="s">
        <v>738</v>
      </c>
      <c r="H27" s="662">
        <v>22</v>
      </c>
      <c r="I27" s="662" t="s">
        <v>1040</v>
      </c>
      <c r="J27" s="661"/>
      <c r="K27" s="661"/>
      <c r="L27" s="661"/>
      <c r="M27" s="661"/>
      <c r="N27" s="663"/>
      <c r="O27" s="671"/>
      <c r="P27" s="481"/>
      <c r="Q27" s="496"/>
      <c r="R27" s="497"/>
      <c r="S27" s="535" t="s">
        <v>1690</v>
      </c>
      <c r="T27" s="464" t="str">
        <f t="shared" si="0"/>
        <v>main2-MDP_NECP_LV_XDOR_long_001_M08.cps</v>
      </c>
      <c r="U27" s="464" t="str">
        <f t="shared" si="6"/>
        <v>XDOR_BJXR_C125_NECP_M080312_00002.BC</v>
      </c>
      <c r="V27" s="465" t="str">
        <f t="shared" si="1"/>
        <v>080312-MMDD</v>
      </c>
      <c r="W27" s="465" t="str">
        <f t="shared" si="2"/>
        <v>20080312_MMDD.cml</v>
      </c>
      <c r="X27" s="465" t="str">
        <f t="shared" si="3"/>
        <v>C125</v>
      </c>
      <c r="Y27" s="536" t="str">
        <f t="shared" si="4"/>
        <v>NECP_M080312</v>
      </c>
    </row>
    <row r="28" spans="1:25" s="76" customFormat="1">
      <c r="A28" s="828"/>
      <c r="B28" s="661"/>
      <c r="C28" s="661"/>
      <c r="D28" s="662">
        <v>2</v>
      </c>
      <c r="E28" s="662"/>
      <c r="F28" s="662"/>
      <c r="G28" s="661" t="s">
        <v>739</v>
      </c>
      <c r="H28" s="662">
        <v>3</v>
      </c>
      <c r="I28" s="662" t="s">
        <v>1040</v>
      </c>
      <c r="J28" s="661"/>
      <c r="K28" s="661"/>
      <c r="L28" s="661"/>
      <c r="M28" s="661"/>
      <c r="N28" s="663"/>
      <c r="O28" s="671"/>
      <c r="P28" s="481"/>
      <c r="Q28" s="496"/>
      <c r="R28" s="497"/>
      <c r="S28" s="535" t="s">
        <v>1690</v>
      </c>
      <c r="T28" s="464" t="str">
        <f t="shared" si="0"/>
        <v>main2-MDP_NECP_LV_XDOR_long_001_M08.cps</v>
      </c>
      <c r="U28" s="464" t="str">
        <f t="shared" si="6"/>
        <v>XDOR_BJXR_C126_NECP_M080313_00002.BC</v>
      </c>
      <c r="V28" s="465" t="str">
        <f t="shared" si="1"/>
        <v>080313-MMDD</v>
      </c>
      <c r="W28" s="465" t="str">
        <f t="shared" si="2"/>
        <v>20080313_MMDD.cml</v>
      </c>
      <c r="X28" s="465" t="str">
        <f t="shared" si="3"/>
        <v>C126</v>
      </c>
      <c r="Y28" s="536" t="str">
        <f t="shared" si="4"/>
        <v>NECP_M080313</v>
      </c>
    </row>
    <row r="29" spans="1:25" s="76" customFormat="1">
      <c r="A29" s="828"/>
      <c r="B29" s="661"/>
      <c r="C29" s="661"/>
      <c r="D29" s="662">
        <v>1</v>
      </c>
      <c r="E29" s="662"/>
      <c r="F29" s="662"/>
      <c r="G29" s="661" t="s">
        <v>740</v>
      </c>
      <c r="H29" s="662">
        <v>2</v>
      </c>
      <c r="I29" s="662" t="s">
        <v>1040</v>
      </c>
      <c r="J29" s="661"/>
      <c r="K29" s="661"/>
      <c r="L29" s="661"/>
      <c r="M29" s="661"/>
      <c r="N29" s="663"/>
      <c r="O29" s="671"/>
      <c r="P29" s="481"/>
      <c r="Q29" s="496"/>
      <c r="R29" s="497"/>
      <c r="S29" s="535" t="s">
        <v>1690</v>
      </c>
      <c r="T29" s="464" t="str">
        <f t="shared" si="0"/>
        <v>main2-MDP_NECP_LV_XDOR_long_001_M08.cps</v>
      </c>
      <c r="U29" s="464" t="str">
        <f t="shared" si="6"/>
        <v>XDOR_BJXR_C127_NECP_M080314_00002.BC</v>
      </c>
      <c r="V29" s="465" t="str">
        <f t="shared" si="1"/>
        <v>080314-MMDD</v>
      </c>
      <c r="W29" s="465" t="str">
        <f t="shared" si="2"/>
        <v>20080314_MMDD.cml</v>
      </c>
      <c r="X29" s="465" t="str">
        <f t="shared" si="3"/>
        <v>C127</v>
      </c>
      <c r="Y29" s="536" t="str">
        <f t="shared" si="4"/>
        <v>NECP_M080314</v>
      </c>
    </row>
    <row r="30" spans="1:25" s="76" customFormat="1">
      <c r="A30" s="828"/>
      <c r="B30" s="661"/>
      <c r="C30" s="661"/>
      <c r="D30" s="662">
        <v>2</v>
      </c>
      <c r="E30" s="662"/>
      <c r="F30" s="662"/>
      <c r="G30" s="661" t="s">
        <v>741</v>
      </c>
      <c r="H30" s="662">
        <v>3</v>
      </c>
      <c r="I30" s="662" t="s">
        <v>1040</v>
      </c>
      <c r="J30" s="661"/>
      <c r="K30" s="661"/>
      <c r="L30" s="661"/>
      <c r="M30" s="661"/>
      <c r="N30" s="663"/>
      <c r="O30" s="671"/>
      <c r="P30" s="481"/>
      <c r="Q30" s="496"/>
      <c r="R30" s="497"/>
      <c r="S30" s="535" t="s">
        <v>1690</v>
      </c>
      <c r="T30" s="464" t="str">
        <f t="shared" si="0"/>
        <v>main2-MDP_NECP_LV_XDOR_long_001_M08.cps</v>
      </c>
      <c r="U30" s="464" t="str">
        <f t="shared" si="6"/>
        <v>XDOR_BJXR_C128_NECP_M080315_00002.BC</v>
      </c>
      <c r="V30" s="465" t="str">
        <f t="shared" si="1"/>
        <v>080315-MMDD</v>
      </c>
      <c r="W30" s="465" t="str">
        <f t="shared" si="2"/>
        <v>20080315_MMDD.cml</v>
      </c>
      <c r="X30" s="465" t="str">
        <f t="shared" si="3"/>
        <v>C128</v>
      </c>
      <c r="Y30" s="536" t="str">
        <f t="shared" si="4"/>
        <v>NECP_M080315</v>
      </c>
    </row>
    <row r="31" spans="1:25" s="76" customFormat="1">
      <c r="A31" s="828"/>
      <c r="B31" s="661"/>
      <c r="C31" s="661"/>
      <c r="D31" s="662">
        <v>15</v>
      </c>
      <c r="E31" s="662"/>
      <c r="F31" s="662"/>
      <c r="G31" s="661" t="s">
        <v>742</v>
      </c>
      <c r="H31" s="662">
        <v>16</v>
      </c>
      <c r="I31" s="662" t="s">
        <v>1040</v>
      </c>
      <c r="J31" s="661"/>
      <c r="K31" s="661"/>
      <c r="L31" s="661"/>
      <c r="M31" s="661"/>
      <c r="N31" s="663"/>
      <c r="O31" s="671"/>
      <c r="P31" s="481"/>
      <c r="Q31" s="496"/>
      <c r="R31" s="497"/>
      <c r="S31" s="535" t="s">
        <v>1690</v>
      </c>
      <c r="T31" s="464" t="str">
        <f t="shared" si="0"/>
        <v>main2-MDP_NECP_LV_XDOR_long_001_M08.cps</v>
      </c>
      <c r="U31" s="464" t="str">
        <f t="shared" si="6"/>
        <v>XDOR_BJXR_C129_NECP_M080316_00002.BC</v>
      </c>
      <c r="V31" s="465" t="str">
        <f t="shared" si="1"/>
        <v>080316-MMDD</v>
      </c>
      <c r="W31" s="465" t="str">
        <f t="shared" si="2"/>
        <v>20080316_MMDD.cml</v>
      </c>
      <c r="X31" s="465" t="str">
        <f t="shared" si="3"/>
        <v>C129</v>
      </c>
      <c r="Y31" s="536" t="str">
        <f t="shared" si="4"/>
        <v>NECP_M080316</v>
      </c>
    </row>
    <row r="32" spans="1:25" s="76" customFormat="1">
      <c r="A32" s="828"/>
      <c r="B32" s="661"/>
      <c r="C32" s="661"/>
      <c r="D32" s="662">
        <v>17</v>
      </c>
      <c r="E32" s="662"/>
      <c r="F32" s="662"/>
      <c r="G32" s="661" t="s">
        <v>743</v>
      </c>
      <c r="H32" s="662">
        <v>7</v>
      </c>
      <c r="I32" s="662" t="s">
        <v>1040</v>
      </c>
      <c r="J32" s="661"/>
      <c r="K32" s="661"/>
      <c r="L32" s="661"/>
      <c r="M32" s="661"/>
      <c r="N32" s="663"/>
      <c r="O32" s="671"/>
      <c r="P32" s="481"/>
      <c r="Q32" s="496"/>
      <c r="R32" s="497"/>
      <c r="S32" s="535" t="s">
        <v>1690</v>
      </c>
      <c r="T32" s="464" t="str">
        <f t="shared" si="0"/>
        <v>main2-MDP_NECP_LV_XDOR_long_001_M08.cps</v>
      </c>
      <c r="U32" s="464" t="str">
        <f t="shared" si="6"/>
        <v>XDOR_BJXR_C130_NECP_M080317_00002.BC</v>
      </c>
      <c r="V32" s="465" t="str">
        <f t="shared" si="1"/>
        <v>080317-MMDD</v>
      </c>
      <c r="W32" s="465" t="str">
        <f t="shared" si="2"/>
        <v>20080317_MMDD.cml</v>
      </c>
      <c r="X32" s="465" t="str">
        <f t="shared" si="3"/>
        <v>C130</v>
      </c>
      <c r="Y32" s="536" t="str">
        <f t="shared" si="4"/>
        <v>NECP_M080317</v>
      </c>
    </row>
    <row r="33" spans="1:25" s="76" customFormat="1">
      <c r="A33" s="828"/>
      <c r="B33" s="661"/>
      <c r="C33" s="661"/>
      <c r="D33" s="662">
        <v>11</v>
      </c>
      <c r="E33" s="662"/>
      <c r="F33" s="662"/>
      <c r="G33" s="661" t="s">
        <v>744</v>
      </c>
      <c r="H33" s="662">
        <v>6</v>
      </c>
      <c r="I33" s="662" t="s">
        <v>1040</v>
      </c>
      <c r="J33" s="661"/>
      <c r="K33" s="661"/>
      <c r="L33" s="661"/>
      <c r="M33" s="661"/>
      <c r="N33" s="663"/>
      <c r="O33" s="671"/>
      <c r="P33" s="481"/>
      <c r="Q33" s="496"/>
      <c r="R33" s="497"/>
      <c r="S33" s="535" t="s">
        <v>1690</v>
      </c>
      <c r="T33" s="464" t="str">
        <f t="shared" si="0"/>
        <v>main2-MDP_NECP_LV_XDOR_long_001_M08.cps</v>
      </c>
      <c r="U33" s="464" t="str">
        <f t="shared" si="6"/>
        <v>XDOR_BJXR_C131_NECP_M080318_00002.BC</v>
      </c>
      <c r="V33" s="465" t="str">
        <f t="shared" si="1"/>
        <v>080318-MMDD</v>
      </c>
      <c r="W33" s="465" t="str">
        <f t="shared" si="2"/>
        <v>20080318_MMDD.cml</v>
      </c>
      <c r="X33" s="465" t="str">
        <f t="shared" si="3"/>
        <v>C131</v>
      </c>
      <c r="Y33" s="536" t="str">
        <f t="shared" si="4"/>
        <v>NECP_M080318</v>
      </c>
    </row>
    <row r="34" spans="1:25" s="76" customFormat="1">
      <c r="A34" s="828"/>
      <c r="B34" s="661"/>
      <c r="C34" s="661"/>
      <c r="D34" s="662">
        <v>8</v>
      </c>
      <c r="E34" s="662"/>
      <c r="F34" s="662"/>
      <c r="G34" s="661" t="s">
        <v>1394</v>
      </c>
      <c r="H34" s="662">
        <v>10</v>
      </c>
      <c r="I34" s="662" t="s">
        <v>1040</v>
      </c>
      <c r="J34" s="661"/>
      <c r="K34" s="661"/>
      <c r="L34" s="661"/>
      <c r="M34" s="661"/>
      <c r="N34" s="663"/>
      <c r="O34" s="671"/>
      <c r="P34" s="481"/>
      <c r="Q34" s="496"/>
      <c r="R34" s="497"/>
      <c r="S34" s="535" t="s">
        <v>1690</v>
      </c>
      <c r="T34" s="464" t="str">
        <f t="shared" ref="T34:T93" si="7">IF(O34="",T33,O34)</f>
        <v>main2-MDP_NECP_LV_XDOR_long_001_M08.cps</v>
      </c>
      <c r="U34" s="464" t="str">
        <f t="shared" si="6"/>
        <v>XDOR_BJXR_C132_NECP_M080319_00002.BC</v>
      </c>
      <c r="V34" s="465" t="str">
        <f t="shared" ref="V34:V93" si="8">IF(G34="","",MID(G34,22,6)&amp;"-MMDD")</f>
        <v>080319-MMDD</v>
      </c>
      <c r="W34" s="465" t="str">
        <f t="shared" ref="W34:W93" si="9">IF(G34="","","20"&amp;MID(G34,22,6)&amp;"_MMDD.cml")</f>
        <v>20080319_MMDD.cml</v>
      </c>
      <c r="X34" s="465" t="str">
        <f t="shared" ref="X34:X93" si="10">IF(G34="","","C"&amp;MID(U34,12,3))</f>
        <v>C132</v>
      </c>
      <c r="Y34" s="536" t="str">
        <f t="shared" si="4"/>
        <v>NECP_M080319</v>
      </c>
    </row>
    <row r="35" spans="1:25" s="76" customFormat="1">
      <c r="A35" s="828"/>
      <c r="B35" s="661"/>
      <c r="C35" s="661"/>
      <c r="D35" s="662">
        <v>9</v>
      </c>
      <c r="E35" s="662"/>
      <c r="F35" s="662"/>
      <c r="G35" s="661" t="s">
        <v>745</v>
      </c>
      <c r="H35" s="662">
        <v>1</v>
      </c>
      <c r="I35" s="662" t="s">
        <v>475</v>
      </c>
      <c r="J35" s="661"/>
      <c r="K35" s="661"/>
      <c r="L35" s="661"/>
      <c r="M35" s="661"/>
      <c r="N35" s="663"/>
      <c r="O35" s="671"/>
      <c r="P35" s="481"/>
      <c r="Q35" s="496"/>
      <c r="R35" s="497"/>
      <c r="S35" s="535" t="s">
        <v>1690</v>
      </c>
      <c r="T35" s="464" t="str">
        <f t="shared" si="7"/>
        <v>main2-MDP_NECP_LV_XDOR_long_001_M08.cps</v>
      </c>
      <c r="U35" s="464" t="str">
        <f t="shared" si="6"/>
        <v>XDOR_BJXR_C133_NECP_M080320_00002.BC</v>
      </c>
      <c r="V35" s="465" t="str">
        <f t="shared" si="8"/>
        <v>080320-MMDD</v>
      </c>
      <c r="W35" s="465" t="str">
        <f t="shared" si="9"/>
        <v>20080320_MMDD.cml</v>
      </c>
      <c r="X35" s="465" t="str">
        <f t="shared" si="10"/>
        <v>C133</v>
      </c>
      <c r="Y35" s="536" t="str">
        <f t="shared" si="4"/>
        <v>NECP_M080320</v>
      </c>
    </row>
    <row r="36" spans="1:25" s="76" customFormat="1">
      <c r="A36" s="828"/>
      <c r="B36" s="661"/>
      <c r="C36" s="661"/>
      <c r="D36" s="662">
        <v>3</v>
      </c>
      <c r="E36" s="662"/>
      <c r="F36" s="662"/>
      <c r="G36" s="661" t="s">
        <v>746</v>
      </c>
      <c r="H36" s="662">
        <v>5</v>
      </c>
      <c r="I36" s="662" t="s">
        <v>1040</v>
      </c>
      <c r="J36" s="661"/>
      <c r="K36" s="661"/>
      <c r="L36" s="661"/>
      <c r="M36" s="661"/>
      <c r="N36" s="663"/>
      <c r="O36" s="671"/>
      <c r="P36" s="481"/>
      <c r="Q36" s="496"/>
      <c r="R36" s="497"/>
      <c r="S36" s="535" t="s">
        <v>1690</v>
      </c>
      <c r="T36" s="464" t="str">
        <f t="shared" si="7"/>
        <v>main2-MDP_NECP_LV_XDOR_long_001_M08.cps</v>
      </c>
      <c r="U36" s="464" t="str">
        <f t="shared" si="6"/>
        <v>XDOR_BJXR_C134_NECP_M080321_00002.BC</v>
      </c>
      <c r="V36" s="465" t="str">
        <f t="shared" si="8"/>
        <v>080321-MMDD</v>
      </c>
      <c r="W36" s="465" t="str">
        <f t="shared" si="9"/>
        <v>20080321_MMDD.cml</v>
      </c>
      <c r="X36" s="465" t="str">
        <f t="shared" si="10"/>
        <v>C134</v>
      </c>
      <c r="Y36" s="536" t="str">
        <f t="shared" si="4"/>
        <v>NECP_M080321</v>
      </c>
    </row>
    <row r="37" spans="1:25" s="76" customFormat="1">
      <c r="A37" s="828"/>
      <c r="B37" s="661"/>
      <c r="C37" s="661"/>
      <c r="D37" s="662">
        <v>9</v>
      </c>
      <c r="E37" s="662"/>
      <c r="F37" s="662"/>
      <c r="G37" s="661" t="s">
        <v>747</v>
      </c>
      <c r="H37" s="662">
        <v>2</v>
      </c>
      <c r="I37" s="662" t="s">
        <v>1040</v>
      </c>
      <c r="J37" s="661"/>
      <c r="K37" s="661"/>
      <c r="L37" s="661"/>
      <c r="M37" s="661"/>
      <c r="N37" s="663"/>
      <c r="O37" s="671"/>
      <c r="P37" s="481"/>
      <c r="Q37" s="496"/>
      <c r="R37" s="497"/>
      <c r="S37" s="535" t="s">
        <v>1690</v>
      </c>
      <c r="T37" s="464" t="str">
        <f t="shared" si="7"/>
        <v>main2-MDP_NECP_LV_XDOR_long_001_M08.cps</v>
      </c>
      <c r="U37" s="464" t="str">
        <f t="shared" si="6"/>
        <v>XDOR_BJXR_C135_NECP_M080322_00002.BC</v>
      </c>
      <c r="V37" s="465" t="str">
        <f t="shared" si="8"/>
        <v>080322-MMDD</v>
      </c>
      <c r="W37" s="465" t="str">
        <f t="shared" si="9"/>
        <v>20080322_MMDD.cml</v>
      </c>
      <c r="X37" s="465" t="str">
        <f t="shared" si="10"/>
        <v>C135</v>
      </c>
      <c r="Y37" s="536" t="str">
        <f t="shared" si="4"/>
        <v>NECP_M080322</v>
      </c>
    </row>
    <row r="38" spans="1:25" s="76" customFormat="1">
      <c r="A38" s="828"/>
      <c r="B38" s="661"/>
      <c r="C38" s="661"/>
      <c r="D38" s="662">
        <v>8</v>
      </c>
      <c r="E38" s="662"/>
      <c r="F38" s="662"/>
      <c r="G38" s="661" t="s">
        <v>748</v>
      </c>
      <c r="H38" s="662">
        <v>10</v>
      </c>
      <c r="I38" s="662" t="s">
        <v>1040</v>
      </c>
      <c r="J38" s="661"/>
      <c r="K38" s="661"/>
      <c r="L38" s="661"/>
      <c r="M38" s="661"/>
      <c r="N38" s="663"/>
      <c r="O38" s="671"/>
      <c r="P38" s="481"/>
      <c r="Q38" s="496"/>
      <c r="R38" s="497"/>
      <c r="S38" s="535" t="s">
        <v>1690</v>
      </c>
      <c r="T38" s="464" t="str">
        <f t="shared" si="7"/>
        <v>main2-MDP_NECP_LV_XDOR_long_001_M08.cps</v>
      </c>
      <c r="U38" s="464" t="str">
        <f t="shared" si="6"/>
        <v>XDOR_BJXR_C136_NECP_M080323_00002.BC</v>
      </c>
      <c r="V38" s="465" t="str">
        <f t="shared" si="8"/>
        <v>080323-MMDD</v>
      </c>
      <c r="W38" s="465" t="str">
        <f t="shared" si="9"/>
        <v>20080323_MMDD.cml</v>
      </c>
      <c r="X38" s="465" t="str">
        <f t="shared" si="10"/>
        <v>C136</v>
      </c>
      <c r="Y38" s="536" t="str">
        <f t="shared" si="4"/>
        <v>NECP_M080323</v>
      </c>
    </row>
    <row r="39" spans="1:25" s="76" customFormat="1">
      <c r="A39" s="828"/>
      <c r="B39" s="661"/>
      <c r="C39" s="661"/>
      <c r="D39" s="662">
        <v>8</v>
      </c>
      <c r="E39" s="662"/>
      <c r="F39" s="662"/>
      <c r="G39" s="661" t="s">
        <v>749</v>
      </c>
      <c r="H39" s="662">
        <v>1</v>
      </c>
      <c r="I39" s="662" t="s">
        <v>475</v>
      </c>
      <c r="J39" s="661"/>
      <c r="K39" s="661"/>
      <c r="L39" s="661"/>
      <c r="M39" s="661"/>
      <c r="N39" s="663"/>
      <c r="O39" s="671"/>
      <c r="P39" s="481"/>
      <c r="Q39" s="496"/>
      <c r="R39" s="497"/>
      <c r="S39" s="535" t="s">
        <v>1690</v>
      </c>
      <c r="T39" s="464" t="str">
        <f t="shared" si="7"/>
        <v>main2-MDP_NECP_LV_XDOR_long_001_M08.cps</v>
      </c>
      <c r="U39" s="464" t="str">
        <f t="shared" si="6"/>
        <v>XDOR_BJXR_C137_NECP_M080324_00002.BC</v>
      </c>
      <c r="V39" s="465" t="str">
        <f t="shared" si="8"/>
        <v>080324-MMDD</v>
      </c>
      <c r="W39" s="465" t="str">
        <f t="shared" si="9"/>
        <v>20080324_MMDD.cml</v>
      </c>
      <c r="X39" s="465" t="str">
        <f t="shared" si="10"/>
        <v>C137</v>
      </c>
      <c r="Y39" s="536" t="str">
        <f t="shared" si="4"/>
        <v>NECP_M080324</v>
      </c>
    </row>
    <row r="40" spans="1:25" s="76" customFormat="1">
      <c r="A40" s="828"/>
      <c r="B40" s="661"/>
      <c r="C40" s="661"/>
      <c r="D40" s="662">
        <v>3</v>
      </c>
      <c r="E40" s="662"/>
      <c r="F40" s="662"/>
      <c r="G40" s="661" t="s">
        <v>750</v>
      </c>
      <c r="H40" s="662">
        <v>5</v>
      </c>
      <c r="I40" s="662" t="s">
        <v>1040</v>
      </c>
      <c r="J40" s="661"/>
      <c r="K40" s="661"/>
      <c r="L40" s="661"/>
      <c r="M40" s="661"/>
      <c r="N40" s="663"/>
      <c r="O40" s="671"/>
      <c r="P40" s="481"/>
      <c r="Q40" s="496"/>
      <c r="R40" s="497"/>
      <c r="S40" s="535" t="s">
        <v>1690</v>
      </c>
      <c r="T40" s="464" t="str">
        <f t="shared" si="7"/>
        <v>main2-MDP_NECP_LV_XDOR_long_001_M08.cps</v>
      </c>
      <c r="U40" s="464" t="str">
        <f t="shared" si="6"/>
        <v>XDOR_BJXR_C138_NECP_M080325_00002.BC</v>
      </c>
      <c r="V40" s="465" t="str">
        <f t="shared" si="8"/>
        <v>080325-MMDD</v>
      </c>
      <c r="W40" s="465" t="str">
        <f t="shared" si="9"/>
        <v>20080325_MMDD.cml</v>
      </c>
      <c r="X40" s="465" t="str">
        <f t="shared" si="10"/>
        <v>C138</v>
      </c>
      <c r="Y40" s="536" t="str">
        <f t="shared" si="4"/>
        <v>NECP_M080325</v>
      </c>
    </row>
    <row r="41" spans="1:25" s="76" customFormat="1">
      <c r="A41" s="828"/>
      <c r="B41" s="661"/>
      <c r="C41" s="661"/>
      <c r="D41" s="662">
        <v>10</v>
      </c>
      <c r="E41" s="662"/>
      <c r="F41" s="662"/>
      <c r="G41" s="661" t="s">
        <v>751</v>
      </c>
      <c r="H41" s="662">
        <v>4</v>
      </c>
      <c r="I41" s="662" t="s">
        <v>1040</v>
      </c>
      <c r="J41" s="661"/>
      <c r="K41" s="661"/>
      <c r="L41" s="661"/>
      <c r="M41" s="661"/>
      <c r="N41" s="663"/>
      <c r="O41" s="671"/>
      <c r="P41" s="481"/>
      <c r="Q41" s="496"/>
      <c r="R41" s="497"/>
      <c r="S41" s="535" t="s">
        <v>1690</v>
      </c>
      <c r="T41" s="464" t="str">
        <f t="shared" si="7"/>
        <v>main2-MDP_NECP_LV_XDOR_long_001_M08.cps</v>
      </c>
      <c r="U41" s="464" t="str">
        <f t="shared" si="6"/>
        <v>XDOR_BJXR_C139_NECP_M080326_00002.BC</v>
      </c>
      <c r="V41" s="465" t="str">
        <f t="shared" si="8"/>
        <v>080326-MMDD</v>
      </c>
      <c r="W41" s="465" t="str">
        <f t="shared" si="9"/>
        <v>20080326_MMDD.cml</v>
      </c>
      <c r="X41" s="465" t="str">
        <f t="shared" si="10"/>
        <v>C139</v>
      </c>
      <c r="Y41" s="536" t="str">
        <f t="shared" si="4"/>
        <v>NECP_M080326</v>
      </c>
    </row>
    <row r="42" spans="1:25">
      <c r="A42" s="827">
        <f>1+A16</f>
        <v>4</v>
      </c>
      <c r="B42" s="665" t="s">
        <v>116</v>
      </c>
      <c r="C42" s="665"/>
      <c r="D42" s="666">
        <v>0</v>
      </c>
      <c r="E42" s="666">
        <v>0</v>
      </c>
      <c r="F42" s="666">
        <v>17</v>
      </c>
      <c r="G42" s="665" t="s">
        <v>752</v>
      </c>
      <c r="H42" s="666">
        <v>1</v>
      </c>
      <c r="I42" s="666" t="s">
        <v>475</v>
      </c>
      <c r="J42" s="665"/>
      <c r="K42" s="665"/>
      <c r="L42" s="665" t="s">
        <v>464</v>
      </c>
      <c r="M42" s="665"/>
      <c r="N42" s="664"/>
      <c r="O42" s="671"/>
      <c r="P42" s="481"/>
      <c r="Q42" s="496"/>
      <c r="R42" s="497"/>
      <c r="S42" s="535" t="s">
        <v>1690</v>
      </c>
      <c r="T42" s="464" t="str">
        <f t="shared" si="7"/>
        <v>main2-MDP_NECP_LV_XDOR_long_001_M08.cps</v>
      </c>
      <c r="U42" s="464" t="str">
        <f t="shared" si="6"/>
        <v>XDOR_BJXR_C140_NECP_M080401_00002.BC</v>
      </c>
      <c r="V42" s="465" t="str">
        <f t="shared" si="8"/>
        <v>080401-MMDD</v>
      </c>
      <c r="W42" s="465" t="str">
        <f t="shared" si="9"/>
        <v>20080401_MMDD.cml</v>
      </c>
      <c r="X42" s="465" t="str">
        <f t="shared" si="10"/>
        <v>C140</v>
      </c>
      <c r="Y42" s="536" t="str">
        <f t="shared" si="4"/>
        <v>NECP_M080401</v>
      </c>
    </row>
    <row r="43" spans="1:25" s="76" customFormat="1">
      <c r="A43" s="828"/>
      <c r="B43" s="665"/>
      <c r="C43" s="665"/>
      <c r="D43" s="666">
        <v>2</v>
      </c>
      <c r="E43" s="666"/>
      <c r="F43" s="666"/>
      <c r="G43" s="665" t="s">
        <v>753</v>
      </c>
      <c r="H43" s="666">
        <v>4</v>
      </c>
      <c r="I43" s="666" t="s">
        <v>1040</v>
      </c>
      <c r="J43" s="665"/>
      <c r="K43" s="665"/>
      <c r="L43" s="665"/>
      <c r="M43" s="665"/>
      <c r="N43" s="664"/>
      <c r="O43" s="671"/>
      <c r="P43" s="481"/>
      <c r="Q43" s="496"/>
      <c r="R43" s="497"/>
      <c r="S43" s="535" t="s">
        <v>1690</v>
      </c>
      <c r="T43" s="464" t="str">
        <f t="shared" si="7"/>
        <v>main2-MDP_NECP_LV_XDOR_long_001_M08.cps</v>
      </c>
      <c r="U43" s="464" t="str">
        <f t="shared" si="6"/>
        <v>XDOR_BJXR_C141_NECP_M080402_00002.BC</v>
      </c>
      <c r="V43" s="465" t="str">
        <f t="shared" si="8"/>
        <v>080402-MMDD</v>
      </c>
      <c r="W43" s="465" t="str">
        <f t="shared" si="9"/>
        <v>20080402_MMDD.cml</v>
      </c>
      <c r="X43" s="465" t="str">
        <f t="shared" si="10"/>
        <v>C141</v>
      </c>
      <c r="Y43" s="536" t="str">
        <f t="shared" si="4"/>
        <v>NECP_M080402</v>
      </c>
    </row>
    <row r="44" spans="1:25" s="76" customFormat="1">
      <c r="A44" s="828"/>
      <c r="B44" s="665"/>
      <c r="C44" s="665"/>
      <c r="D44" s="666">
        <v>1</v>
      </c>
      <c r="E44" s="666"/>
      <c r="F44" s="666"/>
      <c r="G44" s="665" t="s">
        <v>754</v>
      </c>
      <c r="H44" s="666">
        <v>1</v>
      </c>
      <c r="I44" s="666" t="s">
        <v>475</v>
      </c>
      <c r="J44" s="665"/>
      <c r="K44" s="665"/>
      <c r="L44" s="665"/>
      <c r="M44" s="665"/>
      <c r="N44" s="664"/>
      <c r="O44" s="671"/>
      <c r="P44" s="481"/>
      <c r="Q44" s="496"/>
      <c r="R44" s="497"/>
      <c r="S44" s="535" t="s">
        <v>1690</v>
      </c>
      <c r="T44" s="464" t="str">
        <f t="shared" si="7"/>
        <v>main2-MDP_NECP_LV_XDOR_long_001_M08.cps</v>
      </c>
      <c r="U44" s="464" t="str">
        <f t="shared" si="6"/>
        <v>XDOR_BJXR_C142_NECP_M080403_00002.BC</v>
      </c>
      <c r="V44" s="465" t="str">
        <f t="shared" si="8"/>
        <v>080403-MMDD</v>
      </c>
      <c r="W44" s="465" t="str">
        <f t="shared" si="9"/>
        <v>20080403_MMDD.cml</v>
      </c>
      <c r="X44" s="465" t="str">
        <f t="shared" si="10"/>
        <v>C142</v>
      </c>
      <c r="Y44" s="536" t="str">
        <f t="shared" si="4"/>
        <v>NECP_M080403</v>
      </c>
    </row>
    <row r="45" spans="1:25" s="76" customFormat="1">
      <c r="A45" s="828"/>
      <c r="B45" s="665"/>
      <c r="C45" s="665"/>
      <c r="D45" s="666">
        <v>2</v>
      </c>
      <c r="E45" s="666"/>
      <c r="F45" s="666"/>
      <c r="G45" s="665" t="s">
        <v>755</v>
      </c>
      <c r="H45" s="666">
        <v>1</v>
      </c>
      <c r="I45" s="666" t="s">
        <v>1040</v>
      </c>
      <c r="J45" s="665"/>
      <c r="K45" s="665"/>
      <c r="L45" s="665"/>
      <c r="M45" s="665"/>
      <c r="N45" s="664"/>
      <c r="O45" s="671"/>
      <c r="P45" s="481"/>
      <c r="Q45" s="496"/>
      <c r="R45" s="497"/>
      <c r="S45" s="535" t="s">
        <v>1690</v>
      </c>
      <c r="T45" s="464" t="str">
        <f t="shared" si="7"/>
        <v>main2-MDP_NECP_LV_XDOR_long_001_M08.cps</v>
      </c>
      <c r="U45" s="464" t="str">
        <f t="shared" si="6"/>
        <v>XDOR_BJXR_C143_NECP_M080404_00002.BC</v>
      </c>
      <c r="V45" s="465" t="str">
        <f t="shared" si="8"/>
        <v>080404-MMDD</v>
      </c>
      <c r="W45" s="465" t="str">
        <f t="shared" si="9"/>
        <v>20080404_MMDD.cml</v>
      </c>
      <c r="X45" s="465" t="str">
        <f t="shared" si="10"/>
        <v>C143</v>
      </c>
      <c r="Y45" s="536" t="str">
        <f t="shared" si="4"/>
        <v>NECP_M080404</v>
      </c>
    </row>
    <row r="46" spans="1:25" s="76" customFormat="1">
      <c r="A46" s="828"/>
      <c r="B46" s="665"/>
      <c r="C46" s="665"/>
      <c r="D46" s="666">
        <v>3</v>
      </c>
      <c r="E46" s="666"/>
      <c r="F46" s="666"/>
      <c r="G46" s="665" t="s">
        <v>756</v>
      </c>
      <c r="H46" s="666">
        <v>3</v>
      </c>
      <c r="I46" s="666" t="s">
        <v>1040</v>
      </c>
      <c r="J46" s="665"/>
      <c r="K46" s="665"/>
      <c r="L46" s="665"/>
      <c r="M46" s="665"/>
      <c r="N46" s="664"/>
      <c r="O46" s="671"/>
      <c r="P46" s="481"/>
      <c r="Q46" s="496"/>
      <c r="R46" s="497"/>
      <c r="S46" s="535" t="s">
        <v>1690</v>
      </c>
      <c r="T46" s="464" t="str">
        <f t="shared" si="7"/>
        <v>main2-MDP_NECP_LV_XDOR_long_001_M08.cps</v>
      </c>
      <c r="U46" s="464" t="str">
        <f t="shared" si="6"/>
        <v>XDOR_BJXR_C144_NECP_M080405_00002.BC</v>
      </c>
      <c r="V46" s="465" t="str">
        <f t="shared" si="8"/>
        <v>080405-MMDD</v>
      </c>
      <c r="W46" s="465" t="str">
        <f t="shared" si="9"/>
        <v>20080405_MMDD.cml</v>
      </c>
      <c r="X46" s="465" t="str">
        <f t="shared" si="10"/>
        <v>C144</v>
      </c>
      <c r="Y46" s="536" t="str">
        <f t="shared" si="4"/>
        <v>NECP_M080405</v>
      </c>
    </row>
    <row r="47" spans="1:25" s="76" customFormat="1">
      <c r="A47" s="828"/>
      <c r="B47" s="665"/>
      <c r="C47" s="665"/>
      <c r="D47" s="666">
        <v>2</v>
      </c>
      <c r="E47" s="666"/>
      <c r="F47" s="666"/>
      <c r="G47" s="665" t="s">
        <v>757</v>
      </c>
      <c r="H47" s="666">
        <v>3</v>
      </c>
      <c r="I47" s="666" t="s">
        <v>1040</v>
      </c>
      <c r="J47" s="665"/>
      <c r="K47" s="665"/>
      <c r="L47" s="665"/>
      <c r="M47" s="665"/>
      <c r="N47" s="664"/>
      <c r="O47" s="671"/>
      <c r="P47" s="481"/>
      <c r="Q47" s="496"/>
      <c r="R47" s="497"/>
      <c r="S47" s="535" t="s">
        <v>1690</v>
      </c>
      <c r="T47" s="464" t="str">
        <f t="shared" si="7"/>
        <v>main2-MDP_NECP_LV_XDOR_long_001_M08.cps</v>
      </c>
      <c r="U47" s="464" t="str">
        <f t="shared" si="6"/>
        <v>XDOR_BJXR_C145_NECP_M080406_00002.BC</v>
      </c>
      <c r="V47" s="465" t="str">
        <f t="shared" si="8"/>
        <v>080406-MMDD</v>
      </c>
      <c r="W47" s="465" t="str">
        <f t="shared" si="9"/>
        <v>20080406_MMDD.cml</v>
      </c>
      <c r="X47" s="465" t="str">
        <f t="shared" si="10"/>
        <v>C145</v>
      </c>
      <c r="Y47" s="536" t="str">
        <f t="shared" si="4"/>
        <v>NECP_M080406</v>
      </c>
    </row>
    <row r="48" spans="1:25" s="76" customFormat="1">
      <c r="A48" s="828"/>
      <c r="B48" s="665"/>
      <c r="C48" s="665"/>
      <c r="D48" s="666">
        <v>2</v>
      </c>
      <c r="E48" s="666"/>
      <c r="F48" s="666"/>
      <c r="G48" s="665" t="s">
        <v>758</v>
      </c>
      <c r="H48" s="666">
        <v>4</v>
      </c>
      <c r="I48" s="666" t="s">
        <v>1040</v>
      </c>
      <c r="J48" s="665"/>
      <c r="K48" s="665"/>
      <c r="L48" s="665"/>
      <c r="M48" s="665"/>
      <c r="N48" s="664"/>
      <c r="O48" s="671"/>
      <c r="P48" s="481"/>
      <c r="Q48" s="496"/>
      <c r="R48" s="497"/>
      <c r="S48" s="535" t="s">
        <v>1690</v>
      </c>
      <c r="T48" s="464" t="str">
        <f t="shared" si="7"/>
        <v>main2-MDP_NECP_LV_XDOR_long_001_M08.cps</v>
      </c>
      <c r="U48" s="464" t="str">
        <f t="shared" si="6"/>
        <v>XDOR_BJXR_C146_NECP_M080407_00002.BC</v>
      </c>
      <c r="V48" s="465" t="str">
        <f t="shared" si="8"/>
        <v>080407-MMDD</v>
      </c>
      <c r="W48" s="465" t="str">
        <f t="shared" si="9"/>
        <v>20080407_MMDD.cml</v>
      </c>
      <c r="X48" s="465" t="str">
        <f t="shared" si="10"/>
        <v>C146</v>
      </c>
      <c r="Y48" s="536" t="str">
        <f t="shared" si="4"/>
        <v>NECP_M080407</v>
      </c>
    </row>
    <row r="49" spans="1:25" s="76" customFormat="1">
      <c r="A49" s="828"/>
      <c r="B49" s="665"/>
      <c r="C49" s="665"/>
      <c r="D49" s="666">
        <v>1</v>
      </c>
      <c r="E49" s="666"/>
      <c r="F49" s="666"/>
      <c r="G49" s="665" t="s">
        <v>759</v>
      </c>
      <c r="H49" s="666">
        <v>1</v>
      </c>
      <c r="I49" s="666" t="s">
        <v>475</v>
      </c>
      <c r="J49" s="665"/>
      <c r="K49" s="665"/>
      <c r="L49" s="665"/>
      <c r="M49" s="665"/>
      <c r="N49" s="664"/>
      <c r="O49" s="671"/>
      <c r="P49" s="481"/>
      <c r="Q49" s="496"/>
      <c r="R49" s="497"/>
      <c r="S49" s="535" t="s">
        <v>1690</v>
      </c>
      <c r="T49" s="464" t="str">
        <f t="shared" si="7"/>
        <v>main2-MDP_NECP_LV_XDOR_long_001_M08.cps</v>
      </c>
      <c r="U49" s="464" t="str">
        <f t="shared" si="6"/>
        <v>XDOR_BJXR_C147_NECP_M080408_00002.BC</v>
      </c>
      <c r="V49" s="465" t="str">
        <f t="shared" si="8"/>
        <v>080408-MMDD</v>
      </c>
      <c r="W49" s="465" t="str">
        <f t="shared" si="9"/>
        <v>20080408_MMDD.cml</v>
      </c>
      <c r="X49" s="465" t="str">
        <f t="shared" si="10"/>
        <v>C147</v>
      </c>
      <c r="Y49" s="536" t="str">
        <f t="shared" si="4"/>
        <v>NECP_M080408</v>
      </c>
    </row>
    <row r="50" spans="1:25" s="76" customFormat="1">
      <c r="A50" s="828"/>
      <c r="B50" s="665"/>
      <c r="C50" s="665"/>
      <c r="D50" s="666">
        <v>2</v>
      </c>
      <c r="E50" s="666"/>
      <c r="F50" s="666"/>
      <c r="G50" s="665" t="s">
        <v>760</v>
      </c>
      <c r="H50" s="666">
        <v>1</v>
      </c>
      <c r="I50" s="666" t="s">
        <v>1040</v>
      </c>
      <c r="J50" s="665"/>
      <c r="K50" s="665"/>
      <c r="L50" s="665"/>
      <c r="M50" s="665"/>
      <c r="N50" s="664"/>
      <c r="O50" s="671"/>
      <c r="P50" s="481"/>
      <c r="Q50" s="496"/>
      <c r="R50" s="497"/>
      <c r="S50" s="535" t="s">
        <v>1690</v>
      </c>
      <c r="T50" s="464" t="str">
        <f t="shared" si="7"/>
        <v>main2-MDP_NECP_LV_XDOR_long_001_M08.cps</v>
      </c>
      <c r="U50" s="464" t="str">
        <f t="shared" si="6"/>
        <v>XDOR_BJXR_C148_NECP_M080409_00002.BC</v>
      </c>
      <c r="V50" s="465" t="str">
        <f t="shared" si="8"/>
        <v>080409-MMDD</v>
      </c>
      <c r="W50" s="465" t="str">
        <f t="shared" si="9"/>
        <v>20080409_MMDD.cml</v>
      </c>
      <c r="X50" s="465" t="str">
        <f t="shared" si="10"/>
        <v>C148</v>
      </c>
      <c r="Y50" s="536" t="str">
        <f t="shared" si="4"/>
        <v>NECP_M080409</v>
      </c>
    </row>
    <row r="51" spans="1:25" s="76" customFormat="1">
      <c r="A51" s="828"/>
      <c r="B51" s="665"/>
      <c r="C51" s="665"/>
      <c r="D51" s="666">
        <v>3</v>
      </c>
      <c r="E51" s="666"/>
      <c r="F51" s="666"/>
      <c r="G51" s="665" t="s">
        <v>761</v>
      </c>
      <c r="H51" s="666">
        <v>3</v>
      </c>
      <c r="I51" s="666" t="s">
        <v>1040</v>
      </c>
      <c r="J51" s="665"/>
      <c r="K51" s="665"/>
      <c r="L51" s="665"/>
      <c r="M51" s="665"/>
      <c r="N51" s="664"/>
      <c r="O51" s="671"/>
      <c r="P51" s="481"/>
      <c r="Q51" s="496"/>
      <c r="R51" s="497"/>
      <c r="S51" s="535" t="s">
        <v>1690</v>
      </c>
      <c r="T51" s="464" t="str">
        <f t="shared" si="7"/>
        <v>main2-MDP_NECP_LV_XDOR_long_001_M08.cps</v>
      </c>
      <c r="U51" s="464" t="str">
        <f t="shared" si="6"/>
        <v>XDOR_BJXR_C149_NECP_M080410_00002.BC</v>
      </c>
      <c r="V51" s="465" t="str">
        <f t="shared" si="8"/>
        <v>080410-MMDD</v>
      </c>
      <c r="W51" s="465" t="str">
        <f t="shared" si="9"/>
        <v>20080410_MMDD.cml</v>
      </c>
      <c r="X51" s="465" t="str">
        <f t="shared" si="10"/>
        <v>C149</v>
      </c>
      <c r="Y51" s="536" t="str">
        <f t="shared" si="4"/>
        <v>NECP_M080410</v>
      </c>
    </row>
    <row r="52" spans="1:25" s="76" customFormat="1" ht="23.6" thickBot="1">
      <c r="A52" s="829"/>
      <c r="B52" s="673"/>
      <c r="C52" s="673"/>
      <c r="D52" s="674">
        <v>3</v>
      </c>
      <c r="E52" s="674"/>
      <c r="F52" s="674"/>
      <c r="G52" s="673" t="s">
        <v>928</v>
      </c>
      <c r="H52" s="674">
        <v>5</v>
      </c>
      <c r="I52" s="674" t="s">
        <v>1040</v>
      </c>
      <c r="J52" s="673"/>
      <c r="K52" s="673"/>
      <c r="L52" s="673"/>
      <c r="M52" s="673"/>
      <c r="N52" s="675"/>
      <c r="O52" s="671"/>
      <c r="P52" s="481"/>
      <c r="Q52" s="496"/>
      <c r="R52" s="497"/>
      <c r="S52" s="535" t="s">
        <v>1690</v>
      </c>
      <c r="T52" s="464" t="str">
        <f t="shared" si="7"/>
        <v>main2-MDP_NECP_LV_XDOR_long_001_M08.cps</v>
      </c>
      <c r="U52" s="464" t="str">
        <f t="shared" si="6"/>
        <v>XDOR_BJXR_C150_NECP_M080411_00003.BC</v>
      </c>
      <c r="V52" s="465" t="str">
        <f t="shared" si="8"/>
        <v>080411-MMDD</v>
      </c>
      <c r="W52" s="465" t="str">
        <f t="shared" si="9"/>
        <v>20080411_MMDD.cml</v>
      </c>
      <c r="X52" s="465" t="str">
        <f t="shared" si="10"/>
        <v>C150</v>
      </c>
      <c r="Y52" s="536" t="str">
        <f t="shared" si="4"/>
        <v>NECP_M080411</v>
      </c>
    </row>
    <row r="53" spans="1:25">
      <c r="A53" s="828">
        <f>1+A42</f>
        <v>5</v>
      </c>
      <c r="B53" s="661" t="s">
        <v>117</v>
      </c>
      <c r="C53" s="661"/>
      <c r="D53" s="662">
        <v>5</v>
      </c>
      <c r="E53" s="662">
        <v>0</v>
      </c>
      <c r="F53" s="662">
        <v>18</v>
      </c>
      <c r="G53" s="661" t="s">
        <v>929</v>
      </c>
      <c r="H53" s="662">
        <v>3</v>
      </c>
      <c r="I53" s="662" t="s">
        <v>1040</v>
      </c>
      <c r="J53" s="661"/>
      <c r="K53" s="661"/>
      <c r="L53" s="661" t="s">
        <v>464</v>
      </c>
      <c r="M53" s="661"/>
      <c r="N53" s="663"/>
      <c r="O53" s="671"/>
      <c r="P53" s="481"/>
      <c r="Q53" s="496"/>
      <c r="R53" s="497"/>
      <c r="S53" s="535" t="s">
        <v>1690</v>
      </c>
      <c r="T53" s="464" t="str">
        <f t="shared" si="7"/>
        <v>main2-MDP_NECP_LV_XDOR_long_001_M08.cps</v>
      </c>
      <c r="U53" s="464" t="str">
        <f t="shared" si="6"/>
        <v>XDOR_BJXR_C779_NECP_M080501_00003.BC</v>
      </c>
      <c r="V53" s="465" t="str">
        <f t="shared" si="8"/>
        <v>080501-MMDD</v>
      </c>
      <c r="W53" s="465" t="str">
        <f t="shared" si="9"/>
        <v>20080501_MMDD.cml</v>
      </c>
      <c r="X53" s="465" t="str">
        <f t="shared" si="10"/>
        <v>C779</v>
      </c>
      <c r="Y53" s="536" t="str">
        <f t="shared" si="4"/>
        <v>NECP_M080501</v>
      </c>
    </row>
    <row r="54" spans="1:25" s="76" customFormat="1">
      <c r="A54" s="828"/>
      <c r="B54" s="665"/>
      <c r="C54" s="665"/>
      <c r="D54" s="666">
        <v>2</v>
      </c>
      <c r="E54" s="666"/>
      <c r="F54" s="666"/>
      <c r="G54" s="665" t="s">
        <v>762</v>
      </c>
      <c r="H54" s="666">
        <v>4</v>
      </c>
      <c r="I54" s="666" t="s">
        <v>1040</v>
      </c>
      <c r="J54" s="665"/>
      <c r="K54" s="665"/>
      <c r="L54" s="665"/>
      <c r="M54" s="665"/>
      <c r="N54" s="664"/>
      <c r="O54" s="671"/>
      <c r="P54" s="481"/>
      <c r="Q54" s="496"/>
      <c r="R54" s="497"/>
      <c r="S54" s="535" t="s">
        <v>1690</v>
      </c>
      <c r="T54" s="464" t="str">
        <f t="shared" si="7"/>
        <v>main2-MDP_NECP_LV_XDOR_long_001_M08.cps</v>
      </c>
      <c r="U54" s="464" t="str">
        <f t="shared" si="6"/>
        <v>XDOR_BJXR_C780_NECP_M080502_00002.BC</v>
      </c>
      <c r="V54" s="465" t="str">
        <f t="shared" si="8"/>
        <v>080502-MMDD</v>
      </c>
      <c r="W54" s="465" t="str">
        <f t="shared" si="9"/>
        <v>20080502_MMDD.cml</v>
      </c>
      <c r="X54" s="465" t="str">
        <f t="shared" si="10"/>
        <v>C780</v>
      </c>
      <c r="Y54" s="536" t="str">
        <f t="shared" si="4"/>
        <v>NECP_M080502</v>
      </c>
    </row>
    <row r="55" spans="1:25" s="76" customFormat="1">
      <c r="A55" s="830"/>
      <c r="B55" s="665"/>
      <c r="C55" s="665"/>
      <c r="D55" s="666">
        <v>2</v>
      </c>
      <c r="E55" s="666"/>
      <c r="F55" s="666"/>
      <c r="G55" s="665" t="s">
        <v>763</v>
      </c>
      <c r="H55" s="666">
        <v>2</v>
      </c>
      <c r="I55" s="666" t="s">
        <v>1040</v>
      </c>
      <c r="J55" s="665"/>
      <c r="K55" s="665"/>
      <c r="L55" s="665"/>
      <c r="M55" s="665"/>
      <c r="N55" s="664"/>
      <c r="O55" s="671"/>
      <c r="P55" s="481"/>
      <c r="Q55" s="496"/>
      <c r="R55" s="497"/>
      <c r="S55" s="535" t="s">
        <v>1690</v>
      </c>
      <c r="T55" s="464" t="str">
        <f t="shared" si="7"/>
        <v>main2-MDP_NECP_LV_XDOR_long_001_M08.cps</v>
      </c>
      <c r="U55" s="464" t="str">
        <f t="shared" si="6"/>
        <v>XDOR_BJXR_C781_NECP_M080503_00002.BC</v>
      </c>
      <c r="V55" s="465" t="str">
        <f t="shared" si="8"/>
        <v>080503-MMDD</v>
      </c>
      <c r="W55" s="465" t="str">
        <f t="shared" si="9"/>
        <v>20080503_MMDD.cml</v>
      </c>
      <c r="X55" s="465" t="str">
        <f t="shared" si="10"/>
        <v>C781</v>
      </c>
      <c r="Y55" s="536" t="str">
        <f t="shared" si="4"/>
        <v>NECP_M080503</v>
      </c>
    </row>
    <row r="56" spans="1:25">
      <c r="A56" s="833">
        <f>1+A53</f>
        <v>6</v>
      </c>
      <c r="B56" s="665" t="s">
        <v>118</v>
      </c>
      <c r="C56" s="665"/>
      <c r="D56" s="666">
        <v>2</v>
      </c>
      <c r="E56" s="666">
        <v>0</v>
      </c>
      <c r="F56" s="666">
        <v>18</v>
      </c>
      <c r="G56" s="665" t="s">
        <v>764</v>
      </c>
      <c r="H56" s="666">
        <v>2</v>
      </c>
      <c r="I56" s="666" t="s">
        <v>1040</v>
      </c>
      <c r="J56" s="665"/>
      <c r="K56" s="665"/>
      <c r="L56" s="665"/>
      <c r="M56" s="665"/>
      <c r="N56" s="664"/>
      <c r="O56" s="671"/>
      <c r="P56" s="481"/>
      <c r="Q56" s="496"/>
      <c r="R56" s="497"/>
      <c r="S56" s="535" t="s">
        <v>1690</v>
      </c>
      <c r="T56" s="464" t="str">
        <f t="shared" si="7"/>
        <v>main2-MDP_NECP_LV_XDOR_long_001_M08.cps</v>
      </c>
      <c r="U56" s="464" t="str">
        <f t="shared" si="6"/>
        <v>XDOR_BJXR_C782_NECP_M080601_00002.BC</v>
      </c>
      <c r="V56" s="465" t="str">
        <f t="shared" si="8"/>
        <v>080601-MMDD</v>
      </c>
      <c r="W56" s="465" t="str">
        <f t="shared" si="9"/>
        <v>20080601_MMDD.cml</v>
      </c>
      <c r="X56" s="465" t="str">
        <f t="shared" si="10"/>
        <v>C782</v>
      </c>
      <c r="Y56" s="536" t="str">
        <f t="shared" si="4"/>
        <v>NECP_M080601</v>
      </c>
    </row>
    <row r="57" spans="1:25" s="76" customFormat="1" ht="23.6" thickBot="1">
      <c r="A57" s="834"/>
      <c r="B57" s="673"/>
      <c r="C57" s="673"/>
      <c r="D57" s="674">
        <v>1</v>
      </c>
      <c r="E57" s="674"/>
      <c r="F57" s="674"/>
      <c r="G57" s="673" t="s">
        <v>765</v>
      </c>
      <c r="H57" s="674">
        <v>1</v>
      </c>
      <c r="I57" s="674" t="s">
        <v>475</v>
      </c>
      <c r="J57" s="673"/>
      <c r="K57" s="673"/>
      <c r="L57" s="673"/>
      <c r="M57" s="673"/>
      <c r="N57" s="675"/>
      <c r="O57" s="676"/>
      <c r="P57" s="481"/>
      <c r="Q57" s="496"/>
      <c r="R57" s="497"/>
      <c r="S57" s="535" t="s">
        <v>1690</v>
      </c>
      <c r="T57" s="464" t="str">
        <f t="shared" si="7"/>
        <v>main2-MDP_NECP_LV_XDOR_long_001_M08.cps</v>
      </c>
      <c r="U57" s="464" t="str">
        <f t="shared" si="6"/>
        <v>XDOR_BJXR_C783_NECP_M080602_00002.BC</v>
      </c>
      <c r="V57" s="465" t="str">
        <f t="shared" si="8"/>
        <v>080602-MMDD</v>
      </c>
      <c r="W57" s="465" t="str">
        <f t="shared" si="9"/>
        <v>20080602_MMDD.cml</v>
      </c>
      <c r="X57" s="465" t="str">
        <f t="shared" si="10"/>
        <v>C783</v>
      </c>
      <c r="Y57" s="536" t="str">
        <f t="shared" si="4"/>
        <v>NECP_M080602</v>
      </c>
    </row>
    <row r="58" spans="1:25" s="76" customFormat="1">
      <c r="A58" s="838">
        <v>1</v>
      </c>
      <c r="B58" s="326" t="s">
        <v>113</v>
      </c>
      <c r="C58" s="326"/>
      <c r="D58" s="686">
        <v>2</v>
      </c>
      <c r="E58" s="686">
        <v>0</v>
      </c>
      <c r="F58" s="686">
        <v>16</v>
      </c>
      <c r="G58" s="326" t="s">
        <v>2787</v>
      </c>
      <c r="H58" s="686">
        <v>2</v>
      </c>
      <c r="I58" s="686" t="s">
        <v>1040</v>
      </c>
      <c r="J58" s="326"/>
      <c r="K58" s="326"/>
      <c r="L58" s="326"/>
      <c r="M58" s="326"/>
      <c r="N58" s="684"/>
      <c r="O58" s="146" t="s">
        <v>2882</v>
      </c>
      <c r="P58" s="524"/>
      <c r="Q58" s="496"/>
      <c r="R58" s="497"/>
      <c r="S58" s="535" t="s">
        <v>1690</v>
      </c>
      <c r="T58" s="464" t="str">
        <f t="shared" si="7"/>
        <v>main2-MDP_NECP_LV_XDOR_short_003_M08.cps</v>
      </c>
      <c r="U58" s="464" t="str">
        <f>IF(G58="","",G58)</f>
        <v>XDOR_BJXR_C101_NECP_M080101_00002.BC</v>
      </c>
      <c r="V58" s="465" t="str">
        <f t="shared" si="8"/>
        <v>080101-MMDD</v>
      </c>
      <c r="W58" s="465" t="str">
        <f t="shared" si="9"/>
        <v>20080101_MMDD.cml</v>
      </c>
      <c r="X58" s="465" t="str">
        <f t="shared" si="10"/>
        <v>C101</v>
      </c>
      <c r="Y58" s="536" t="str">
        <f t="shared" ref="Y58:Y81" si="11">IF(G58="","",MID(G58,16,12))</f>
        <v>NECP_M080101</v>
      </c>
    </row>
    <row r="59" spans="1:25" s="76" customFormat="1">
      <c r="A59" s="838"/>
      <c r="B59" s="325"/>
      <c r="C59" s="325"/>
      <c r="D59" s="685">
        <v>4</v>
      </c>
      <c r="E59" s="685"/>
      <c r="F59" s="685"/>
      <c r="G59" s="325" t="s">
        <v>717</v>
      </c>
      <c r="H59" s="685">
        <v>5</v>
      </c>
      <c r="I59" s="685" t="s">
        <v>1040</v>
      </c>
      <c r="J59" s="325"/>
      <c r="K59" s="325"/>
      <c r="L59" s="325"/>
      <c r="M59" s="325"/>
      <c r="N59" s="681"/>
      <c r="O59" s="687" t="s">
        <v>2781</v>
      </c>
      <c r="P59" s="524"/>
      <c r="Q59" s="496"/>
      <c r="R59" s="497"/>
      <c r="S59" s="535" t="s">
        <v>1690</v>
      </c>
      <c r="T59" s="464" t="str">
        <f t="shared" si="7"/>
        <v>※XDORはmain2-MDP_NECP_LV_XDOR_long_001_M08.cpsと同様</v>
      </c>
      <c r="U59" s="464" t="str">
        <f t="shared" ref="U59:U71" si="12">IF(G59="","",G59)</f>
        <v>XDOR_BJXR_C102_NECP_M080102_00002.BC</v>
      </c>
      <c r="V59" s="465" t="str">
        <f t="shared" si="8"/>
        <v>080102-MMDD</v>
      </c>
      <c r="W59" s="465" t="str">
        <f t="shared" si="9"/>
        <v>20080102_MMDD.cml</v>
      </c>
      <c r="X59" s="465" t="str">
        <f t="shared" si="10"/>
        <v>C102</v>
      </c>
      <c r="Y59" s="536" t="str">
        <f t="shared" si="11"/>
        <v>NECP_M080102</v>
      </c>
    </row>
    <row r="60" spans="1:25" s="76" customFormat="1">
      <c r="A60" s="839">
        <f>1+A58</f>
        <v>2</v>
      </c>
      <c r="B60" s="325" t="s">
        <v>620</v>
      </c>
      <c r="C60" s="325"/>
      <c r="D60" s="685">
        <v>1</v>
      </c>
      <c r="E60" s="685">
        <v>0</v>
      </c>
      <c r="F60" s="560">
        <v>16</v>
      </c>
      <c r="G60" s="325" t="s">
        <v>718</v>
      </c>
      <c r="H60" s="685">
        <v>2</v>
      </c>
      <c r="I60" s="685" t="s">
        <v>1040</v>
      </c>
      <c r="J60" s="325"/>
      <c r="K60" s="325"/>
      <c r="L60" s="325" t="s">
        <v>464</v>
      </c>
      <c r="M60" s="325"/>
      <c r="N60" s="681" t="s">
        <v>462</v>
      </c>
      <c r="O60" s="687"/>
      <c r="P60" s="524"/>
      <c r="Q60" s="496"/>
      <c r="R60" s="497"/>
      <c r="S60" s="535" t="s">
        <v>1690</v>
      </c>
      <c r="T60" s="464" t="str">
        <f t="shared" si="7"/>
        <v>※XDORはmain2-MDP_NECP_LV_XDOR_long_001_M08.cpsと同様</v>
      </c>
      <c r="U60" s="464" t="str">
        <f t="shared" si="12"/>
        <v>XDOR_BJXR_C103_NECP_M080201_00002.BC</v>
      </c>
      <c r="V60" s="465" t="str">
        <f t="shared" si="8"/>
        <v>080201-MMDD</v>
      </c>
      <c r="W60" s="465" t="str">
        <f t="shared" si="9"/>
        <v>20080201_MMDD.cml</v>
      </c>
      <c r="X60" s="465" t="str">
        <f t="shared" si="10"/>
        <v>C103</v>
      </c>
      <c r="Y60" s="536" t="str">
        <f t="shared" si="11"/>
        <v>NECP_M080201</v>
      </c>
    </row>
    <row r="61" spans="1:25" s="76" customFormat="1">
      <c r="A61" s="838"/>
      <c r="B61" s="130"/>
      <c r="C61" s="130"/>
      <c r="D61" s="560">
        <v>1</v>
      </c>
      <c r="E61" s="560"/>
      <c r="F61" s="560"/>
      <c r="G61" s="130" t="s">
        <v>719</v>
      </c>
      <c r="H61" s="560">
        <v>2</v>
      </c>
      <c r="I61" s="560" t="s">
        <v>1040</v>
      </c>
      <c r="J61" s="130"/>
      <c r="K61" s="130"/>
      <c r="L61" s="130"/>
      <c r="M61" s="130"/>
      <c r="N61" s="131"/>
      <c r="O61" s="687"/>
      <c r="P61" s="524"/>
      <c r="Q61" s="496"/>
      <c r="R61" s="497"/>
      <c r="S61" s="535" t="s">
        <v>1690</v>
      </c>
      <c r="T61" s="464" t="str">
        <f t="shared" si="7"/>
        <v>※XDORはmain2-MDP_NECP_LV_XDOR_long_001_M08.cpsと同様</v>
      </c>
      <c r="U61" s="464" t="str">
        <f t="shared" si="12"/>
        <v>XDOR_BJXR_C104_NECP_M080202_00002.BC</v>
      </c>
      <c r="V61" s="465" t="str">
        <f t="shared" si="8"/>
        <v>080202-MMDD</v>
      </c>
      <c r="W61" s="465" t="str">
        <f t="shared" si="9"/>
        <v>20080202_MMDD.cml</v>
      </c>
      <c r="X61" s="465" t="str">
        <f t="shared" si="10"/>
        <v>C104</v>
      </c>
      <c r="Y61" s="536" t="str">
        <f t="shared" si="11"/>
        <v>NECP_M080202</v>
      </c>
    </row>
    <row r="62" spans="1:25" s="76" customFormat="1">
      <c r="A62" s="838"/>
      <c r="B62" s="130"/>
      <c r="C62" s="130"/>
      <c r="D62" s="560">
        <v>4</v>
      </c>
      <c r="E62" s="560"/>
      <c r="F62" s="560"/>
      <c r="G62" s="130" t="s">
        <v>720</v>
      </c>
      <c r="H62" s="560">
        <v>10</v>
      </c>
      <c r="I62" s="560" t="s">
        <v>1040</v>
      </c>
      <c r="J62" s="130"/>
      <c r="K62" s="130"/>
      <c r="L62" s="130"/>
      <c r="M62" s="130"/>
      <c r="N62" s="131"/>
      <c r="O62" s="687"/>
      <c r="P62" s="481"/>
      <c r="Q62" s="496"/>
      <c r="R62" s="497"/>
      <c r="S62" s="535" t="s">
        <v>1690</v>
      </c>
      <c r="T62" s="464" t="str">
        <f t="shared" si="7"/>
        <v>※XDORはmain2-MDP_NECP_LV_XDOR_long_001_M08.cpsと同様</v>
      </c>
      <c r="U62" s="464" t="str">
        <f t="shared" si="12"/>
        <v>XDOR_BJXR_C105_NECP_M080203_00002.BC</v>
      </c>
      <c r="V62" s="465" t="str">
        <f t="shared" si="8"/>
        <v>080203-MMDD</v>
      </c>
      <c r="W62" s="465" t="str">
        <f t="shared" si="9"/>
        <v>20080203_MMDD.cml</v>
      </c>
      <c r="X62" s="465" t="str">
        <f t="shared" si="10"/>
        <v>C105</v>
      </c>
      <c r="Y62" s="536" t="str">
        <f t="shared" si="11"/>
        <v>NECP_M080203</v>
      </c>
    </row>
    <row r="63" spans="1:25" s="76" customFormat="1">
      <c r="A63" s="838"/>
      <c r="B63" s="130"/>
      <c r="C63" s="130"/>
      <c r="D63" s="560">
        <v>4</v>
      </c>
      <c r="E63" s="560"/>
      <c r="F63" s="560"/>
      <c r="G63" s="130" t="s">
        <v>721</v>
      </c>
      <c r="H63" s="560">
        <v>3</v>
      </c>
      <c r="I63" s="560" t="s">
        <v>1040</v>
      </c>
      <c r="J63" s="130"/>
      <c r="K63" s="130"/>
      <c r="L63" s="130"/>
      <c r="M63" s="130"/>
      <c r="N63" s="131"/>
      <c r="O63" s="687"/>
      <c r="P63" s="481"/>
      <c r="Q63" s="496"/>
      <c r="R63" s="497"/>
      <c r="S63" s="535" t="s">
        <v>1690</v>
      </c>
      <c r="T63" s="464" t="str">
        <f t="shared" si="7"/>
        <v>※XDORはmain2-MDP_NECP_LV_XDOR_long_001_M08.cpsと同様</v>
      </c>
      <c r="U63" s="464" t="str">
        <f t="shared" si="12"/>
        <v>XDOR_BJXR_C106_NECP_M080204_00002.BC</v>
      </c>
      <c r="V63" s="465" t="str">
        <f t="shared" si="8"/>
        <v>080204-MMDD</v>
      </c>
      <c r="W63" s="465" t="str">
        <f t="shared" si="9"/>
        <v>20080204_MMDD.cml</v>
      </c>
      <c r="X63" s="465" t="str">
        <f t="shared" si="10"/>
        <v>C106</v>
      </c>
      <c r="Y63" s="536" t="str">
        <f t="shared" si="11"/>
        <v>NECP_M080204</v>
      </c>
    </row>
    <row r="64" spans="1:25" s="76" customFormat="1">
      <c r="A64" s="838"/>
      <c r="B64" s="130"/>
      <c r="C64" s="130"/>
      <c r="D64" s="560">
        <v>1</v>
      </c>
      <c r="E64" s="560"/>
      <c r="F64" s="560"/>
      <c r="G64" s="130" t="s">
        <v>722</v>
      </c>
      <c r="H64" s="560">
        <v>1</v>
      </c>
      <c r="I64" s="560" t="s">
        <v>475</v>
      </c>
      <c r="J64" s="130"/>
      <c r="K64" s="130"/>
      <c r="L64" s="130"/>
      <c r="M64" s="130"/>
      <c r="N64" s="131"/>
      <c r="O64" s="687"/>
      <c r="P64" s="481"/>
      <c r="Q64" s="496"/>
      <c r="R64" s="497"/>
      <c r="S64" s="535" t="s">
        <v>1690</v>
      </c>
      <c r="T64" s="464" t="str">
        <f t="shared" si="7"/>
        <v>※XDORはmain2-MDP_NECP_LV_XDOR_long_001_M08.cpsと同様</v>
      </c>
      <c r="U64" s="464" t="str">
        <f t="shared" si="12"/>
        <v>XDOR_BJXR_C107_NECP_M080205_00002.BC</v>
      </c>
      <c r="V64" s="465" t="str">
        <f t="shared" si="8"/>
        <v>080205-MMDD</v>
      </c>
      <c r="W64" s="465" t="str">
        <f t="shared" si="9"/>
        <v>20080205_MMDD.cml</v>
      </c>
      <c r="X64" s="465" t="str">
        <f t="shared" si="10"/>
        <v>C107</v>
      </c>
      <c r="Y64" s="536" t="str">
        <f t="shared" si="11"/>
        <v>NECP_M080205</v>
      </c>
    </row>
    <row r="65" spans="1:25" s="76" customFormat="1">
      <c r="A65" s="838"/>
      <c r="B65" s="130"/>
      <c r="C65" s="130"/>
      <c r="D65" s="560">
        <v>57</v>
      </c>
      <c r="E65" s="560"/>
      <c r="F65" s="560"/>
      <c r="G65" s="130" t="s">
        <v>2791</v>
      </c>
      <c r="H65" s="560">
        <v>7</v>
      </c>
      <c r="I65" s="560" t="s">
        <v>1040</v>
      </c>
      <c r="J65" s="130"/>
      <c r="K65" s="130"/>
      <c r="L65" s="130"/>
      <c r="M65" s="130"/>
      <c r="N65" s="131"/>
      <c r="O65" s="687"/>
      <c r="P65" s="481"/>
      <c r="Q65" s="496"/>
      <c r="R65" s="497"/>
      <c r="S65" s="535" t="s">
        <v>1690</v>
      </c>
      <c r="T65" s="464" t="str">
        <f t="shared" si="7"/>
        <v>※XDORはmain2-MDP_NECP_LV_XDOR_long_001_M08.cpsと同様</v>
      </c>
      <c r="U65" s="464" t="str">
        <f t="shared" si="12"/>
        <v>XDOR_BJXR_C108_NECP_M080206_00005.BC</v>
      </c>
      <c r="V65" s="465" t="str">
        <f t="shared" si="8"/>
        <v>080206-MMDD</v>
      </c>
      <c r="W65" s="465" t="str">
        <f t="shared" si="9"/>
        <v>20080206_MMDD.cml</v>
      </c>
      <c r="X65" s="465" t="str">
        <f t="shared" si="10"/>
        <v>C108</v>
      </c>
      <c r="Y65" s="536" t="str">
        <f t="shared" si="11"/>
        <v>NECP_M080206</v>
      </c>
    </row>
    <row r="66" spans="1:25" s="76" customFormat="1">
      <c r="A66" s="838"/>
      <c r="B66" s="130"/>
      <c r="C66" s="130"/>
      <c r="D66" s="560">
        <v>3</v>
      </c>
      <c r="E66" s="560"/>
      <c r="F66" s="560"/>
      <c r="G66" s="130" t="s">
        <v>723</v>
      </c>
      <c r="H66" s="560">
        <v>1</v>
      </c>
      <c r="I66" s="560" t="s">
        <v>475</v>
      </c>
      <c r="J66" s="130"/>
      <c r="K66" s="130"/>
      <c r="L66" s="130"/>
      <c r="M66" s="130"/>
      <c r="N66" s="131"/>
      <c r="O66" s="687"/>
      <c r="P66" s="481"/>
      <c r="Q66" s="496"/>
      <c r="R66" s="497"/>
      <c r="S66" s="535" t="s">
        <v>1690</v>
      </c>
      <c r="T66" s="464" t="str">
        <f t="shared" si="7"/>
        <v>※XDORはmain2-MDP_NECP_LV_XDOR_long_001_M08.cpsと同様</v>
      </c>
      <c r="U66" s="464" t="str">
        <f t="shared" si="12"/>
        <v>XDOR_BJXR_C109_NECP_M080207_00002.BC</v>
      </c>
      <c r="V66" s="465" t="str">
        <f t="shared" si="8"/>
        <v>080207-MMDD</v>
      </c>
      <c r="W66" s="465" t="str">
        <f t="shared" si="9"/>
        <v>20080207_MMDD.cml</v>
      </c>
      <c r="X66" s="465" t="str">
        <f t="shared" si="10"/>
        <v>C109</v>
      </c>
      <c r="Y66" s="536" t="str">
        <f t="shared" si="11"/>
        <v>NECP_M080207</v>
      </c>
    </row>
    <row r="67" spans="1:25" s="76" customFormat="1">
      <c r="A67" s="838"/>
      <c r="B67" s="130"/>
      <c r="C67" s="130"/>
      <c r="D67" s="560">
        <v>56</v>
      </c>
      <c r="E67" s="560"/>
      <c r="F67" s="560"/>
      <c r="G67" s="130" t="s">
        <v>2792</v>
      </c>
      <c r="H67" s="560">
        <v>5</v>
      </c>
      <c r="I67" s="560" t="s">
        <v>1040</v>
      </c>
      <c r="J67" s="130"/>
      <c r="K67" s="130"/>
      <c r="L67" s="130"/>
      <c r="M67" s="130"/>
      <c r="N67" s="131"/>
      <c r="O67" s="687"/>
      <c r="P67" s="481"/>
      <c r="Q67" s="496"/>
      <c r="R67" s="497"/>
      <c r="S67" s="535" t="s">
        <v>1690</v>
      </c>
      <c r="T67" s="464" t="str">
        <f t="shared" si="7"/>
        <v>※XDORはmain2-MDP_NECP_LV_XDOR_long_001_M08.cpsと同様</v>
      </c>
      <c r="U67" s="464" t="str">
        <f t="shared" si="12"/>
        <v>XDOR_BJXR_C110_NECP_M080208_00005.BC</v>
      </c>
      <c r="V67" s="465" t="str">
        <f t="shared" si="8"/>
        <v>080208-MMDD</v>
      </c>
      <c r="W67" s="465" t="str">
        <f t="shared" si="9"/>
        <v>20080208_MMDD.cml</v>
      </c>
      <c r="X67" s="465" t="str">
        <f t="shared" si="10"/>
        <v>C110</v>
      </c>
      <c r="Y67" s="536" t="str">
        <f t="shared" si="11"/>
        <v>NECP_M080208</v>
      </c>
    </row>
    <row r="68" spans="1:25" s="76" customFormat="1">
      <c r="A68" s="838"/>
      <c r="B68" s="326"/>
      <c r="C68" s="326"/>
      <c r="D68" s="686">
        <v>2</v>
      </c>
      <c r="E68" s="686"/>
      <c r="F68" s="686"/>
      <c r="G68" s="326" t="s">
        <v>724</v>
      </c>
      <c r="H68" s="686">
        <v>4</v>
      </c>
      <c r="I68" s="686" t="s">
        <v>1040</v>
      </c>
      <c r="J68" s="326"/>
      <c r="K68" s="326"/>
      <c r="L68" s="326"/>
      <c r="M68" s="326"/>
      <c r="N68" s="684"/>
      <c r="O68" s="687"/>
      <c r="P68" s="481"/>
      <c r="Q68" s="496"/>
      <c r="R68" s="497"/>
      <c r="S68" s="535" t="s">
        <v>1690</v>
      </c>
      <c r="T68" s="464" t="str">
        <f t="shared" si="7"/>
        <v>※XDORはmain2-MDP_NECP_LV_XDOR_long_001_M08.cpsと同様</v>
      </c>
      <c r="U68" s="464" t="str">
        <f t="shared" si="12"/>
        <v>XDOR_BJXR_C111_NECP_M080209_00002.BC</v>
      </c>
      <c r="V68" s="465" t="str">
        <f t="shared" si="8"/>
        <v>080209-MMDD</v>
      </c>
      <c r="W68" s="465" t="str">
        <f t="shared" si="9"/>
        <v>20080209_MMDD.cml</v>
      </c>
      <c r="X68" s="465" t="str">
        <f t="shared" si="10"/>
        <v>C111</v>
      </c>
      <c r="Y68" s="536" t="str">
        <f t="shared" si="11"/>
        <v>NECP_M080209</v>
      </c>
    </row>
    <row r="69" spans="1:25" s="76" customFormat="1">
      <c r="A69" s="838"/>
      <c r="B69" s="326"/>
      <c r="C69" s="326"/>
      <c r="D69" s="686">
        <v>2</v>
      </c>
      <c r="E69" s="686"/>
      <c r="F69" s="686"/>
      <c r="G69" s="326" t="s">
        <v>725</v>
      </c>
      <c r="H69" s="686">
        <v>2</v>
      </c>
      <c r="I69" s="686" t="s">
        <v>1040</v>
      </c>
      <c r="J69" s="326"/>
      <c r="K69" s="326"/>
      <c r="L69" s="326"/>
      <c r="M69" s="326"/>
      <c r="N69" s="684"/>
      <c r="O69" s="687"/>
      <c r="P69" s="481"/>
      <c r="Q69" s="496"/>
      <c r="R69" s="497"/>
      <c r="S69" s="535" t="s">
        <v>1690</v>
      </c>
      <c r="T69" s="464" t="str">
        <f t="shared" si="7"/>
        <v>※XDORはmain2-MDP_NECP_LV_XDOR_long_001_M08.cpsと同様</v>
      </c>
      <c r="U69" s="464" t="str">
        <f t="shared" si="12"/>
        <v>XDOR_BJXR_C112_NECP_M080210_00002.BC</v>
      </c>
      <c r="V69" s="465" t="str">
        <f t="shared" si="8"/>
        <v>080210-MMDD</v>
      </c>
      <c r="W69" s="465" t="str">
        <f t="shared" si="9"/>
        <v>20080210_MMDD.cml</v>
      </c>
      <c r="X69" s="465" t="str">
        <f t="shared" si="10"/>
        <v>C112</v>
      </c>
      <c r="Y69" s="536" t="str">
        <f t="shared" si="11"/>
        <v>NECP_M080210</v>
      </c>
    </row>
    <row r="70" spans="1:25" s="76" customFormat="1" ht="23.6" thickBot="1">
      <c r="A70" s="840"/>
      <c r="B70" s="688"/>
      <c r="C70" s="135"/>
      <c r="D70" s="136">
        <v>2</v>
      </c>
      <c r="E70" s="136"/>
      <c r="F70" s="136"/>
      <c r="G70" s="135" t="s">
        <v>726</v>
      </c>
      <c r="H70" s="136">
        <v>5</v>
      </c>
      <c r="I70" s="136" t="s">
        <v>1040</v>
      </c>
      <c r="J70" s="135"/>
      <c r="K70" s="135"/>
      <c r="L70" s="135"/>
      <c r="M70" s="135"/>
      <c r="N70" s="137"/>
      <c r="O70" s="687"/>
      <c r="P70" s="481"/>
      <c r="Q70" s="496"/>
      <c r="R70" s="497"/>
      <c r="S70" s="535" t="s">
        <v>1690</v>
      </c>
      <c r="T70" s="464" t="str">
        <f t="shared" si="7"/>
        <v>※XDORはmain2-MDP_NECP_LV_XDOR_long_001_M08.cpsと同様</v>
      </c>
      <c r="U70" s="464" t="str">
        <f t="shared" si="12"/>
        <v>XDOR_BJXR_C113_NECP_M080211_00002.BC</v>
      </c>
      <c r="V70" s="465" t="str">
        <f t="shared" si="8"/>
        <v>080211-MMDD</v>
      </c>
      <c r="W70" s="465" t="str">
        <f t="shared" si="9"/>
        <v>20080211_MMDD.cml</v>
      </c>
      <c r="X70" s="465" t="str">
        <f t="shared" si="10"/>
        <v>C113</v>
      </c>
      <c r="Y70" s="536" t="str">
        <f t="shared" si="11"/>
        <v>NECP_M080211</v>
      </c>
    </row>
    <row r="71" spans="1:25" s="76" customFormat="1">
      <c r="A71" s="841">
        <f>1+A60</f>
        <v>3</v>
      </c>
      <c r="B71" s="326" t="s">
        <v>115</v>
      </c>
      <c r="C71" s="326"/>
      <c r="D71" s="686">
        <v>3</v>
      </c>
      <c r="E71" s="686">
        <v>0</v>
      </c>
      <c r="F71" s="560">
        <v>17</v>
      </c>
      <c r="G71" s="326" t="s">
        <v>727</v>
      </c>
      <c r="H71" s="686">
        <v>5</v>
      </c>
      <c r="I71" s="686" t="s">
        <v>1040</v>
      </c>
      <c r="J71" s="326"/>
      <c r="K71" s="326"/>
      <c r="L71" s="326" t="s">
        <v>464</v>
      </c>
      <c r="M71" s="326" t="s">
        <v>630</v>
      </c>
      <c r="N71" s="684" t="s">
        <v>463</v>
      </c>
      <c r="O71" s="687"/>
      <c r="P71" s="481"/>
      <c r="Q71" s="496"/>
      <c r="R71" s="497"/>
      <c r="S71" s="535" t="s">
        <v>1690</v>
      </c>
      <c r="T71" s="464" t="str">
        <f t="shared" si="7"/>
        <v>※XDORはmain2-MDP_NECP_LV_XDOR_long_001_M08.cpsと同様</v>
      </c>
      <c r="U71" s="464" t="str">
        <f t="shared" si="12"/>
        <v>XDOR_BJXR_C114_NECP_M080301_00002.BC</v>
      </c>
      <c r="V71" s="465" t="str">
        <f t="shared" si="8"/>
        <v>080301-MMDD</v>
      </c>
      <c r="W71" s="465" t="str">
        <f t="shared" si="9"/>
        <v>20080301_MMDD.cml</v>
      </c>
      <c r="X71" s="465" t="str">
        <f t="shared" si="10"/>
        <v>C114</v>
      </c>
      <c r="Y71" s="536" t="str">
        <f t="shared" si="11"/>
        <v>NECP_M080301</v>
      </c>
    </row>
    <row r="72" spans="1:25" s="76" customFormat="1">
      <c r="A72" s="838"/>
      <c r="B72" s="326"/>
      <c r="C72" s="326"/>
      <c r="D72" s="686">
        <v>12</v>
      </c>
      <c r="E72" s="686"/>
      <c r="F72" s="686"/>
      <c r="G72" s="326" t="s">
        <v>728</v>
      </c>
      <c r="H72" s="686">
        <v>18</v>
      </c>
      <c r="I72" s="686" t="s">
        <v>1040</v>
      </c>
      <c r="J72" s="326"/>
      <c r="K72" s="326"/>
      <c r="L72" s="326"/>
      <c r="M72" s="326"/>
      <c r="N72" s="684"/>
      <c r="O72" s="687"/>
      <c r="P72" s="481"/>
      <c r="Q72" s="496"/>
      <c r="R72" s="497"/>
      <c r="S72" s="535" t="s">
        <v>1690</v>
      </c>
      <c r="T72" s="464" t="str">
        <f t="shared" si="7"/>
        <v>※XDORはmain2-MDP_NECP_LV_XDOR_long_001_M08.cpsと同様</v>
      </c>
      <c r="U72" s="464" t="str">
        <f>IF(G72="","",G72)</f>
        <v>XDOR_BJXR_C115_NECP_M080302_00002.BC</v>
      </c>
      <c r="V72" s="465" t="str">
        <f t="shared" si="8"/>
        <v>080302-MMDD</v>
      </c>
      <c r="W72" s="465" t="str">
        <f t="shared" si="9"/>
        <v>20080302_MMDD.cml</v>
      </c>
      <c r="X72" s="465" t="str">
        <f t="shared" si="10"/>
        <v>C115</v>
      </c>
      <c r="Y72" s="536" t="str">
        <f t="shared" si="11"/>
        <v>NECP_M080302</v>
      </c>
    </row>
    <row r="73" spans="1:25" s="76" customFormat="1">
      <c r="A73" s="838"/>
      <c r="B73" s="326"/>
      <c r="C73" s="326"/>
      <c r="D73" s="686">
        <v>2</v>
      </c>
      <c r="E73" s="686"/>
      <c r="F73" s="686"/>
      <c r="G73" s="326" t="s">
        <v>729</v>
      </c>
      <c r="H73" s="686">
        <v>3</v>
      </c>
      <c r="I73" s="686" t="s">
        <v>1040</v>
      </c>
      <c r="J73" s="326"/>
      <c r="K73" s="326"/>
      <c r="L73" s="326"/>
      <c r="M73" s="326"/>
      <c r="N73" s="684"/>
      <c r="O73" s="687"/>
      <c r="P73" s="481"/>
      <c r="Q73" s="496"/>
      <c r="R73" s="497"/>
      <c r="S73" s="535" t="s">
        <v>1690</v>
      </c>
      <c r="T73" s="464" t="str">
        <f t="shared" si="7"/>
        <v>※XDORはmain2-MDP_NECP_LV_XDOR_long_001_M08.cpsと同様</v>
      </c>
      <c r="U73" s="464" t="str">
        <f>IF(G73="","",G73)</f>
        <v>XDOR_BJXR_C116_NECP_M080303_00002.BC</v>
      </c>
      <c r="V73" s="465" t="str">
        <f t="shared" si="8"/>
        <v>080303-MMDD</v>
      </c>
      <c r="W73" s="465" t="str">
        <f t="shared" si="9"/>
        <v>20080303_MMDD.cml</v>
      </c>
      <c r="X73" s="465" t="str">
        <f t="shared" si="10"/>
        <v>C116</v>
      </c>
      <c r="Y73" s="536" t="str">
        <f t="shared" si="11"/>
        <v>NECP_M080303</v>
      </c>
    </row>
    <row r="74" spans="1:25" s="76" customFormat="1">
      <c r="A74" s="838"/>
      <c r="B74" s="326"/>
      <c r="C74" s="326"/>
      <c r="D74" s="686">
        <v>1</v>
      </c>
      <c r="E74" s="686"/>
      <c r="F74" s="686"/>
      <c r="G74" s="326" t="s">
        <v>737</v>
      </c>
      <c r="H74" s="686">
        <v>1</v>
      </c>
      <c r="I74" s="686" t="s">
        <v>475</v>
      </c>
      <c r="J74" s="326"/>
      <c r="K74" s="326"/>
      <c r="L74" s="326"/>
      <c r="M74" s="326"/>
      <c r="N74" s="684"/>
      <c r="O74" s="687"/>
      <c r="P74" s="481"/>
      <c r="Q74" s="496"/>
      <c r="R74" s="497"/>
      <c r="S74" s="535" t="s">
        <v>1690</v>
      </c>
      <c r="T74" s="464" t="str">
        <f t="shared" si="7"/>
        <v>※XDORはmain2-MDP_NECP_LV_XDOR_long_001_M08.cpsと同様</v>
      </c>
      <c r="U74" s="464" t="str">
        <f t="shared" ref="U74:U81" si="13">IF(G74="","",G74)</f>
        <v>XDOR_BJXR_C124_NECP_M080311_00002.BC</v>
      </c>
      <c r="V74" s="465" t="str">
        <f t="shared" si="8"/>
        <v>080311-MMDD</v>
      </c>
      <c r="W74" s="465" t="str">
        <f t="shared" si="9"/>
        <v>20080311_MMDD.cml</v>
      </c>
      <c r="X74" s="465" t="str">
        <f t="shared" si="10"/>
        <v>C124</v>
      </c>
      <c r="Y74" s="536" t="str">
        <f t="shared" si="11"/>
        <v>NECP_M080311</v>
      </c>
    </row>
    <row r="75" spans="1:25" s="76" customFormat="1">
      <c r="A75" s="838"/>
      <c r="B75" s="326"/>
      <c r="C75" s="326"/>
      <c r="D75" s="686">
        <v>14</v>
      </c>
      <c r="E75" s="686"/>
      <c r="F75" s="686"/>
      <c r="G75" s="326" t="s">
        <v>738</v>
      </c>
      <c r="H75" s="686">
        <v>22</v>
      </c>
      <c r="I75" s="686" t="s">
        <v>1040</v>
      </c>
      <c r="J75" s="326"/>
      <c r="K75" s="326"/>
      <c r="L75" s="326"/>
      <c r="M75" s="326"/>
      <c r="N75" s="684"/>
      <c r="O75" s="687"/>
      <c r="P75" s="481"/>
      <c r="Q75" s="496"/>
      <c r="R75" s="497"/>
      <c r="S75" s="535" t="s">
        <v>1690</v>
      </c>
      <c r="T75" s="464" t="str">
        <f t="shared" si="7"/>
        <v>※XDORはmain2-MDP_NECP_LV_XDOR_long_001_M08.cpsと同様</v>
      </c>
      <c r="U75" s="464" t="str">
        <f t="shared" si="13"/>
        <v>XDOR_BJXR_C125_NECP_M080312_00002.BC</v>
      </c>
      <c r="V75" s="465" t="str">
        <f t="shared" si="8"/>
        <v>080312-MMDD</v>
      </c>
      <c r="W75" s="465" t="str">
        <f t="shared" si="9"/>
        <v>20080312_MMDD.cml</v>
      </c>
      <c r="X75" s="465" t="str">
        <f t="shared" si="10"/>
        <v>C125</v>
      </c>
      <c r="Y75" s="536" t="str">
        <f t="shared" si="11"/>
        <v>NECP_M080312</v>
      </c>
    </row>
    <row r="76" spans="1:25" s="76" customFormat="1">
      <c r="A76" s="842"/>
      <c r="B76" s="326"/>
      <c r="C76" s="326"/>
      <c r="D76" s="686">
        <v>2</v>
      </c>
      <c r="E76" s="686"/>
      <c r="F76" s="686"/>
      <c r="G76" s="326" t="s">
        <v>739</v>
      </c>
      <c r="H76" s="686">
        <v>3</v>
      </c>
      <c r="I76" s="686" t="s">
        <v>1040</v>
      </c>
      <c r="J76" s="326"/>
      <c r="K76" s="326"/>
      <c r="L76" s="326"/>
      <c r="M76" s="326"/>
      <c r="N76" s="684"/>
      <c r="O76" s="687"/>
      <c r="P76" s="481"/>
      <c r="Q76" s="496"/>
      <c r="R76" s="497"/>
      <c r="S76" s="535" t="s">
        <v>1690</v>
      </c>
      <c r="T76" s="464" t="str">
        <f t="shared" si="7"/>
        <v>※XDORはmain2-MDP_NECP_LV_XDOR_long_001_M08.cpsと同様</v>
      </c>
      <c r="U76" s="464" t="str">
        <f t="shared" si="13"/>
        <v>XDOR_BJXR_C126_NECP_M080313_00002.BC</v>
      </c>
      <c r="V76" s="465" t="str">
        <f t="shared" si="8"/>
        <v>080313-MMDD</v>
      </c>
      <c r="W76" s="465" t="str">
        <f t="shared" si="9"/>
        <v>20080313_MMDD.cml</v>
      </c>
      <c r="X76" s="465" t="str">
        <f t="shared" si="10"/>
        <v>C126</v>
      </c>
      <c r="Y76" s="536" t="str">
        <f t="shared" si="11"/>
        <v>NECP_M080313</v>
      </c>
    </row>
    <row r="77" spans="1:25" s="76" customFormat="1">
      <c r="A77" s="838">
        <v>5</v>
      </c>
      <c r="B77" s="326" t="s">
        <v>117</v>
      </c>
      <c r="C77" s="326"/>
      <c r="D77" s="686">
        <v>5</v>
      </c>
      <c r="E77" s="686">
        <v>0</v>
      </c>
      <c r="F77" s="686">
        <v>18</v>
      </c>
      <c r="G77" s="326" t="s">
        <v>929</v>
      </c>
      <c r="H77" s="686">
        <v>3</v>
      </c>
      <c r="I77" s="686" t="s">
        <v>1040</v>
      </c>
      <c r="J77" s="326"/>
      <c r="K77" s="326"/>
      <c r="L77" s="326" t="s">
        <v>464</v>
      </c>
      <c r="M77" s="326"/>
      <c r="N77" s="684"/>
      <c r="O77" s="687"/>
      <c r="P77" s="481"/>
      <c r="Q77" s="496"/>
      <c r="R77" s="497"/>
      <c r="S77" s="535" t="s">
        <v>1690</v>
      </c>
      <c r="T77" s="464" t="str">
        <f t="shared" si="7"/>
        <v>※XDORはmain2-MDP_NECP_LV_XDOR_long_001_M08.cpsと同様</v>
      </c>
      <c r="U77" s="464" t="str">
        <f t="shared" si="13"/>
        <v>XDOR_BJXR_C779_NECP_M080501_00003.BC</v>
      </c>
      <c r="V77" s="465" t="str">
        <f t="shared" ref="V77:V81" si="14">IF(G77="","",MID(G77,22,6)&amp;"-MMDD")</f>
        <v>080501-MMDD</v>
      </c>
      <c r="W77" s="465" t="str">
        <f t="shared" ref="W77:W81" si="15">IF(G77="","","20"&amp;MID(G77,22,6)&amp;"_MMDD.cml")</f>
        <v>20080501_MMDD.cml</v>
      </c>
      <c r="X77" s="465" t="str">
        <f t="shared" ref="X77:X81" si="16">IF(G77="","","C"&amp;MID(U77,12,3))</f>
        <v>C779</v>
      </c>
      <c r="Y77" s="536" t="str">
        <f t="shared" si="11"/>
        <v>NECP_M080501</v>
      </c>
    </row>
    <row r="78" spans="1:25" s="76" customFormat="1">
      <c r="A78" s="838"/>
      <c r="B78" s="130"/>
      <c r="C78" s="130"/>
      <c r="D78" s="560">
        <v>2</v>
      </c>
      <c r="E78" s="560"/>
      <c r="F78" s="560"/>
      <c r="G78" s="130" t="s">
        <v>762</v>
      </c>
      <c r="H78" s="560">
        <v>4</v>
      </c>
      <c r="I78" s="560" t="s">
        <v>1040</v>
      </c>
      <c r="J78" s="130"/>
      <c r="K78" s="130"/>
      <c r="L78" s="130"/>
      <c r="M78" s="130"/>
      <c r="N78" s="131"/>
      <c r="O78" s="687"/>
      <c r="P78" s="481"/>
      <c r="Q78" s="496"/>
      <c r="R78" s="497"/>
      <c r="S78" s="535" t="s">
        <v>1690</v>
      </c>
      <c r="T78" s="464" t="str">
        <f t="shared" si="7"/>
        <v>※XDORはmain2-MDP_NECP_LV_XDOR_long_001_M08.cpsと同様</v>
      </c>
      <c r="U78" s="464" t="str">
        <f t="shared" si="13"/>
        <v>XDOR_BJXR_C780_NECP_M080502_00002.BC</v>
      </c>
      <c r="V78" s="465" t="str">
        <f t="shared" si="14"/>
        <v>080502-MMDD</v>
      </c>
      <c r="W78" s="465" t="str">
        <f t="shared" si="15"/>
        <v>20080502_MMDD.cml</v>
      </c>
      <c r="X78" s="465" t="str">
        <f t="shared" si="16"/>
        <v>C780</v>
      </c>
      <c r="Y78" s="536" t="str">
        <f t="shared" si="11"/>
        <v>NECP_M080502</v>
      </c>
    </row>
    <row r="79" spans="1:25" s="76" customFormat="1">
      <c r="A79" s="842"/>
      <c r="B79" s="130"/>
      <c r="C79" s="130"/>
      <c r="D79" s="560">
        <v>2</v>
      </c>
      <c r="E79" s="560"/>
      <c r="F79" s="560"/>
      <c r="G79" s="130" t="s">
        <v>763</v>
      </c>
      <c r="H79" s="560">
        <v>2</v>
      </c>
      <c r="I79" s="560" t="s">
        <v>1040</v>
      </c>
      <c r="J79" s="130"/>
      <c r="K79" s="130"/>
      <c r="L79" s="130"/>
      <c r="M79" s="130"/>
      <c r="N79" s="131"/>
      <c r="O79" s="687"/>
      <c r="P79" s="481"/>
      <c r="Q79" s="496"/>
      <c r="R79" s="497"/>
      <c r="S79" s="535" t="s">
        <v>1690</v>
      </c>
      <c r="T79" s="464" t="str">
        <f t="shared" si="7"/>
        <v>※XDORはmain2-MDP_NECP_LV_XDOR_long_001_M08.cpsと同様</v>
      </c>
      <c r="U79" s="464" t="str">
        <f t="shared" si="13"/>
        <v>XDOR_BJXR_C781_NECP_M080503_00002.BC</v>
      </c>
      <c r="V79" s="465" t="str">
        <f t="shared" si="14"/>
        <v>080503-MMDD</v>
      </c>
      <c r="W79" s="465" t="str">
        <f t="shared" si="15"/>
        <v>20080503_MMDD.cml</v>
      </c>
      <c r="X79" s="465" t="str">
        <f t="shared" si="16"/>
        <v>C781</v>
      </c>
      <c r="Y79" s="536" t="str">
        <f t="shared" si="11"/>
        <v>NECP_M080503</v>
      </c>
    </row>
    <row r="80" spans="1:25" s="76" customFormat="1">
      <c r="A80" s="843">
        <f>1+A77</f>
        <v>6</v>
      </c>
      <c r="B80" s="130" t="s">
        <v>118</v>
      </c>
      <c r="C80" s="130"/>
      <c r="D80" s="560">
        <v>2</v>
      </c>
      <c r="E80" s="560">
        <v>0</v>
      </c>
      <c r="F80" s="560">
        <v>18</v>
      </c>
      <c r="G80" s="130" t="s">
        <v>764</v>
      </c>
      <c r="H80" s="560">
        <v>2</v>
      </c>
      <c r="I80" s="560" t="s">
        <v>1040</v>
      </c>
      <c r="J80" s="130"/>
      <c r="K80" s="130"/>
      <c r="L80" s="130"/>
      <c r="M80" s="130"/>
      <c r="N80" s="131"/>
      <c r="O80" s="687"/>
      <c r="P80" s="481"/>
      <c r="Q80" s="496"/>
      <c r="R80" s="497"/>
      <c r="S80" s="535" t="s">
        <v>1690</v>
      </c>
      <c r="T80" s="464" t="str">
        <f t="shared" si="7"/>
        <v>※XDORはmain2-MDP_NECP_LV_XDOR_long_001_M08.cpsと同様</v>
      </c>
      <c r="U80" s="464" t="str">
        <f t="shared" si="13"/>
        <v>XDOR_BJXR_C782_NECP_M080601_00002.BC</v>
      </c>
      <c r="V80" s="465" t="str">
        <f t="shared" si="14"/>
        <v>080601-MMDD</v>
      </c>
      <c r="W80" s="465" t="str">
        <f t="shared" si="15"/>
        <v>20080601_MMDD.cml</v>
      </c>
      <c r="X80" s="465" t="str">
        <f t="shared" si="16"/>
        <v>C782</v>
      </c>
      <c r="Y80" s="536" t="str">
        <f t="shared" si="11"/>
        <v>NECP_M080601</v>
      </c>
    </row>
    <row r="81" spans="1:25" s="76" customFormat="1" ht="23.6" thickBot="1">
      <c r="A81" s="839"/>
      <c r="B81" s="325"/>
      <c r="C81" s="325"/>
      <c r="D81" s="685">
        <v>1</v>
      </c>
      <c r="E81" s="685"/>
      <c r="F81" s="685"/>
      <c r="G81" s="325" t="s">
        <v>765</v>
      </c>
      <c r="H81" s="685">
        <v>1</v>
      </c>
      <c r="I81" s="685" t="s">
        <v>475</v>
      </c>
      <c r="J81" s="325"/>
      <c r="K81" s="325"/>
      <c r="L81" s="325"/>
      <c r="M81" s="325"/>
      <c r="N81" s="681"/>
      <c r="O81" s="689"/>
      <c r="P81" s="481"/>
      <c r="Q81" s="496"/>
      <c r="R81" s="497"/>
      <c r="S81" s="535" t="s">
        <v>1690</v>
      </c>
      <c r="T81" s="464" t="str">
        <f t="shared" si="7"/>
        <v>※XDORはmain2-MDP_NECP_LV_XDOR_long_001_M08.cpsと同様</v>
      </c>
      <c r="U81" s="464" t="str">
        <f t="shared" si="13"/>
        <v>XDOR_BJXR_C783_NECP_M080602_00002.BC</v>
      </c>
      <c r="V81" s="465" t="str">
        <f t="shared" si="14"/>
        <v>080602-MMDD</v>
      </c>
      <c r="W81" s="465" t="str">
        <f t="shared" si="15"/>
        <v>20080602_MMDD.cml</v>
      </c>
      <c r="X81" s="465" t="str">
        <f t="shared" si="16"/>
        <v>C783</v>
      </c>
      <c r="Y81" s="536" t="str">
        <f t="shared" si="11"/>
        <v>NECP_M080602</v>
      </c>
    </row>
    <row r="82" spans="1:25" s="76" customFormat="1" ht="23.6" thickBot="1">
      <c r="A82" s="186"/>
      <c r="B82" s="187"/>
      <c r="C82" s="187"/>
      <c r="D82" s="188"/>
      <c r="E82" s="188"/>
      <c r="F82" s="188"/>
      <c r="G82" s="189"/>
      <c r="H82" s="188"/>
      <c r="I82" s="188"/>
      <c r="J82" s="187"/>
      <c r="K82" s="187"/>
      <c r="L82" s="187"/>
      <c r="M82" s="187"/>
      <c r="N82" s="187"/>
      <c r="O82" s="199"/>
      <c r="P82" s="476"/>
      <c r="Q82" s="496"/>
      <c r="R82" s="497"/>
      <c r="S82" s="535" t="s">
        <v>1690</v>
      </c>
      <c r="T82" s="464"/>
      <c r="U82" s="464" t="str">
        <f t="shared" si="6"/>
        <v/>
      </c>
      <c r="V82" s="465" t="str">
        <f t="shared" si="8"/>
        <v/>
      </c>
      <c r="W82" s="465" t="str">
        <f t="shared" si="9"/>
        <v/>
      </c>
      <c r="X82" s="465" t="str">
        <f t="shared" si="10"/>
        <v/>
      </c>
      <c r="Y82" s="536" t="str">
        <f t="shared" si="4"/>
        <v/>
      </c>
    </row>
    <row r="83" spans="1:25" s="76" customFormat="1" ht="18" customHeight="1">
      <c r="A83" s="835" t="s">
        <v>549</v>
      </c>
      <c r="B83" s="836"/>
      <c r="C83" s="836"/>
      <c r="D83" s="836"/>
      <c r="E83" s="836"/>
      <c r="F83" s="836"/>
      <c r="G83" s="836"/>
      <c r="H83" s="836"/>
      <c r="I83" s="836"/>
      <c r="J83" s="836"/>
      <c r="K83" s="836"/>
      <c r="L83" s="836"/>
      <c r="M83" s="836"/>
      <c r="N83" s="836"/>
      <c r="O83" s="837"/>
      <c r="P83" s="491"/>
      <c r="Q83" s="496"/>
      <c r="R83" s="497"/>
      <c r="S83" s="535" t="s">
        <v>1690</v>
      </c>
      <c r="T83" s="464"/>
      <c r="U83" s="464" t="str">
        <f t="shared" si="6"/>
        <v/>
      </c>
      <c r="V83" s="465" t="str">
        <f t="shared" si="8"/>
        <v/>
      </c>
      <c r="W83" s="465" t="str">
        <f t="shared" si="9"/>
        <v/>
      </c>
      <c r="X83" s="465" t="str">
        <f t="shared" si="10"/>
        <v/>
      </c>
      <c r="Y83" s="536" t="str">
        <f t="shared" si="4"/>
        <v/>
      </c>
    </row>
    <row r="84" spans="1:25" s="300" customFormat="1" ht="18.75" customHeight="1">
      <c r="A84" s="678">
        <v>97</v>
      </c>
      <c r="B84" s="244" t="s">
        <v>1418</v>
      </c>
      <c r="C84" s="244"/>
      <c r="D84" s="678"/>
      <c r="E84" s="678"/>
      <c r="F84" s="678"/>
      <c r="G84" s="244" t="s">
        <v>1395</v>
      </c>
      <c r="H84" s="678"/>
      <c r="I84" s="560" t="s">
        <v>62</v>
      </c>
      <c r="J84" s="244"/>
      <c r="K84" s="244"/>
      <c r="L84" s="244"/>
      <c r="M84" s="244"/>
      <c r="N84" s="244"/>
      <c r="O84" s="304" t="s">
        <v>2770</v>
      </c>
      <c r="P84" s="479"/>
      <c r="Q84" s="496"/>
      <c r="R84" s="497"/>
      <c r="S84" s="535" t="s">
        <v>1690</v>
      </c>
      <c r="T84" s="464" t="str">
        <f t="shared" si="7"/>
        <v>main2-MDP_HV_ERR_LOG_DUMP_contingency_001_M08.cps</v>
      </c>
      <c r="U84" s="464" t="str">
        <f t="shared" si="6"/>
        <v>XDOR_BJXR_C879_NECP_M089701_00001.BC</v>
      </c>
      <c r="V84" s="465" t="str">
        <f t="shared" si="8"/>
        <v>089701-MMDD</v>
      </c>
      <c r="W84" s="465" t="str">
        <f t="shared" si="9"/>
        <v>20089701_MMDD.cml</v>
      </c>
      <c r="X84" s="465" t="str">
        <f t="shared" si="10"/>
        <v>C879</v>
      </c>
      <c r="Y84" s="536" t="str">
        <f t="shared" si="4"/>
        <v>NECP_M089701</v>
      </c>
    </row>
    <row r="85" spans="1:25" s="300" customFormat="1" ht="18.75" customHeight="1">
      <c r="A85" s="303"/>
      <c r="B85" s="244"/>
      <c r="C85" s="244"/>
      <c r="D85" s="302"/>
      <c r="E85" s="302"/>
      <c r="F85" s="302"/>
      <c r="G85" s="244" t="s">
        <v>1422</v>
      </c>
      <c r="H85" s="302"/>
      <c r="I85" s="301"/>
      <c r="J85" s="306" t="s">
        <v>1420</v>
      </c>
      <c r="K85" s="244"/>
      <c r="L85" s="244"/>
      <c r="M85" s="244"/>
      <c r="N85" s="304"/>
      <c r="O85" s="305" t="s">
        <v>1419</v>
      </c>
      <c r="P85" s="479"/>
      <c r="Q85" s="496"/>
      <c r="R85" s="497"/>
      <c r="S85" s="535" t="s">
        <v>1690</v>
      </c>
      <c r="T85" s="464" t="str">
        <f t="shared" si="7"/>
        <v>main2-MDP_HV_ERR_LOG_DUMP_64_contingency_001_M08.cps</v>
      </c>
      <c r="U85" s="464" t="str">
        <f t="shared" si="6"/>
        <v>XDOR_BJXR_C881_NECP_M089702_00003.BC</v>
      </c>
      <c r="V85" s="465" t="str">
        <f t="shared" si="8"/>
        <v>089702-MMDD</v>
      </c>
      <c r="W85" s="465" t="str">
        <f t="shared" si="9"/>
        <v>20089702_MMDD.cml</v>
      </c>
      <c r="X85" s="465" t="str">
        <f t="shared" si="10"/>
        <v>C881</v>
      </c>
      <c r="Y85" s="536" t="str">
        <f t="shared" si="4"/>
        <v>NECP_M089702</v>
      </c>
    </row>
    <row r="86" spans="1:25" s="300" customFormat="1" ht="36.9">
      <c r="A86" s="303"/>
      <c r="B86" s="244"/>
      <c r="C86" s="244"/>
      <c r="D86" s="302"/>
      <c r="E86" s="302"/>
      <c r="F86" s="302"/>
      <c r="G86" s="307" t="s">
        <v>1421</v>
      </c>
      <c r="H86" s="302"/>
      <c r="I86" s="301"/>
      <c r="J86" s="306" t="s">
        <v>1420</v>
      </c>
      <c r="K86" s="244"/>
      <c r="L86" s="244"/>
      <c r="M86" s="244"/>
      <c r="N86" s="304"/>
      <c r="O86" s="305" t="s">
        <v>1423</v>
      </c>
      <c r="P86" s="479"/>
      <c r="Q86" s="496"/>
      <c r="R86" s="497"/>
      <c r="S86" s="535" t="s">
        <v>1690</v>
      </c>
      <c r="T86" s="464" t="str">
        <f t="shared" si="7"/>
        <v>main2-wait_MDP_XOR_HV_ERR_LOG_DUMP_64_contingency_001_M08.cps</v>
      </c>
      <c r="U86" s="464" t="str">
        <f t="shared" si="6"/>
        <v>XOR__BJXR_C881_NECP_M089702_00005.BC</v>
      </c>
      <c r="V86" s="465" t="str">
        <f t="shared" si="8"/>
        <v>089702-MMDD</v>
      </c>
      <c r="W86" s="465" t="str">
        <f t="shared" si="9"/>
        <v>20089702_MMDD.cml</v>
      </c>
      <c r="X86" s="465" t="str">
        <f t="shared" si="10"/>
        <v>C881</v>
      </c>
      <c r="Y86" s="536" t="str">
        <f t="shared" si="4"/>
        <v>NECP_M089702</v>
      </c>
    </row>
    <row r="87" spans="1:25" s="300" customFormat="1">
      <c r="A87" s="303"/>
      <c r="B87" s="244"/>
      <c r="C87" s="244"/>
      <c r="D87" s="677"/>
      <c r="E87" s="677"/>
      <c r="F87" s="677"/>
      <c r="G87" s="244" t="s">
        <v>2790</v>
      </c>
      <c r="H87" s="677"/>
      <c r="I87" s="560"/>
      <c r="J87" s="306" t="s">
        <v>2789</v>
      </c>
      <c r="K87" s="244"/>
      <c r="L87" s="244"/>
      <c r="M87" s="244"/>
      <c r="N87" s="304"/>
      <c r="O87" s="305" t="s">
        <v>2788</v>
      </c>
      <c r="P87" s="479"/>
      <c r="Q87" s="496"/>
      <c r="R87" s="497"/>
      <c r="S87" s="535"/>
      <c r="T87" s="464"/>
      <c r="U87" s="464"/>
      <c r="V87" s="465"/>
      <c r="W87" s="465"/>
      <c r="X87" s="465"/>
      <c r="Y87" s="536"/>
    </row>
    <row r="88" spans="1:25" s="755" customFormat="1">
      <c r="A88" s="303"/>
      <c r="B88" s="244"/>
      <c r="C88" s="244"/>
      <c r="D88" s="740"/>
      <c r="E88" s="740"/>
      <c r="F88" s="740"/>
      <c r="G88" s="244" t="s">
        <v>3074</v>
      </c>
      <c r="H88" s="740"/>
      <c r="I88" s="738"/>
      <c r="J88" s="306" t="s">
        <v>3075</v>
      </c>
      <c r="K88" s="244"/>
      <c r="L88" s="244"/>
      <c r="M88" s="244"/>
      <c r="N88" s="304"/>
      <c r="O88" s="305" t="s">
        <v>3076</v>
      </c>
      <c r="P88" s="479"/>
      <c r="Q88" s="543"/>
      <c r="R88" s="750"/>
      <c r="S88" s="751"/>
      <c r="T88" s="752"/>
      <c r="U88" s="752"/>
      <c r="V88" s="753"/>
      <c r="W88" s="753"/>
      <c r="X88" s="753"/>
      <c r="Y88" s="754"/>
    </row>
    <row r="89" spans="1:25" s="138" customFormat="1" ht="18.75" customHeight="1">
      <c r="A89" s="735">
        <v>98</v>
      </c>
      <c r="B89" s="130" t="s">
        <v>961</v>
      </c>
      <c r="C89" s="130"/>
      <c r="D89" s="738" t="s">
        <v>616</v>
      </c>
      <c r="E89" s="738">
        <v>0</v>
      </c>
      <c r="F89" s="738"/>
      <c r="G89" s="355" t="s">
        <v>1065</v>
      </c>
      <c r="H89" s="738">
        <v>8</v>
      </c>
      <c r="I89" s="738" t="s">
        <v>62</v>
      </c>
      <c r="J89" s="130"/>
      <c r="K89" s="130"/>
      <c r="L89" s="130"/>
      <c r="M89" s="130"/>
      <c r="N89" s="131"/>
      <c r="O89" s="733" t="s">
        <v>1066</v>
      </c>
      <c r="P89" s="494"/>
      <c r="Q89" s="543"/>
      <c r="R89" s="750"/>
      <c r="S89" s="751" t="s">
        <v>1690</v>
      </c>
      <c r="T89" s="752" t="str">
        <f>IF(O89="",T86,O89)</f>
        <v>main2-MDP_NECP_ERR_LOG_DUMP_contingency_003_M08.cps</v>
      </c>
      <c r="U89" s="752" t="str">
        <f t="shared" si="6"/>
        <v>XDOR_BJXR_C797_NECP_M089801_00003.BC</v>
      </c>
      <c r="V89" s="753" t="str">
        <f t="shared" si="8"/>
        <v>089801-MMDD</v>
      </c>
      <c r="W89" s="753" t="str">
        <f t="shared" si="9"/>
        <v>20089801_MMDD.cml</v>
      </c>
      <c r="X89" s="753" t="str">
        <f t="shared" si="10"/>
        <v>C797</v>
      </c>
      <c r="Y89" s="754" t="str">
        <f t="shared" si="4"/>
        <v>NECP_M089801</v>
      </c>
    </row>
    <row r="90" spans="1:25" s="138" customFormat="1" ht="18.75" customHeight="1">
      <c r="A90" s="756"/>
      <c r="B90" s="222"/>
      <c r="C90" s="222"/>
      <c r="D90" s="757"/>
      <c r="E90" s="757"/>
      <c r="F90" s="757"/>
      <c r="G90" s="355" t="s">
        <v>2898</v>
      </c>
      <c r="H90" s="757"/>
      <c r="I90" s="738" t="s">
        <v>62</v>
      </c>
      <c r="J90" s="222"/>
      <c r="K90" s="222"/>
      <c r="L90" s="222"/>
      <c r="M90" s="222"/>
      <c r="N90" s="758"/>
      <c r="O90" s="733" t="s">
        <v>2896</v>
      </c>
      <c r="P90" s="494"/>
      <c r="Q90" s="543"/>
      <c r="R90" s="750"/>
      <c r="S90" s="751"/>
      <c r="T90" s="752"/>
      <c r="U90" s="752"/>
      <c r="V90" s="753"/>
      <c r="W90" s="753"/>
      <c r="X90" s="753"/>
      <c r="Y90" s="754"/>
    </row>
    <row r="91" spans="1:25" s="138" customFormat="1" ht="18.75" customHeight="1">
      <c r="A91" s="756"/>
      <c r="B91" s="222"/>
      <c r="C91" s="222"/>
      <c r="D91" s="757"/>
      <c r="E91" s="757"/>
      <c r="F91" s="757"/>
      <c r="G91" s="355" t="s">
        <v>2899</v>
      </c>
      <c r="H91" s="757"/>
      <c r="I91" s="738" t="s">
        <v>62</v>
      </c>
      <c r="J91" s="222"/>
      <c r="K91" s="222"/>
      <c r="L91" s="222"/>
      <c r="M91" s="222"/>
      <c r="N91" s="758"/>
      <c r="O91" s="733" t="s">
        <v>2897</v>
      </c>
      <c r="P91" s="494"/>
      <c r="Q91" s="543"/>
      <c r="R91" s="750"/>
      <c r="S91" s="751"/>
      <c r="T91" s="752"/>
      <c r="U91" s="752"/>
      <c r="V91" s="753"/>
      <c r="W91" s="753"/>
      <c r="X91" s="753"/>
      <c r="Y91" s="754"/>
    </row>
    <row r="92" spans="1:25" s="76" customFormat="1">
      <c r="A92" s="831">
        <v>99</v>
      </c>
      <c r="B92" s="130" t="s">
        <v>549</v>
      </c>
      <c r="C92" s="130"/>
      <c r="D92" s="123" t="s">
        <v>616</v>
      </c>
      <c r="E92" s="123">
        <v>0</v>
      </c>
      <c r="F92" s="123"/>
      <c r="G92" s="130" t="s">
        <v>621</v>
      </c>
      <c r="H92" s="123">
        <v>2</v>
      </c>
      <c r="I92" s="123" t="s">
        <v>62</v>
      </c>
      <c r="J92" s="130"/>
      <c r="K92" s="130"/>
      <c r="L92" s="130"/>
      <c r="M92" s="130"/>
      <c r="N92" s="131"/>
      <c r="O92" s="825" t="s">
        <v>902</v>
      </c>
      <c r="P92" s="481"/>
      <c r="Q92" s="496"/>
      <c r="R92" s="497"/>
      <c r="S92" s="535" t="s">
        <v>1690</v>
      </c>
      <c r="T92" s="464" t="str">
        <f>IF(O92="",T89,O92)</f>
        <v>main2-MDP_NECP_contingency_001_M08.cps</v>
      </c>
      <c r="U92" s="464" t="str">
        <f t="shared" si="6"/>
        <v>XDOR_BJXR_C789_NECP_M089901_00001.BC</v>
      </c>
      <c r="V92" s="465" t="str">
        <f t="shared" si="8"/>
        <v>089901-MMDD</v>
      </c>
      <c r="W92" s="465" t="str">
        <f t="shared" si="9"/>
        <v>20089901_MMDD.cml</v>
      </c>
      <c r="X92" s="465" t="str">
        <f t="shared" si="10"/>
        <v>C789</v>
      </c>
      <c r="Y92" s="536" t="str">
        <f t="shared" si="4"/>
        <v>NECP_M089901</v>
      </c>
    </row>
    <row r="93" spans="1:25" s="76" customFormat="1" ht="39.450000000000003" customHeight="1" thickBot="1">
      <c r="A93" s="832"/>
      <c r="B93" s="135"/>
      <c r="C93" s="135"/>
      <c r="D93" s="136"/>
      <c r="E93" s="136"/>
      <c r="F93" s="136"/>
      <c r="G93" s="135" t="s">
        <v>622</v>
      </c>
      <c r="H93" s="136">
        <v>1</v>
      </c>
      <c r="I93" s="136"/>
      <c r="J93" s="135"/>
      <c r="K93" s="135"/>
      <c r="L93" s="135"/>
      <c r="M93" s="135"/>
      <c r="N93" s="137"/>
      <c r="O93" s="826"/>
      <c r="P93" s="481"/>
      <c r="Q93" s="496"/>
      <c r="R93" s="497"/>
      <c r="S93" s="537" t="s">
        <v>1690</v>
      </c>
      <c r="T93" s="469" t="str">
        <f t="shared" si="7"/>
        <v>main2-MDP_NECP_contingency_001_M08.cps</v>
      </c>
      <c r="U93" s="469" t="str">
        <f t="shared" si="6"/>
        <v>XDOR_BJXR_C790_NECP_M089902_00001.BC</v>
      </c>
      <c r="V93" s="470" t="str">
        <f t="shared" si="8"/>
        <v>089902-MMDD</v>
      </c>
      <c r="W93" s="470" t="str">
        <f t="shared" si="9"/>
        <v>20089902_MMDD.cml</v>
      </c>
      <c r="X93" s="470" t="str">
        <f t="shared" si="10"/>
        <v>C790</v>
      </c>
      <c r="Y93" s="538" t="str">
        <f t="shared" si="4"/>
        <v>NECP_M089902</v>
      </c>
    </row>
    <row r="94" spans="1:25">
      <c r="A94" s="139"/>
      <c r="B94" s="140"/>
      <c r="C94" s="140"/>
      <c r="D94" s="139"/>
      <c r="E94" s="139"/>
      <c r="F94" s="139"/>
      <c r="G94" s="140"/>
      <c r="H94" s="139"/>
      <c r="I94" s="139"/>
      <c r="J94" s="140"/>
      <c r="K94" s="140"/>
      <c r="L94" s="140"/>
      <c r="M94" s="140"/>
      <c r="N94" s="140"/>
      <c r="O94" s="140"/>
      <c r="P94" s="481"/>
      <c r="Q94" s="496"/>
      <c r="R94" s="497"/>
      <c r="S94" s="539"/>
      <c r="T94" s="467" t="str">
        <f t="shared" ref="T94:T125" si="17">IF(O94="",T93,O94)</f>
        <v>main2-MDP_NECP_contingency_001_M08.cps</v>
      </c>
      <c r="U94" s="467" t="str">
        <f t="shared" si="6"/>
        <v/>
      </c>
      <c r="V94" s="468" t="str">
        <f t="shared" ref="V94:V125" si="18">IF(G94="","",MID(G94,22,6)&amp;"-MMDD")</f>
        <v/>
      </c>
      <c r="W94" s="468" t="str">
        <f t="shared" ref="W94:W125" si="19">IF(G94="","","20"&amp;MID(G94,22,6)&amp;"_MMDD.cml")</f>
        <v/>
      </c>
      <c r="X94" s="468" t="str">
        <f t="shared" ref="X94:X125" si="20">IF(G94="","","C"&amp;MID(U94,12,3))</f>
        <v/>
      </c>
      <c r="Y94" s="468" t="str">
        <f t="shared" si="4"/>
        <v/>
      </c>
    </row>
    <row r="95" spans="1:25" s="76" customFormat="1">
      <c r="A95" s="5"/>
      <c r="D95" s="5"/>
      <c r="E95" s="5"/>
      <c r="F95" s="5"/>
      <c r="H95" s="5"/>
      <c r="I95" s="5"/>
      <c r="P95" s="476"/>
      <c r="Q95" s="496"/>
      <c r="R95" s="497"/>
      <c r="S95" s="495"/>
      <c r="T95" s="464" t="str">
        <f t="shared" si="17"/>
        <v>main2-MDP_NECP_contingency_001_M08.cps</v>
      </c>
      <c r="U95" s="464" t="str">
        <f t="shared" si="6"/>
        <v/>
      </c>
      <c r="V95" s="465" t="str">
        <f t="shared" si="18"/>
        <v/>
      </c>
      <c r="W95" s="465" t="str">
        <f t="shared" si="19"/>
        <v/>
      </c>
      <c r="X95" s="465" t="str">
        <f t="shared" si="20"/>
        <v/>
      </c>
      <c r="Y95" s="465" t="str">
        <f t="shared" ref="Y95:Y151" si="21">IF(G95="","",MID(G95,16,12))</f>
        <v/>
      </c>
    </row>
    <row r="96" spans="1:25" s="76" customFormat="1">
      <c r="A96" s="5"/>
      <c r="D96" s="5"/>
      <c r="E96" s="5"/>
      <c r="F96" s="5"/>
      <c r="H96" s="5"/>
      <c r="I96" s="5"/>
      <c r="P96" s="476"/>
      <c r="Q96" s="496"/>
      <c r="R96" s="497"/>
      <c r="S96" s="495"/>
      <c r="T96" s="464" t="str">
        <f t="shared" si="17"/>
        <v>main2-MDP_NECP_contingency_001_M08.cps</v>
      </c>
      <c r="U96" s="464" t="str">
        <f t="shared" si="6"/>
        <v/>
      </c>
      <c r="V96" s="465" t="str">
        <f t="shared" si="18"/>
        <v/>
      </c>
      <c r="W96" s="465" t="str">
        <f t="shared" si="19"/>
        <v/>
      </c>
      <c r="X96" s="465" t="str">
        <f t="shared" si="20"/>
        <v/>
      </c>
      <c r="Y96" s="465" t="str">
        <f t="shared" si="21"/>
        <v/>
      </c>
    </row>
    <row r="97" spans="17:25">
      <c r="Q97" s="496"/>
      <c r="R97" s="497"/>
      <c r="S97" s="495"/>
      <c r="T97" s="464" t="str">
        <f t="shared" si="17"/>
        <v>main2-MDP_NECP_contingency_001_M08.cps</v>
      </c>
      <c r="U97" s="464" t="str">
        <f t="shared" si="6"/>
        <v/>
      </c>
      <c r="V97" s="465" t="str">
        <f t="shared" si="18"/>
        <v/>
      </c>
      <c r="W97" s="465" t="str">
        <f t="shared" si="19"/>
        <v/>
      </c>
      <c r="X97" s="465" t="str">
        <f t="shared" si="20"/>
        <v/>
      </c>
      <c r="Y97" s="465" t="str">
        <f t="shared" si="21"/>
        <v/>
      </c>
    </row>
    <row r="98" spans="17:25">
      <c r="Q98" s="496"/>
      <c r="R98" s="497"/>
      <c r="S98" s="495"/>
      <c r="T98" s="464" t="str">
        <f t="shared" si="17"/>
        <v>main2-MDP_NECP_contingency_001_M08.cps</v>
      </c>
      <c r="U98" s="464" t="str">
        <f t="shared" si="6"/>
        <v/>
      </c>
      <c r="V98" s="465" t="str">
        <f t="shared" si="18"/>
        <v/>
      </c>
      <c r="W98" s="465" t="str">
        <f t="shared" si="19"/>
        <v/>
      </c>
      <c r="X98" s="465" t="str">
        <f t="shared" si="20"/>
        <v/>
      </c>
      <c r="Y98" s="465" t="str">
        <f t="shared" si="21"/>
        <v/>
      </c>
    </row>
    <row r="99" spans="17:25">
      <c r="Q99" s="496"/>
      <c r="R99" s="497"/>
      <c r="S99" s="495"/>
      <c r="T99" s="464" t="str">
        <f t="shared" si="17"/>
        <v>main2-MDP_NECP_contingency_001_M08.cps</v>
      </c>
      <c r="U99" s="464" t="str">
        <f t="shared" si="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21"/>
        <v/>
      </c>
    </row>
    <row r="100" spans="17:25">
      <c r="Q100" s="496"/>
      <c r="R100" s="497"/>
      <c r="S100" s="495"/>
      <c r="T100" s="464" t="str">
        <f t="shared" si="17"/>
        <v>main2-MDP_NECP_contingency_001_M08.cps</v>
      </c>
      <c r="U100" s="464" t="str">
        <f t="shared" si="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21"/>
        <v/>
      </c>
    </row>
    <row r="101" spans="17:25">
      <c r="Q101" s="496"/>
      <c r="R101" s="497"/>
      <c r="S101" s="495"/>
      <c r="T101" s="464" t="str">
        <f t="shared" si="17"/>
        <v>main2-MDP_NECP_contingency_001_M08.cps</v>
      </c>
      <c r="U101" s="464" t="str">
        <f t="shared" si="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21"/>
        <v/>
      </c>
    </row>
    <row r="102" spans="17:25">
      <c r="Q102" s="496"/>
      <c r="R102" s="497"/>
      <c r="S102" s="495"/>
      <c r="T102" s="464" t="str">
        <f t="shared" si="17"/>
        <v>main2-MDP_NECP_contingency_001_M08.cps</v>
      </c>
      <c r="U102" s="464" t="str">
        <f t="shared" si="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21"/>
        <v/>
      </c>
    </row>
    <row r="103" spans="17:25">
      <c r="Q103" s="496"/>
      <c r="R103" s="497"/>
      <c r="S103" s="495"/>
      <c r="T103" s="464" t="str">
        <f t="shared" si="17"/>
        <v>main2-MDP_NECP_contingency_001_M08.cps</v>
      </c>
      <c r="U103" s="464" t="str">
        <f t="shared" si="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21"/>
        <v/>
      </c>
    </row>
    <row r="104" spans="17:25">
      <c r="Q104" s="496"/>
      <c r="R104" s="497"/>
      <c r="S104" s="495"/>
      <c r="T104" s="464" t="str">
        <f t="shared" si="17"/>
        <v>main2-MDP_NECP_contingency_001_M08.cps</v>
      </c>
      <c r="U104" s="464" t="str">
        <f t="shared" si="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21"/>
        <v/>
      </c>
    </row>
    <row r="105" spans="17:25">
      <c r="Q105" s="496"/>
      <c r="R105" s="497"/>
      <c r="S105" s="495"/>
      <c r="T105" s="464" t="str">
        <f t="shared" si="17"/>
        <v>main2-MDP_NECP_contingency_001_M08.cps</v>
      </c>
      <c r="U105" s="464" t="str">
        <f t="shared" si="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21"/>
        <v/>
      </c>
    </row>
    <row r="106" spans="17:25">
      <c r="Q106" s="496"/>
      <c r="R106" s="497"/>
      <c r="S106" s="495"/>
      <c r="T106" s="464" t="str">
        <f t="shared" si="17"/>
        <v>main2-MDP_NECP_contingency_001_M08.cps</v>
      </c>
      <c r="U106" s="464" t="str">
        <f t="shared" si="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21"/>
        <v/>
      </c>
    </row>
    <row r="107" spans="17:25">
      <c r="Q107" s="496"/>
      <c r="R107" s="497"/>
      <c r="S107" s="495"/>
      <c r="T107" s="464" t="str">
        <f t="shared" si="17"/>
        <v>main2-MDP_NECP_contingency_001_M08.cps</v>
      </c>
      <c r="U107" s="464" t="str">
        <f t="shared" si="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21"/>
        <v/>
      </c>
    </row>
    <row r="108" spans="17:25">
      <c r="Q108" s="496"/>
      <c r="R108" s="497"/>
      <c r="S108" s="495"/>
      <c r="T108" s="464" t="str">
        <f t="shared" si="17"/>
        <v>main2-MDP_NECP_contingency_001_M08.cps</v>
      </c>
      <c r="U108" s="464" t="str">
        <f t="shared" si="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21"/>
        <v/>
      </c>
    </row>
    <row r="109" spans="17:25">
      <c r="Q109" s="496"/>
      <c r="R109" s="497"/>
      <c r="S109" s="495"/>
      <c r="T109" s="464" t="str">
        <f t="shared" si="17"/>
        <v>main2-MDP_NECP_contingency_001_M08.cps</v>
      </c>
      <c r="U109" s="464" t="str">
        <f t="shared" si="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21"/>
        <v/>
      </c>
    </row>
    <row r="110" spans="17:25">
      <c r="Q110" s="496"/>
      <c r="R110" s="497"/>
      <c r="S110" s="495"/>
      <c r="T110" s="464" t="str">
        <f t="shared" si="17"/>
        <v>main2-MDP_NECP_contingency_001_M08.cps</v>
      </c>
      <c r="U110" s="464" t="str">
        <f t="shared" si="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21"/>
        <v/>
      </c>
    </row>
    <row r="111" spans="17:25">
      <c r="Q111" s="496"/>
      <c r="R111" s="497"/>
      <c r="S111" s="495"/>
      <c r="T111" s="464" t="str">
        <f t="shared" si="17"/>
        <v>main2-MDP_NECP_contingency_001_M08.cps</v>
      </c>
      <c r="U111" s="464" t="str">
        <f t="shared" ref="U111:U151" si="22">IF(G111="","",G111)</f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21"/>
        <v/>
      </c>
    </row>
    <row r="112" spans="17:25">
      <c r="Q112" s="496"/>
      <c r="R112" s="497"/>
      <c r="S112" s="495"/>
      <c r="T112" s="464" t="str">
        <f t="shared" si="17"/>
        <v>main2-MDP_NECP_contingency_001_M08.cps</v>
      </c>
      <c r="U112" s="464" t="str">
        <f t="shared" si="22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21"/>
        <v/>
      </c>
    </row>
    <row r="113" spans="17:25">
      <c r="Q113" s="496"/>
      <c r="R113" s="497"/>
      <c r="S113" s="495"/>
      <c r="T113" s="464" t="str">
        <f t="shared" si="17"/>
        <v>main2-MDP_NECP_contingency_001_M08.cps</v>
      </c>
      <c r="U113" s="464" t="str">
        <f t="shared" si="22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21"/>
        <v/>
      </c>
    </row>
    <row r="114" spans="17:25">
      <c r="Q114" s="496"/>
      <c r="R114" s="497"/>
      <c r="S114" s="495"/>
      <c r="T114" s="464" t="str">
        <f t="shared" si="17"/>
        <v>main2-MDP_NECP_contingency_001_M08.cps</v>
      </c>
      <c r="U114" s="464" t="str">
        <f t="shared" si="22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21"/>
        <v/>
      </c>
    </row>
    <row r="115" spans="17:25">
      <c r="Q115" s="496"/>
      <c r="R115" s="497"/>
      <c r="S115" s="495"/>
      <c r="T115" s="464" t="str">
        <f t="shared" si="17"/>
        <v>main2-MDP_NECP_contingency_001_M08.cps</v>
      </c>
      <c r="U115" s="464" t="str">
        <f t="shared" si="22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21"/>
        <v/>
      </c>
    </row>
    <row r="116" spans="17:25">
      <c r="Q116" s="496"/>
      <c r="R116" s="497"/>
      <c r="S116" s="495"/>
      <c r="T116" s="464" t="str">
        <f t="shared" si="17"/>
        <v>main2-MDP_NECP_contingency_001_M08.cps</v>
      </c>
      <c r="U116" s="464" t="str">
        <f t="shared" si="22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21"/>
        <v/>
      </c>
    </row>
    <row r="117" spans="17:25">
      <c r="Q117" s="496"/>
      <c r="R117" s="497"/>
      <c r="S117" s="495"/>
      <c r="T117" s="464" t="str">
        <f t="shared" si="17"/>
        <v>main2-MDP_NECP_contingency_001_M08.cps</v>
      </c>
      <c r="U117" s="464" t="str">
        <f t="shared" si="22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21"/>
        <v/>
      </c>
    </row>
    <row r="118" spans="17:25">
      <c r="Q118" s="496"/>
      <c r="R118" s="497"/>
      <c r="S118" s="495"/>
      <c r="T118" s="464" t="str">
        <f t="shared" si="17"/>
        <v>main2-MDP_NECP_contingency_001_M08.cps</v>
      </c>
      <c r="U118" s="464" t="str">
        <f t="shared" si="22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21"/>
        <v/>
      </c>
    </row>
    <row r="119" spans="17:25">
      <c r="Q119" s="496"/>
      <c r="R119" s="497"/>
      <c r="S119" s="495"/>
      <c r="T119" s="464" t="str">
        <f t="shared" si="17"/>
        <v>main2-MDP_NECP_contingency_001_M08.cps</v>
      </c>
      <c r="U119" s="464" t="str">
        <f t="shared" si="22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21"/>
        <v/>
      </c>
    </row>
    <row r="120" spans="17:25">
      <c r="Q120" s="496"/>
      <c r="R120" s="497"/>
      <c r="S120" s="495"/>
      <c r="T120" s="464" t="str">
        <f t="shared" si="17"/>
        <v>main2-MDP_NECP_contingency_001_M08.cps</v>
      </c>
      <c r="U120" s="464" t="str">
        <f t="shared" si="22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21"/>
        <v/>
      </c>
    </row>
    <row r="121" spans="17:25">
      <c r="Q121" s="496"/>
      <c r="R121" s="497"/>
      <c r="S121" s="495"/>
      <c r="T121" s="464" t="str">
        <f t="shared" si="17"/>
        <v>main2-MDP_NECP_contingency_001_M08.cps</v>
      </c>
      <c r="U121" s="464" t="str">
        <f t="shared" si="22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21"/>
        <v/>
      </c>
    </row>
    <row r="122" spans="17:25">
      <c r="Q122" s="496"/>
      <c r="R122" s="497"/>
      <c r="S122" s="495"/>
      <c r="T122" s="464" t="str">
        <f t="shared" si="17"/>
        <v>main2-MDP_NECP_contingency_001_M08.cps</v>
      </c>
      <c r="U122" s="464" t="str">
        <f t="shared" si="22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21"/>
        <v/>
      </c>
    </row>
    <row r="123" spans="17:25">
      <c r="Q123" s="496"/>
      <c r="R123" s="497"/>
      <c r="S123" s="495"/>
      <c r="T123" s="464" t="str">
        <f t="shared" si="17"/>
        <v>main2-MDP_NECP_contingency_001_M08.cps</v>
      </c>
      <c r="U123" s="464" t="str">
        <f t="shared" si="22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21"/>
        <v/>
      </c>
    </row>
    <row r="124" spans="17:25">
      <c r="Q124" s="496"/>
      <c r="R124" s="497"/>
      <c r="S124" s="495"/>
      <c r="T124" s="464" t="str">
        <f t="shared" si="17"/>
        <v>main2-MDP_NECP_contingency_001_M08.cps</v>
      </c>
      <c r="U124" s="464" t="str">
        <f t="shared" si="22"/>
        <v/>
      </c>
      <c r="V124" s="465" t="str">
        <f t="shared" si="18"/>
        <v/>
      </c>
      <c r="W124" s="465" t="str">
        <f t="shared" si="19"/>
        <v/>
      </c>
      <c r="X124" s="465" t="str">
        <f t="shared" si="20"/>
        <v/>
      </c>
      <c r="Y124" s="465" t="str">
        <f t="shared" si="21"/>
        <v/>
      </c>
    </row>
    <row r="125" spans="17:25">
      <c r="Q125" s="496"/>
      <c r="R125" s="497"/>
      <c r="S125" s="495"/>
      <c r="T125" s="464" t="str">
        <f t="shared" si="17"/>
        <v>main2-MDP_NECP_contingency_001_M08.cps</v>
      </c>
      <c r="U125" s="464" t="str">
        <f t="shared" si="22"/>
        <v/>
      </c>
      <c r="V125" s="465" t="str">
        <f t="shared" si="18"/>
        <v/>
      </c>
      <c r="W125" s="465" t="str">
        <f t="shared" si="19"/>
        <v/>
      </c>
      <c r="X125" s="465" t="str">
        <f t="shared" si="20"/>
        <v/>
      </c>
      <c r="Y125" s="465" t="str">
        <f t="shared" si="21"/>
        <v/>
      </c>
    </row>
    <row r="126" spans="17:25">
      <c r="Q126" s="496"/>
      <c r="R126" s="497"/>
      <c r="S126" s="495"/>
      <c r="T126" s="464" t="str">
        <f t="shared" ref="T126:T151" si="23">IF(O126="",T125,O126)</f>
        <v>main2-MDP_NECP_contingency_001_M08.cps</v>
      </c>
      <c r="U126" s="464" t="str">
        <f t="shared" si="22"/>
        <v/>
      </c>
      <c r="V126" s="465" t="str">
        <f t="shared" ref="V126:V151" si="24">IF(G126="","",MID(G126,22,6)&amp;"-MMDD")</f>
        <v/>
      </c>
      <c r="W126" s="465" t="str">
        <f t="shared" ref="W126:W151" si="25">IF(G126="","","20"&amp;MID(G126,22,6)&amp;"_MMDD.cml")</f>
        <v/>
      </c>
      <c r="X126" s="465" t="str">
        <f t="shared" ref="X126:X151" si="26">IF(G126="","","C"&amp;MID(U126,12,3))</f>
        <v/>
      </c>
      <c r="Y126" s="465" t="str">
        <f t="shared" si="21"/>
        <v/>
      </c>
    </row>
    <row r="127" spans="17:25">
      <c r="Q127" s="496"/>
      <c r="R127" s="497"/>
      <c r="S127" s="495"/>
      <c r="T127" s="464" t="str">
        <f t="shared" si="23"/>
        <v>main2-MDP_NECP_contingency_001_M08.cps</v>
      </c>
      <c r="U127" s="464" t="str">
        <f t="shared" si="22"/>
        <v/>
      </c>
      <c r="V127" s="465" t="str">
        <f t="shared" si="24"/>
        <v/>
      </c>
      <c r="W127" s="465" t="str">
        <f t="shared" si="25"/>
        <v/>
      </c>
      <c r="X127" s="465" t="str">
        <f t="shared" si="26"/>
        <v/>
      </c>
      <c r="Y127" s="465" t="str">
        <f t="shared" si="21"/>
        <v/>
      </c>
    </row>
    <row r="128" spans="17:25">
      <c r="Q128" s="496"/>
      <c r="R128" s="497"/>
      <c r="S128" s="495"/>
      <c r="T128" s="464" t="str">
        <f t="shared" si="23"/>
        <v>main2-MDP_NECP_contingency_001_M08.cps</v>
      </c>
      <c r="U128" s="464" t="str">
        <f t="shared" si="22"/>
        <v/>
      </c>
      <c r="V128" s="465" t="str">
        <f t="shared" si="24"/>
        <v/>
      </c>
      <c r="W128" s="465" t="str">
        <f t="shared" si="25"/>
        <v/>
      </c>
      <c r="X128" s="465" t="str">
        <f t="shared" si="26"/>
        <v/>
      </c>
      <c r="Y128" s="465" t="str">
        <f t="shared" si="21"/>
        <v/>
      </c>
    </row>
    <row r="129" spans="17:25">
      <c r="Q129" s="496"/>
      <c r="R129" s="497"/>
      <c r="S129" s="495"/>
      <c r="T129" s="464" t="str">
        <f t="shared" si="23"/>
        <v>main2-MDP_NECP_contingency_001_M08.cps</v>
      </c>
      <c r="U129" s="464" t="str">
        <f t="shared" si="22"/>
        <v/>
      </c>
      <c r="V129" s="465" t="str">
        <f t="shared" si="24"/>
        <v/>
      </c>
      <c r="W129" s="465" t="str">
        <f t="shared" si="25"/>
        <v/>
      </c>
      <c r="X129" s="465" t="str">
        <f t="shared" si="26"/>
        <v/>
      </c>
      <c r="Y129" s="465" t="str">
        <f t="shared" si="21"/>
        <v/>
      </c>
    </row>
    <row r="130" spans="17:25">
      <c r="Q130" s="496"/>
      <c r="R130" s="497"/>
      <c r="S130" s="495"/>
      <c r="T130" s="464" t="str">
        <f t="shared" si="23"/>
        <v>main2-MDP_NECP_contingency_001_M08.cps</v>
      </c>
      <c r="U130" s="464" t="str">
        <f t="shared" si="22"/>
        <v/>
      </c>
      <c r="V130" s="465" t="str">
        <f t="shared" si="24"/>
        <v/>
      </c>
      <c r="W130" s="465" t="str">
        <f t="shared" si="25"/>
        <v/>
      </c>
      <c r="X130" s="465" t="str">
        <f t="shared" si="26"/>
        <v/>
      </c>
      <c r="Y130" s="465" t="str">
        <f t="shared" si="21"/>
        <v/>
      </c>
    </row>
    <row r="131" spans="17:25">
      <c r="Q131" s="496"/>
      <c r="R131" s="497"/>
      <c r="S131" s="495"/>
      <c r="T131" s="464" t="str">
        <f t="shared" si="23"/>
        <v>main2-MDP_NECP_contingency_001_M08.cps</v>
      </c>
      <c r="U131" s="464" t="str">
        <f t="shared" si="22"/>
        <v/>
      </c>
      <c r="V131" s="465" t="str">
        <f t="shared" si="24"/>
        <v/>
      </c>
      <c r="W131" s="465" t="str">
        <f t="shared" si="25"/>
        <v/>
      </c>
      <c r="X131" s="465" t="str">
        <f t="shared" si="26"/>
        <v/>
      </c>
      <c r="Y131" s="465" t="str">
        <f t="shared" si="21"/>
        <v/>
      </c>
    </row>
    <row r="132" spans="17:25">
      <c r="Q132" s="496"/>
      <c r="R132" s="497"/>
      <c r="S132" s="495"/>
      <c r="T132" s="464" t="str">
        <f t="shared" si="23"/>
        <v>main2-MDP_NECP_contingency_001_M08.cps</v>
      </c>
      <c r="U132" s="464" t="str">
        <f t="shared" si="22"/>
        <v/>
      </c>
      <c r="V132" s="465" t="str">
        <f t="shared" si="24"/>
        <v/>
      </c>
      <c r="W132" s="465" t="str">
        <f t="shared" si="25"/>
        <v/>
      </c>
      <c r="X132" s="465" t="str">
        <f t="shared" si="26"/>
        <v/>
      </c>
      <c r="Y132" s="465" t="str">
        <f t="shared" si="21"/>
        <v/>
      </c>
    </row>
    <row r="133" spans="17:25">
      <c r="Q133" s="496"/>
      <c r="R133" s="497"/>
      <c r="S133" s="495"/>
      <c r="T133" s="464" t="str">
        <f t="shared" si="23"/>
        <v>main2-MDP_NECP_contingency_001_M08.cps</v>
      </c>
      <c r="U133" s="464" t="str">
        <f t="shared" si="22"/>
        <v/>
      </c>
      <c r="V133" s="465" t="str">
        <f t="shared" si="24"/>
        <v/>
      </c>
      <c r="W133" s="465" t="str">
        <f t="shared" si="25"/>
        <v/>
      </c>
      <c r="X133" s="465" t="str">
        <f t="shared" si="26"/>
        <v/>
      </c>
      <c r="Y133" s="465" t="str">
        <f t="shared" si="21"/>
        <v/>
      </c>
    </row>
    <row r="134" spans="17:25">
      <c r="Q134" s="496"/>
      <c r="R134" s="497"/>
      <c r="S134" s="495"/>
      <c r="T134" s="464" t="str">
        <f t="shared" si="23"/>
        <v>main2-MDP_NECP_contingency_001_M08.cps</v>
      </c>
      <c r="U134" s="464" t="str">
        <f t="shared" si="22"/>
        <v/>
      </c>
      <c r="V134" s="465" t="str">
        <f t="shared" si="24"/>
        <v/>
      </c>
      <c r="W134" s="465" t="str">
        <f t="shared" si="25"/>
        <v/>
      </c>
      <c r="X134" s="465" t="str">
        <f t="shared" si="26"/>
        <v/>
      </c>
      <c r="Y134" s="465" t="str">
        <f t="shared" si="21"/>
        <v/>
      </c>
    </row>
    <row r="135" spans="17:25">
      <c r="Q135" s="496"/>
      <c r="R135" s="497"/>
      <c r="S135" s="495"/>
      <c r="T135" s="464" t="str">
        <f t="shared" si="23"/>
        <v>main2-MDP_NECP_contingency_001_M08.cps</v>
      </c>
      <c r="U135" s="464" t="str">
        <f t="shared" si="22"/>
        <v/>
      </c>
      <c r="V135" s="465" t="str">
        <f t="shared" si="24"/>
        <v/>
      </c>
      <c r="W135" s="465" t="str">
        <f t="shared" si="25"/>
        <v/>
      </c>
      <c r="X135" s="465" t="str">
        <f t="shared" si="26"/>
        <v/>
      </c>
      <c r="Y135" s="465" t="str">
        <f t="shared" si="21"/>
        <v/>
      </c>
    </row>
    <row r="136" spans="17:25">
      <c r="Q136" s="496"/>
      <c r="R136" s="497"/>
      <c r="S136" s="495"/>
      <c r="T136" s="464" t="str">
        <f t="shared" si="23"/>
        <v>main2-MDP_NECP_contingency_001_M08.cps</v>
      </c>
      <c r="U136" s="464" t="str">
        <f t="shared" si="22"/>
        <v/>
      </c>
      <c r="V136" s="465" t="str">
        <f t="shared" si="24"/>
        <v/>
      </c>
      <c r="W136" s="465" t="str">
        <f t="shared" si="25"/>
        <v/>
      </c>
      <c r="X136" s="465" t="str">
        <f t="shared" si="26"/>
        <v/>
      </c>
      <c r="Y136" s="465" t="str">
        <f t="shared" si="21"/>
        <v/>
      </c>
    </row>
    <row r="137" spans="17:25">
      <c r="Q137" s="496"/>
      <c r="R137" s="497"/>
      <c r="S137" s="495"/>
      <c r="T137" s="464" t="str">
        <f t="shared" si="23"/>
        <v>main2-MDP_NECP_contingency_001_M08.cps</v>
      </c>
      <c r="U137" s="464" t="str">
        <f t="shared" si="22"/>
        <v/>
      </c>
      <c r="V137" s="465" t="str">
        <f t="shared" si="24"/>
        <v/>
      </c>
      <c r="W137" s="465" t="str">
        <f t="shared" si="25"/>
        <v/>
      </c>
      <c r="X137" s="465" t="str">
        <f t="shared" si="26"/>
        <v/>
      </c>
      <c r="Y137" s="465" t="str">
        <f t="shared" si="21"/>
        <v/>
      </c>
    </row>
    <row r="138" spans="17:25">
      <c r="Q138" s="496"/>
      <c r="R138" s="497"/>
      <c r="S138" s="495"/>
      <c r="T138" s="464" t="str">
        <f t="shared" si="23"/>
        <v>main2-MDP_NECP_contingency_001_M08.cps</v>
      </c>
      <c r="U138" s="464" t="str">
        <f t="shared" si="22"/>
        <v/>
      </c>
      <c r="V138" s="465" t="str">
        <f t="shared" si="24"/>
        <v/>
      </c>
      <c r="W138" s="465" t="str">
        <f t="shared" si="25"/>
        <v/>
      </c>
      <c r="X138" s="465" t="str">
        <f t="shared" si="26"/>
        <v/>
      </c>
      <c r="Y138" s="465" t="str">
        <f t="shared" si="21"/>
        <v/>
      </c>
    </row>
    <row r="139" spans="17:25">
      <c r="Q139" s="496"/>
      <c r="R139" s="497"/>
      <c r="S139" s="495"/>
      <c r="T139" s="464" t="str">
        <f t="shared" si="23"/>
        <v>main2-MDP_NECP_contingency_001_M08.cps</v>
      </c>
      <c r="U139" s="464" t="str">
        <f t="shared" si="22"/>
        <v/>
      </c>
      <c r="V139" s="465" t="str">
        <f t="shared" si="24"/>
        <v/>
      </c>
      <c r="W139" s="465" t="str">
        <f t="shared" si="25"/>
        <v/>
      </c>
      <c r="X139" s="465" t="str">
        <f t="shared" si="26"/>
        <v/>
      </c>
      <c r="Y139" s="465" t="str">
        <f t="shared" si="21"/>
        <v/>
      </c>
    </row>
    <row r="140" spans="17:25">
      <c r="Q140" s="496"/>
      <c r="R140" s="497"/>
      <c r="S140" s="495" t="s">
        <v>1691</v>
      </c>
      <c r="T140" s="464" t="str">
        <f t="shared" si="23"/>
        <v>main2-MDP_NECP_contingency_001_M08.cps</v>
      </c>
      <c r="U140" s="464" t="str">
        <f t="shared" si="22"/>
        <v/>
      </c>
      <c r="V140" s="465" t="str">
        <f t="shared" si="24"/>
        <v/>
      </c>
      <c r="W140" s="465" t="str">
        <f t="shared" si="25"/>
        <v/>
      </c>
      <c r="X140" s="465" t="str">
        <f t="shared" si="26"/>
        <v/>
      </c>
      <c r="Y140" s="465" t="str">
        <f t="shared" si="21"/>
        <v/>
      </c>
    </row>
    <row r="141" spans="17:25">
      <c r="Q141" s="496"/>
      <c r="R141" s="497"/>
      <c r="S141" s="495"/>
      <c r="T141" s="464" t="str">
        <f t="shared" si="23"/>
        <v>main2-MDP_NECP_contingency_001_M08.cps</v>
      </c>
      <c r="U141" s="464" t="str">
        <f t="shared" si="22"/>
        <v/>
      </c>
      <c r="V141" s="465" t="str">
        <f t="shared" si="24"/>
        <v/>
      </c>
      <c r="W141" s="465" t="str">
        <f t="shared" si="25"/>
        <v/>
      </c>
      <c r="X141" s="465" t="str">
        <f t="shared" si="26"/>
        <v/>
      </c>
      <c r="Y141" s="465" t="str">
        <f t="shared" si="21"/>
        <v/>
      </c>
    </row>
    <row r="142" spans="17:25">
      <c r="Q142" s="496"/>
      <c r="R142" s="497"/>
      <c r="S142" s="495"/>
      <c r="T142" s="464" t="str">
        <f t="shared" si="23"/>
        <v>main2-MDP_NECP_contingency_001_M08.cps</v>
      </c>
      <c r="U142" s="464" t="str">
        <f t="shared" si="22"/>
        <v/>
      </c>
      <c r="V142" s="465" t="str">
        <f t="shared" si="24"/>
        <v/>
      </c>
      <c r="W142" s="465" t="str">
        <f t="shared" si="25"/>
        <v/>
      </c>
      <c r="X142" s="465" t="str">
        <f t="shared" si="26"/>
        <v/>
      </c>
      <c r="Y142" s="465" t="str">
        <f t="shared" si="21"/>
        <v/>
      </c>
    </row>
    <row r="143" spans="17:25">
      <c r="Q143" s="496"/>
      <c r="R143" s="497"/>
      <c r="S143" s="495"/>
      <c r="T143" s="464" t="str">
        <f t="shared" si="23"/>
        <v>main2-MDP_NECP_contingency_001_M08.cps</v>
      </c>
      <c r="U143" s="464" t="str">
        <f t="shared" si="22"/>
        <v/>
      </c>
      <c r="V143" s="465" t="str">
        <f t="shared" si="24"/>
        <v/>
      </c>
      <c r="W143" s="465" t="str">
        <f t="shared" si="25"/>
        <v/>
      </c>
      <c r="X143" s="465" t="str">
        <f t="shared" si="26"/>
        <v/>
      </c>
      <c r="Y143" s="465" t="str">
        <f t="shared" si="21"/>
        <v/>
      </c>
    </row>
    <row r="144" spans="17:25">
      <c r="Q144" s="496"/>
      <c r="R144" s="497"/>
      <c r="S144" s="495"/>
      <c r="T144" s="464" t="str">
        <f t="shared" si="23"/>
        <v>main2-MDP_NECP_contingency_001_M08.cps</v>
      </c>
      <c r="U144" s="464" t="str">
        <f t="shared" si="22"/>
        <v/>
      </c>
      <c r="V144" s="465" t="str">
        <f t="shared" si="24"/>
        <v/>
      </c>
      <c r="W144" s="465" t="str">
        <f t="shared" si="25"/>
        <v/>
      </c>
      <c r="X144" s="465" t="str">
        <f t="shared" si="26"/>
        <v/>
      </c>
      <c r="Y144" s="465" t="str">
        <f t="shared" si="21"/>
        <v/>
      </c>
    </row>
    <row r="145" spans="17:25">
      <c r="Q145" s="496"/>
      <c r="R145" s="497"/>
      <c r="S145" s="495"/>
      <c r="T145" s="464" t="str">
        <f t="shared" si="23"/>
        <v>main2-MDP_NECP_contingency_001_M08.cps</v>
      </c>
      <c r="U145" s="464" t="str">
        <f t="shared" si="22"/>
        <v/>
      </c>
      <c r="V145" s="465" t="str">
        <f t="shared" si="24"/>
        <v/>
      </c>
      <c r="W145" s="465" t="str">
        <f t="shared" si="25"/>
        <v/>
      </c>
      <c r="X145" s="465" t="str">
        <f t="shared" si="26"/>
        <v/>
      </c>
      <c r="Y145" s="465" t="str">
        <f t="shared" si="21"/>
        <v/>
      </c>
    </row>
    <row r="146" spans="17:25">
      <c r="Q146" s="496"/>
      <c r="R146" s="497"/>
      <c r="S146" s="495"/>
      <c r="T146" s="464" t="str">
        <f t="shared" si="23"/>
        <v>main2-MDP_NECP_contingency_001_M08.cps</v>
      </c>
      <c r="U146" s="464" t="str">
        <f t="shared" si="22"/>
        <v/>
      </c>
      <c r="V146" s="465" t="str">
        <f t="shared" si="24"/>
        <v/>
      </c>
      <c r="W146" s="465" t="str">
        <f t="shared" si="25"/>
        <v/>
      </c>
      <c r="X146" s="465" t="str">
        <f t="shared" si="26"/>
        <v/>
      </c>
      <c r="Y146" s="465" t="str">
        <f t="shared" si="21"/>
        <v/>
      </c>
    </row>
    <row r="147" spans="17:25">
      <c r="Q147" s="496"/>
      <c r="R147" s="497"/>
      <c r="S147" s="495"/>
      <c r="T147" s="464" t="str">
        <f t="shared" si="23"/>
        <v>main2-MDP_NECP_contingency_001_M08.cps</v>
      </c>
      <c r="U147" s="464" t="str">
        <f t="shared" si="22"/>
        <v/>
      </c>
      <c r="V147" s="465" t="str">
        <f t="shared" si="24"/>
        <v/>
      </c>
      <c r="W147" s="465" t="str">
        <f t="shared" si="25"/>
        <v/>
      </c>
      <c r="X147" s="465" t="str">
        <f t="shared" si="26"/>
        <v/>
      </c>
      <c r="Y147" s="465" t="str">
        <f t="shared" si="21"/>
        <v/>
      </c>
    </row>
    <row r="148" spans="17:25">
      <c r="Q148" s="496"/>
      <c r="R148" s="497"/>
      <c r="S148" s="495"/>
      <c r="T148" s="464" t="str">
        <f t="shared" si="23"/>
        <v>main2-MDP_NECP_contingency_001_M08.cps</v>
      </c>
      <c r="U148" s="464" t="str">
        <f t="shared" si="22"/>
        <v/>
      </c>
      <c r="V148" s="465" t="str">
        <f t="shared" si="24"/>
        <v/>
      </c>
      <c r="W148" s="465" t="str">
        <f t="shared" si="25"/>
        <v/>
      </c>
      <c r="X148" s="465" t="str">
        <f t="shared" si="26"/>
        <v/>
      </c>
      <c r="Y148" s="465" t="str">
        <f t="shared" si="21"/>
        <v/>
      </c>
    </row>
    <row r="149" spans="17:25">
      <c r="Q149" s="496"/>
      <c r="R149" s="497"/>
      <c r="S149" s="495"/>
      <c r="T149" s="464" t="str">
        <f t="shared" si="23"/>
        <v>main2-MDP_NECP_contingency_001_M08.cps</v>
      </c>
      <c r="U149" s="464" t="str">
        <f t="shared" si="22"/>
        <v/>
      </c>
      <c r="V149" s="465" t="str">
        <f t="shared" si="24"/>
        <v/>
      </c>
      <c r="W149" s="465" t="str">
        <f t="shared" si="25"/>
        <v/>
      </c>
      <c r="X149" s="465" t="str">
        <f t="shared" si="26"/>
        <v/>
      </c>
      <c r="Y149" s="465" t="str">
        <f t="shared" si="21"/>
        <v/>
      </c>
    </row>
    <row r="150" spans="17:25">
      <c r="Q150" s="496"/>
      <c r="R150" s="497"/>
      <c r="S150" s="495"/>
      <c r="T150" s="464" t="str">
        <f t="shared" si="23"/>
        <v>main2-MDP_NECP_contingency_001_M08.cps</v>
      </c>
      <c r="U150" s="464" t="str">
        <f t="shared" si="22"/>
        <v/>
      </c>
      <c r="V150" s="465" t="str">
        <f t="shared" si="24"/>
        <v/>
      </c>
      <c r="W150" s="465" t="str">
        <f t="shared" si="25"/>
        <v/>
      </c>
      <c r="X150" s="465" t="str">
        <f t="shared" si="26"/>
        <v/>
      </c>
      <c r="Y150" s="465" t="str">
        <f t="shared" si="21"/>
        <v/>
      </c>
    </row>
    <row r="151" spans="17:25">
      <c r="Q151" s="496"/>
      <c r="R151" s="497"/>
      <c r="S151" s="495"/>
      <c r="T151" s="464" t="str">
        <f t="shared" si="23"/>
        <v>main2-MDP_NECP_contingency_001_M08.cps</v>
      </c>
      <c r="U151" s="464" t="str">
        <f t="shared" si="22"/>
        <v/>
      </c>
      <c r="V151" s="465" t="str">
        <f t="shared" si="24"/>
        <v/>
      </c>
      <c r="W151" s="465" t="str">
        <f t="shared" si="25"/>
        <v/>
      </c>
      <c r="X151" s="465" t="str">
        <f t="shared" si="26"/>
        <v/>
      </c>
      <c r="Y151" s="465" t="str">
        <f t="shared" si="21"/>
        <v/>
      </c>
    </row>
  </sheetData>
  <mergeCells count="14">
    <mergeCell ref="O92:O93"/>
    <mergeCell ref="A3:A4"/>
    <mergeCell ref="A42:A52"/>
    <mergeCell ref="A53:A55"/>
    <mergeCell ref="A92:A93"/>
    <mergeCell ref="A5:A15"/>
    <mergeCell ref="A16:A41"/>
    <mergeCell ref="A56:A57"/>
    <mergeCell ref="A83:O83"/>
    <mergeCell ref="A58:A59"/>
    <mergeCell ref="A60:A70"/>
    <mergeCell ref="A71:A76"/>
    <mergeCell ref="A77:A79"/>
    <mergeCell ref="A80:A81"/>
  </mergeCells>
  <phoneticPr fontId="12"/>
  <conditionalFormatting sqref="R3:R149">
    <cfRule type="expression" dxfId="133" priority="9">
      <formula>$Q3="〇"</formula>
    </cfRule>
  </conditionalFormatting>
  <conditionalFormatting sqref="Y4:Y57 Y59:Y151 T3:X149">
    <cfRule type="expression" dxfId="132" priority="7">
      <formula>$S3="c"</formula>
    </cfRule>
  </conditionalFormatting>
  <conditionalFormatting sqref="Y3">
    <cfRule type="expression" dxfId="131" priority="5">
      <formula>$S3="c"</formula>
    </cfRule>
  </conditionalFormatting>
  <conditionalFormatting sqref="Y58">
    <cfRule type="expression" dxfId="130" priority="1">
      <formula>$S58="c"</formula>
    </cfRule>
  </conditionalFormatting>
  <pageMargins left="0.23622047244094491" right="0.23622047244094491" top="0.74803149606299213" bottom="0.74803149606299213" header="0.31496062992125984" footer="0.31496062992125984"/>
  <pageSetup paperSize="9" scale="38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pageSetUpPr fitToPage="1"/>
  </sheetPr>
  <dimension ref="A1:Y123"/>
  <sheetViews>
    <sheetView topLeftCell="K1" zoomScale="80" zoomScaleNormal="80" workbookViewId="0">
      <selection activeCell="O10" sqref="O10"/>
    </sheetView>
  </sheetViews>
  <sheetFormatPr defaultColWidth="8.85546875" defaultRowHeight="23.15"/>
  <cols>
    <col min="1" max="1" width="6.0703125" style="5" bestFit="1" customWidth="1"/>
    <col min="2" max="2" width="26.35546875" style="76" bestFit="1" customWidth="1"/>
    <col min="3" max="3" width="14.85546875" style="76" customWidth="1"/>
    <col min="4" max="4" width="11.0703125" style="5" customWidth="1"/>
    <col min="5" max="5" width="9.85546875" style="5" customWidth="1"/>
    <col min="6" max="6" width="9.35546875" style="5" customWidth="1"/>
    <col min="7" max="7" width="43.0703125" style="76" bestFit="1" customWidth="1"/>
    <col min="8" max="8" width="10.5703125" style="5" customWidth="1"/>
    <col min="9" max="9" width="8.5703125" style="5" customWidth="1"/>
    <col min="10" max="10" width="35.5703125" style="76" customWidth="1"/>
    <col min="11" max="11" width="12.0703125" style="76" customWidth="1"/>
    <col min="12" max="12" width="17.85546875" style="76" customWidth="1"/>
    <col min="13" max="13" width="15.0703125" style="76" customWidth="1"/>
    <col min="14" max="14" width="20.5703125" style="76" customWidth="1"/>
    <col min="15" max="15" width="51.0703125" style="76" bestFit="1" customWidth="1"/>
    <col min="16" max="16" width="9" style="476" customWidth="1"/>
    <col min="17" max="17" width="3.5703125" style="498" customWidth="1"/>
    <col min="18" max="18" width="21.35546875" style="499" customWidth="1"/>
    <col min="19" max="19" width="8.85546875" style="474"/>
    <col min="20" max="20" width="80.0703125" style="466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76"/>
  </cols>
  <sheetData>
    <row r="1" spans="1:25" s="23" customFormat="1" ht="55.75" thickBot="1">
      <c r="A1" s="190" t="s">
        <v>51</v>
      </c>
      <c r="B1" s="191" t="s">
        <v>1</v>
      </c>
      <c r="C1" s="191" t="s">
        <v>22</v>
      </c>
      <c r="D1" s="190" t="s">
        <v>94</v>
      </c>
      <c r="E1" s="190" t="s">
        <v>95</v>
      </c>
      <c r="F1" s="190" t="s">
        <v>96</v>
      </c>
      <c r="G1" s="191" t="s">
        <v>21</v>
      </c>
      <c r="H1" s="190" t="s">
        <v>59</v>
      </c>
      <c r="I1" s="190" t="s">
        <v>60</v>
      </c>
      <c r="J1" s="191" t="s">
        <v>397</v>
      </c>
      <c r="K1" s="191" t="s">
        <v>400</v>
      </c>
      <c r="L1" s="191" t="s">
        <v>498</v>
      </c>
      <c r="M1" s="191" t="s">
        <v>502</v>
      </c>
      <c r="N1" s="191" t="s">
        <v>482</v>
      </c>
      <c r="O1" s="439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>
      <c r="A2" s="151" t="s">
        <v>632</v>
      </c>
      <c r="B2" s="192" t="s">
        <v>633</v>
      </c>
      <c r="C2" s="142"/>
      <c r="D2" s="193"/>
      <c r="E2" s="193"/>
      <c r="F2" s="193"/>
      <c r="G2" s="142"/>
      <c r="H2" s="193"/>
      <c r="I2" s="193"/>
      <c r="J2" s="142"/>
      <c r="K2" s="142"/>
      <c r="L2" s="142"/>
      <c r="M2" s="142"/>
      <c r="N2" s="142"/>
      <c r="O2" s="198"/>
      <c r="P2" s="524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>
      <c r="A3" s="831">
        <v>1</v>
      </c>
      <c r="B3" s="130" t="s">
        <v>113</v>
      </c>
      <c r="C3" s="130"/>
      <c r="D3" s="123">
        <v>30</v>
      </c>
      <c r="E3" s="123">
        <v>0</v>
      </c>
      <c r="F3" s="123">
        <v>18</v>
      </c>
      <c r="G3" s="130" t="s">
        <v>766</v>
      </c>
      <c r="H3" s="247">
        <v>2</v>
      </c>
      <c r="I3" s="247" t="s">
        <v>1043</v>
      </c>
      <c r="J3" s="130"/>
      <c r="K3" s="130"/>
      <c r="L3" s="130"/>
      <c r="M3" s="130"/>
      <c r="N3" s="130"/>
      <c r="O3" s="825" t="s">
        <v>941</v>
      </c>
      <c r="P3" s="524"/>
      <c r="Q3" s="496"/>
      <c r="R3" s="497"/>
      <c r="S3" s="535" t="s">
        <v>1690</v>
      </c>
      <c r="T3" s="464" t="str">
        <f t="shared" si="0"/>
        <v>main2-MDP_NECP_POWERON_XDOR_003_M55.cps</v>
      </c>
      <c r="U3" s="464" t="str">
        <f>IF(G3="","",G3)</f>
        <v>XDOR_BJXR_C784_NECP_M550101_00002.BC</v>
      </c>
      <c r="V3" s="465" t="str">
        <f t="shared" si="1"/>
        <v>550101-MMDD</v>
      </c>
      <c r="W3" s="465" t="str">
        <f t="shared" si="2"/>
        <v>20550101_MMDD.cml</v>
      </c>
      <c r="X3" s="465" t="str">
        <f t="shared" si="3"/>
        <v>C784</v>
      </c>
      <c r="Y3" s="536" t="str">
        <f t="shared" ref="Y3:Y66" si="4">IF(G3="","",MID(G3,16,12))</f>
        <v>NECP_M550101</v>
      </c>
    </row>
    <row r="4" spans="1:25">
      <c r="A4" s="844"/>
      <c r="B4" s="130"/>
      <c r="C4" s="130"/>
      <c r="D4" s="123"/>
      <c r="E4" s="123"/>
      <c r="F4" s="123"/>
      <c r="G4" s="130" t="s">
        <v>767</v>
      </c>
      <c r="H4" s="247">
        <v>1</v>
      </c>
      <c r="I4" s="247" t="s">
        <v>1044</v>
      </c>
      <c r="J4" s="130"/>
      <c r="K4" s="130"/>
      <c r="L4" s="130"/>
      <c r="M4" s="130"/>
      <c r="N4" s="130"/>
      <c r="O4" s="845"/>
      <c r="P4" s="524"/>
      <c r="Q4" s="496"/>
      <c r="R4" s="497"/>
      <c r="S4" s="535" t="s">
        <v>1690</v>
      </c>
      <c r="T4" s="464" t="str">
        <f t="shared" si="0"/>
        <v>main2-MDP_NECP_POWERON_XDOR_003_M55.cps</v>
      </c>
      <c r="U4" s="464" t="str">
        <f t="shared" ref="U4:U16" si="5">IF(G4="","",G4)</f>
        <v>XDOR_BJXR_C785_NECP_M550102_00002.BC</v>
      </c>
      <c r="V4" s="465" t="str">
        <f t="shared" si="1"/>
        <v>550102-MMDD</v>
      </c>
      <c r="W4" s="465" t="str">
        <f t="shared" si="2"/>
        <v>20550102_MMDD.cml</v>
      </c>
      <c r="X4" s="465" t="str">
        <f t="shared" si="3"/>
        <v>C785</v>
      </c>
      <c r="Y4" s="536" t="str">
        <f t="shared" si="4"/>
        <v>NECP_M550102</v>
      </c>
    </row>
    <row r="5" spans="1:25">
      <c r="A5" s="844"/>
      <c r="B5" s="130"/>
      <c r="C5" s="130"/>
      <c r="D5" s="123"/>
      <c r="E5" s="123"/>
      <c r="F5" s="123"/>
      <c r="G5" s="130" t="s">
        <v>768</v>
      </c>
      <c r="H5" s="247">
        <v>2</v>
      </c>
      <c r="I5" s="247" t="s">
        <v>1043</v>
      </c>
      <c r="J5" s="130"/>
      <c r="K5" s="130"/>
      <c r="L5" s="130"/>
      <c r="M5" s="130"/>
      <c r="N5" s="130"/>
      <c r="O5" s="845"/>
      <c r="P5" s="524"/>
      <c r="Q5" s="496"/>
      <c r="R5" s="497"/>
      <c r="S5" s="535" t="s">
        <v>1690</v>
      </c>
      <c r="T5" s="464" t="str">
        <f t="shared" si="0"/>
        <v>main2-MDP_NECP_POWERON_XDOR_003_M55.cps</v>
      </c>
      <c r="U5" s="464" t="str">
        <f t="shared" si="5"/>
        <v>XDOR_BJXR_C786_NECP_M550103_00002.BC</v>
      </c>
      <c r="V5" s="465" t="str">
        <f t="shared" si="1"/>
        <v>550103-MMDD</v>
      </c>
      <c r="W5" s="465" t="str">
        <f t="shared" si="2"/>
        <v>20550103_MMDD.cml</v>
      </c>
      <c r="X5" s="465" t="str">
        <f t="shared" si="3"/>
        <v>C786</v>
      </c>
      <c r="Y5" s="536" t="str">
        <f t="shared" si="4"/>
        <v>NECP_M550103</v>
      </c>
    </row>
    <row r="6" spans="1:25">
      <c r="A6" s="844"/>
      <c r="B6" s="130"/>
      <c r="C6" s="130"/>
      <c r="D6" s="123"/>
      <c r="E6" s="123"/>
      <c r="F6" s="123"/>
      <c r="G6" s="130" t="s">
        <v>769</v>
      </c>
      <c r="H6" s="247">
        <v>2</v>
      </c>
      <c r="I6" s="247" t="s">
        <v>1044</v>
      </c>
      <c r="J6" s="130"/>
      <c r="K6" s="130"/>
      <c r="L6" s="130"/>
      <c r="M6" s="130"/>
      <c r="N6" s="130"/>
      <c r="O6" s="845"/>
      <c r="P6" s="524"/>
      <c r="Q6" s="496"/>
      <c r="R6" s="497"/>
      <c r="S6" s="535" t="s">
        <v>1690</v>
      </c>
      <c r="T6" s="464" t="str">
        <f t="shared" si="0"/>
        <v>main2-MDP_NECP_POWERON_XDOR_003_M55.cps</v>
      </c>
      <c r="U6" s="464" t="str">
        <f t="shared" si="5"/>
        <v>XDOR_BJXR_C787_NECP_M550104_00002.BC</v>
      </c>
      <c r="V6" s="465" t="str">
        <f t="shared" si="1"/>
        <v>550104-MMDD</v>
      </c>
      <c r="W6" s="465" t="str">
        <f t="shared" si="2"/>
        <v>20550104_MMDD.cml</v>
      </c>
      <c r="X6" s="465" t="str">
        <f t="shared" si="3"/>
        <v>C787</v>
      </c>
      <c r="Y6" s="536" t="str">
        <f t="shared" si="4"/>
        <v>NECP_M550104</v>
      </c>
    </row>
    <row r="7" spans="1:25" ht="23.6" thickBot="1">
      <c r="A7" s="844"/>
      <c r="B7" s="293"/>
      <c r="C7" s="293"/>
      <c r="D7" s="294"/>
      <c r="E7" s="294"/>
      <c r="F7" s="294"/>
      <c r="G7" s="293" t="s">
        <v>930</v>
      </c>
      <c r="H7" s="294">
        <v>4</v>
      </c>
      <c r="I7" s="294" t="s">
        <v>1043</v>
      </c>
      <c r="J7" s="293"/>
      <c r="K7" s="293"/>
      <c r="L7" s="293"/>
      <c r="M7" s="293"/>
      <c r="N7" s="293"/>
      <c r="O7" s="845"/>
      <c r="P7" s="481"/>
      <c r="Q7" s="496"/>
      <c r="R7" s="497"/>
      <c r="S7" s="535" t="s">
        <v>1690</v>
      </c>
      <c r="T7" s="464" t="str">
        <f t="shared" si="0"/>
        <v>main2-MDP_NECP_POWERON_XDOR_003_M55.cps</v>
      </c>
      <c r="U7" s="464" t="str">
        <f t="shared" si="5"/>
        <v>XDOR_BJXR_C788_NECP_M550105_00003.BC</v>
      </c>
      <c r="V7" s="465" t="str">
        <f t="shared" si="1"/>
        <v>550105-MMDD</v>
      </c>
      <c r="W7" s="465" t="str">
        <f t="shared" si="2"/>
        <v>20550105_MMDD.cml</v>
      </c>
      <c r="X7" s="465" t="str">
        <f t="shared" si="3"/>
        <v>C788</v>
      </c>
      <c r="Y7" s="536" t="str">
        <f t="shared" si="4"/>
        <v>NECP_M550105</v>
      </c>
    </row>
    <row r="8" spans="1:25" ht="56.25" customHeight="1">
      <c r="A8" s="295">
        <v>2</v>
      </c>
      <c r="B8" s="142" t="s">
        <v>1377</v>
      </c>
      <c r="C8" s="142"/>
      <c r="D8" s="193"/>
      <c r="E8" s="193"/>
      <c r="F8" s="193"/>
      <c r="G8" s="142" t="s">
        <v>1381</v>
      </c>
      <c r="H8" s="193"/>
      <c r="I8" s="193"/>
      <c r="J8" s="142"/>
      <c r="K8" s="142"/>
      <c r="L8" s="142"/>
      <c r="M8" s="142"/>
      <c r="N8" s="142"/>
      <c r="O8" s="321" t="s">
        <v>1378</v>
      </c>
      <c r="P8" s="481"/>
      <c r="Q8" s="496"/>
      <c r="R8" s="497"/>
      <c r="S8" s="535" t="s">
        <v>1690</v>
      </c>
      <c r="T8" s="464" t="str">
        <f t="shared" si="0"/>
        <v>main2-MDP_NECP_POWERON_SEQUENTIAL_XDOR_001_M55.cps</v>
      </c>
      <c r="U8" s="464" t="str">
        <f t="shared" si="5"/>
        <v>XDOR_BJXR_C829_NECP_M550201_00001.BC</v>
      </c>
      <c r="V8" s="465" t="str">
        <f t="shared" si="1"/>
        <v>550201-MMDD</v>
      </c>
      <c r="W8" s="465" t="str">
        <f t="shared" si="2"/>
        <v>20550201_MMDD.cml</v>
      </c>
      <c r="X8" s="465" t="str">
        <f t="shared" si="3"/>
        <v>C829</v>
      </c>
      <c r="Y8" s="536" t="str">
        <f t="shared" si="4"/>
        <v>NECP_M550201</v>
      </c>
    </row>
    <row r="9" spans="1:25" ht="23.6" thickBot="1">
      <c r="A9" s="159"/>
      <c r="B9" s="65"/>
      <c r="C9" s="65"/>
      <c r="D9" s="80"/>
      <c r="E9" s="80"/>
      <c r="F9" s="80"/>
      <c r="G9" s="135" t="s">
        <v>1382</v>
      </c>
      <c r="H9" s="80"/>
      <c r="I9" s="80"/>
      <c r="J9" s="65"/>
      <c r="K9" s="65"/>
      <c r="L9" s="65"/>
      <c r="M9" s="65"/>
      <c r="N9" s="135"/>
      <c r="O9" s="442"/>
      <c r="P9" s="481"/>
      <c r="Q9" s="496"/>
      <c r="R9" s="497"/>
      <c r="S9" s="535" t="s">
        <v>1690</v>
      </c>
      <c r="T9" s="464" t="str">
        <f t="shared" si="0"/>
        <v>main2-MDP_NECP_POWERON_SEQUENTIAL_XDOR_001_M55.cps</v>
      </c>
      <c r="U9" s="464" t="str">
        <f t="shared" si="5"/>
        <v>XDOR_BJXR_C830_NECP_M550202_00002.BC</v>
      </c>
      <c r="V9" s="465" t="str">
        <f t="shared" si="1"/>
        <v>550202-MMDD</v>
      </c>
      <c r="W9" s="465" t="str">
        <f t="shared" si="2"/>
        <v>20550202_MMDD.cml</v>
      </c>
      <c r="X9" s="465" t="str">
        <f t="shared" si="3"/>
        <v>C830</v>
      </c>
      <c r="Y9" s="536" t="str">
        <f t="shared" si="4"/>
        <v>NECP_M550202</v>
      </c>
    </row>
    <row r="10" spans="1:25" s="138" customFormat="1" ht="23.6" thickBot="1">
      <c r="A10" s="759">
        <v>3</v>
      </c>
      <c r="B10" s="760" t="s">
        <v>1380</v>
      </c>
      <c r="C10" s="760"/>
      <c r="D10" s="761">
        <v>9</v>
      </c>
      <c r="E10" s="761">
        <v>0</v>
      </c>
      <c r="F10" s="761"/>
      <c r="G10" s="762" t="s">
        <v>1387</v>
      </c>
      <c r="H10" s="761">
        <v>11</v>
      </c>
      <c r="I10" s="761" t="s">
        <v>62</v>
      </c>
      <c r="J10" s="760"/>
      <c r="K10" s="760"/>
      <c r="L10" s="760"/>
      <c r="M10" s="760"/>
      <c r="N10" s="762"/>
      <c r="O10" s="763" t="s">
        <v>1384</v>
      </c>
      <c r="P10" s="481"/>
      <c r="Q10" s="543"/>
      <c r="R10" s="750"/>
      <c r="S10" s="751" t="s">
        <v>1690</v>
      </c>
      <c r="T10" s="752" t="str">
        <f t="shared" si="0"/>
        <v>main2-MDP_NECP_HV_ON_XDOR_001_M55.cps</v>
      </c>
      <c r="U10" s="752" t="str">
        <f t="shared" si="5"/>
        <v>XDOR_BJXR_C853_NECP_M550301_00001.BC</v>
      </c>
      <c r="V10" s="753" t="str">
        <f t="shared" si="1"/>
        <v>550301-MMDD</v>
      </c>
      <c r="W10" s="753" t="str">
        <f t="shared" si="2"/>
        <v>20550301_MMDD.cml</v>
      </c>
      <c r="X10" s="753" t="str">
        <f t="shared" si="3"/>
        <v>C853</v>
      </c>
      <c r="Y10" s="754" t="str">
        <f t="shared" si="4"/>
        <v>NECP_M550301</v>
      </c>
    </row>
    <row r="11" spans="1:25" s="512" customFormat="1" ht="23.6" thickBot="1">
      <c r="A11" s="736">
        <v>4</v>
      </c>
      <c r="B11" s="146" t="s">
        <v>3049</v>
      </c>
      <c r="C11" s="326"/>
      <c r="D11" s="737">
        <v>10</v>
      </c>
      <c r="E11" s="737">
        <v>0</v>
      </c>
      <c r="F11" s="737"/>
      <c r="G11" s="318" t="s">
        <v>3051</v>
      </c>
      <c r="H11" s="764">
        <v>13</v>
      </c>
      <c r="I11" s="764" t="s">
        <v>62</v>
      </c>
      <c r="J11" s="765"/>
      <c r="K11" s="765"/>
      <c r="L11" s="765"/>
      <c r="M11" s="765"/>
      <c r="N11" s="318"/>
      <c r="O11" s="321" t="s">
        <v>3063</v>
      </c>
      <c r="P11" s="481"/>
      <c r="Q11" s="543"/>
      <c r="R11" s="750"/>
      <c r="S11" s="746" t="s">
        <v>1690</v>
      </c>
      <c r="T11" s="747" t="str">
        <f t="shared" si="0"/>
        <v>main2-MDP_NECP_HV_ON_AP09_XDOR_001_M55.cps</v>
      </c>
      <c r="U11" s="747" t="str">
        <f t="shared" si="5"/>
        <v>XDOR_BJXR_C954_NECP_M550401_00001.BC</v>
      </c>
      <c r="V11" s="748" t="str">
        <f t="shared" si="1"/>
        <v>550401-MMDD</v>
      </c>
      <c r="W11" s="748" t="str">
        <f t="shared" si="2"/>
        <v>20550401_MMDD.cml</v>
      </c>
      <c r="X11" s="748" t="str">
        <f t="shared" si="3"/>
        <v>C954</v>
      </c>
      <c r="Y11" s="749" t="str">
        <f t="shared" si="4"/>
        <v>NECP_M550401</v>
      </c>
    </row>
    <row r="12" spans="1:25" s="138" customFormat="1">
      <c r="A12" s="736"/>
      <c r="B12" s="146"/>
      <c r="C12" s="130"/>
      <c r="D12" s="738">
        <v>10</v>
      </c>
      <c r="E12" s="738">
        <v>0</v>
      </c>
      <c r="F12" s="738"/>
      <c r="G12" s="130" t="s">
        <v>3052</v>
      </c>
      <c r="H12" s="731">
        <v>13</v>
      </c>
      <c r="I12" s="731" t="s">
        <v>62</v>
      </c>
      <c r="J12" s="41"/>
      <c r="K12" s="41"/>
      <c r="L12" s="41"/>
      <c r="M12" s="41"/>
      <c r="N12" s="130"/>
      <c r="O12" s="130" t="s">
        <v>3062</v>
      </c>
      <c r="P12" s="718"/>
      <c r="Q12" s="543"/>
      <c r="R12" s="750"/>
      <c r="S12" s="766"/>
      <c r="T12" s="767" t="str">
        <f t="shared" si="0"/>
        <v>main2-MDP_NECP_HV_ON_AP10_XDOR_001_M55.cps</v>
      </c>
      <c r="U12" s="767" t="str">
        <f t="shared" si="5"/>
        <v>XDOR_BJXR_C955_NECP_M550402_00001.BC</v>
      </c>
      <c r="V12" s="768" t="str">
        <f t="shared" si="1"/>
        <v>550402-MMDD</v>
      </c>
      <c r="W12" s="768" t="str">
        <f t="shared" si="2"/>
        <v>20550402_MMDD.cml</v>
      </c>
      <c r="X12" s="768" t="str">
        <f t="shared" si="3"/>
        <v>C955</v>
      </c>
      <c r="Y12" s="768" t="str">
        <f t="shared" si="4"/>
        <v>NECP_M550402</v>
      </c>
    </row>
    <row r="13" spans="1:25" s="138" customFormat="1" ht="49.5" customHeight="1" thickBot="1">
      <c r="A13" s="737"/>
      <c r="B13" s="326"/>
      <c r="C13" s="130"/>
      <c r="D13" s="738">
        <v>11</v>
      </c>
      <c r="E13" s="738">
        <v>0</v>
      </c>
      <c r="F13" s="738"/>
      <c r="G13" s="688" t="s">
        <v>3053</v>
      </c>
      <c r="H13" s="769">
        <v>15</v>
      </c>
      <c r="I13" s="769" t="s">
        <v>62</v>
      </c>
      <c r="J13" s="770"/>
      <c r="K13" s="770"/>
      <c r="L13" s="770"/>
      <c r="M13" s="770"/>
      <c r="N13" s="688"/>
      <c r="O13" s="734" t="s">
        <v>3050</v>
      </c>
      <c r="P13" s="718"/>
      <c r="Q13" s="543"/>
      <c r="R13" s="750"/>
      <c r="S13" s="771"/>
      <c r="T13" s="752" t="str">
        <f t="shared" si="0"/>
        <v>main2-MDP_NECP_HV_ON_AP09_AP10_XDOR_001_M55.cps</v>
      </c>
      <c r="U13" s="752" t="str">
        <f t="shared" si="5"/>
        <v>XDOR_BJXR_C956_NECP_M550403_00001.BC</v>
      </c>
      <c r="V13" s="753" t="str">
        <f t="shared" si="1"/>
        <v>550403-MMDD</v>
      </c>
      <c r="W13" s="753" t="str">
        <f t="shared" si="2"/>
        <v>20550403_MMDD.cml</v>
      </c>
      <c r="X13" s="753" t="str">
        <f t="shared" si="3"/>
        <v>C956</v>
      </c>
      <c r="Y13" s="753" t="str">
        <f t="shared" si="4"/>
        <v>NECP_M550403</v>
      </c>
    </row>
    <row r="14" spans="1:25">
      <c r="A14" s="715">
        <v>80</v>
      </c>
      <c r="B14" s="326" t="s">
        <v>1102</v>
      </c>
      <c r="C14" s="326"/>
      <c r="D14" s="715"/>
      <c r="E14" s="715"/>
      <c r="F14" s="715"/>
      <c r="G14" s="326" t="s">
        <v>1383</v>
      </c>
      <c r="H14" s="715"/>
      <c r="I14" s="715"/>
      <c r="J14" s="326"/>
      <c r="K14" s="326"/>
      <c r="L14" s="326"/>
      <c r="M14" s="326"/>
      <c r="N14" s="326"/>
      <c r="O14" s="716" t="s">
        <v>1379</v>
      </c>
      <c r="Q14" s="496"/>
      <c r="R14" s="497"/>
      <c r="S14" s="495"/>
      <c r="T14" s="464" t="str">
        <f t="shared" si="0"/>
        <v>main2-MDP_ON_CRCO_XOR_001_M55.cps</v>
      </c>
      <c r="U14" s="464" t="str">
        <f t="shared" si="5"/>
        <v>XOR__BJXR_C102_CRCO_M558001_00001.BC</v>
      </c>
      <c r="V14" s="465" t="str">
        <f t="shared" si="1"/>
        <v>558001-MMDD</v>
      </c>
      <c r="W14" s="465" t="str">
        <f t="shared" si="2"/>
        <v>20558001_MMDD.cml</v>
      </c>
      <c r="X14" s="465" t="str">
        <f t="shared" si="3"/>
        <v>C102</v>
      </c>
      <c r="Y14" s="465" t="str">
        <f t="shared" si="4"/>
        <v>CRCO_M558001</v>
      </c>
    </row>
    <row r="15" spans="1:25">
      <c r="Q15" s="496"/>
      <c r="R15" s="497"/>
      <c r="S15" s="495"/>
      <c r="T15" s="464" t="str">
        <f t="shared" si="0"/>
        <v>main2-MDP_ON_CRCO_XOR_001_M55.cps</v>
      </c>
      <c r="U15" s="464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Q16" s="496"/>
      <c r="R16" s="497"/>
      <c r="S16" s="495"/>
      <c r="T16" s="464" t="str">
        <f t="shared" si="0"/>
        <v>main2-MDP_ON_CRCO_XOR_001_M55.cps</v>
      </c>
      <c r="U16" s="464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7:25">
      <c r="Q17" s="496"/>
      <c r="R17" s="497"/>
      <c r="S17" s="495"/>
      <c r="T17" s="464" t="str">
        <f t="shared" si="0"/>
        <v>main2-MDP_ON_CRCO_XOR_001_M55.cps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7:25">
      <c r="Q18" s="496"/>
      <c r="R18" s="497"/>
      <c r="S18" s="495"/>
      <c r="T18" s="464" t="str">
        <f t="shared" si="0"/>
        <v>main2-MDP_ON_CRCO_XOR_001_M55.cps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7:25">
      <c r="Q19" s="496"/>
      <c r="R19" s="497"/>
      <c r="S19" s="495"/>
      <c r="T19" s="464" t="str">
        <f t="shared" si="0"/>
        <v>main2-MDP_ON_CRCO_XOR_001_M55.cps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7:25">
      <c r="Q20" s="496"/>
      <c r="R20" s="497"/>
      <c r="S20" s="495"/>
      <c r="T20" s="464" t="str">
        <f t="shared" si="0"/>
        <v>main2-MDP_ON_CRCO_XOR_001_M55.cps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7:25">
      <c r="Q21" s="496"/>
      <c r="R21" s="497"/>
      <c r="S21" s="495"/>
      <c r="T21" s="464" t="str">
        <f t="shared" si="0"/>
        <v>main2-MDP_ON_CRCO_XOR_001_M55.cps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7:25">
      <c r="Q22" s="496"/>
      <c r="R22" s="497"/>
      <c r="S22" s="495"/>
      <c r="T22" s="464" t="str">
        <f t="shared" si="0"/>
        <v>main2-MDP_ON_CRCO_XOR_001_M55.cps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7:25">
      <c r="Q23" s="496"/>
      <c r="R23" s="497"/>
      <c r="S23" s="495"/>
      <c r="T23" s="464" t="str">
        <f t="shared" si="0"/>
        <v>main2-MDP_ON_CRCO_XOR_001_M55.cps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7:25">
      <c r="Q24" s="496"/>
      <c r="R24" s="497"/>
      <c r="S24" s="495"/>
      <c r="T24" s="464" t="str">
        <f t="shared" si="0"/>
        <v>main2-MDP_ON_CRCO_XOR_001_M55.cps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7:25">
      <c r="Q25" s="496"/>
      <c r="R25" s="497"/>
      <c r="S25" s="495"/>
      <c r="T25" s="464" t="str">
        <f t="shared" si="0"/>
        <v>main2-MDP_ON_CRCO_XOR_001_M55.cps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7:25">
      <c r="Q26" s="496"/>
      <c r="R26" s="497"/>
      <c r="S26" s="495"/>
      <c r="T26" s="464" t="str">
        <f t="shared" si="0"/>
        <v>main2-MDP_ON_CRCO_XOR_001_M55.cps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7:25">
      <c r="Q27" s="496"/>
      <c r="R27" s="497"/>
      <c r="S27" s="495"/>
      <c r="T27" s="464" t="str">
        <f t="shared" si="0"/>
        <v>main2-MDP_ON_CRCO_XOR_001_M55.cps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7:25">
      <c r="Q28" s="496"/>
      <c r="R28" s="497"/>
      <c r="S28" s="495"/>
      <c r="T28" s="464" t="str">
        <f t="shared" si="0"/>
        <v>main2-MDP_ON_CRCO_XOR_001_M55.cps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7:25">
      <c r="Q29" s="496"/>
      <c r="R29" s="497"/>
      <c r="S29" s="495"/>
      <c r="T29" s="464" t="str">
        <f t="shared" si="0"/>
        <v>main2-MDP_ON_CRCO_XOR_001_M55.cps</v>
      </c>
      <c r="U29" s="464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7:25">
      <c r="Q30" s="496"/>
      <c r="R30" s="497"/>
      <c r="S30" s="495"/>
      <c r="T30" s="464" t="str">
        <f t="shared" si="0"/>
        <v>main2-MDP_ON_CRCO_XOR_001_M55.cps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7:25">
      <c r="Q31" s="496"/>
      <c r="R31" s="497"/>
      <c r="S31" s="495"/>
      <c r="T31" s="464" t="str">
        <f t="shared" si="0"/>
        <v>main2-MDP_ON_CRCO_XOR_001_M55.cps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7:25">
      <c r="Q32" s="496"/>
      <c r="R32" s="497"/>
      <c r="S32" s="495"/>
      <c r="T32" s="464" t="str">
        <f t="shared" si="0"/>
        <v>main2-MDP_ON_CRCO_XOR_001_M55.cps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main2-MDP_ON_CRCO_XOR_001_M55.cps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7">IF(O34="",T33,O34)</f>
        <v>main2-MDP_ON_CRCO_XOR_001_M55.cps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7"/>
        <v>main2-MDP_ON_CRCO_XOR_001_M55.cps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7"/>
        <v>main2-MDP_ON_CRCO_XOR_001_M55.cps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7"/>
        <v>main2-MDP_ON_CRCO_XOR_001_M55.cps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7"/>
        <v>main2-MDP_ON_CRCO_XOR_001_M55.cps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7"/>
        <v>main2-MDP_ON_CRCO_XOR_001_M55.cps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7"/>
        <v>main2-MDP_ON_CRCO_XOR_001_M55.cps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7"/>
        <v>main2-MDP_ON_CRCO_XOR_001_M55.cps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7"/>
        <v>main2-MDP_ON_CRCO_XOR_001_M55.cps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7"/>
        <v>main2-MDP_ON_CRCO_XOR_001_M55.cps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7"/>
        <v>main2-MDP_ON_CRCO_XOR_001_M55.cps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7"/>
        <v>main2-MDP_ON_CRCO_XOR_001_M55.cps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7"/>
        <v>main2-MDP_ON_CRCO_XOR_001_M55.cps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7"/>
        <v>main2-MDP_ON_CRCO_XOR_001_M55.cps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7"/>
        <v>main2-MDP_ON_CRCO_XOR_001_M55.cps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7"/>
        <v>main2-MDP_ON_CRCO_XOR_001_M55.cps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7"/>
        <v>main2-MDP_ON_CRCO_XOR_001_M55.cps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7"/>
        <v>main2-MDP_ON_CRCO_XOR_001_M55.cps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7"/>
        <v>main2-MDP_ON_CRCO_XOR_001_M55.cps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7"/>
        <v>main2-MDP_ON_CRCO_XOR_001_M55.cps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7"/>
        <v>main2-MDP_ON_CRCO_XOR_001_M55.cps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7"/>
        <v>main2-MDP_ON_CRCO_XOR_001_M55.cps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7"/>
        <v>main2-MDP_ON_CRCO_XOR_001_M55.cps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7"/>
        <v>main2-MDP_ON_CRCO_XOR_001_M55.cps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7"/>
        <v>main2-MDP_ON_CRCO_XOR_001_M55.cps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7"/>
        <v>main2-MDP_ON_CRCO_XOR_001_M55.cps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7"/>
        <v>main2-MDP_ON_CRCO_XOR_001_M55.cps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7"/>
        <v>main2-MDP_ON_CRCO_XOR_001_M55.cps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7"/>
        <v>main2-MDP_ON_CRCO_XOR_001_M55.cps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7"/>
        <v>main2-MDP_ON_CRCO_XOR_001_M55.cps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7"/>
        <v>main2-MDP_ON_CRCO_XOR_001_M55.cps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7"/>
        <v>main2-MDP_ON_CRCO_XOR_001_M55.cps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1">IF(O66="",T65,O66)</f>
        <v>main2-MDP_ON_CRCO_XOR_001_M55.cps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1"/>
        <v>main2-MDP_ON_CRCO_XOR_001_M55.cps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4" t="str">
        <f t="shared" si="11"/>
        <v>main2-MDP_ON_CRCO_XOR_001_M55.cps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4" t="str">
        <f t="shared" si="11"/>
        <v>main2-MDP_ON_CRCO_XOR_001_M55.cps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4" t="str">
        <f t="shared" si="11"/>
        <v>main2-MDP_ON_CRCO_XOR_001_M55.cps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4" t="str">
        <f t="shared" si="11"/>
        <v>main2-MDP_ON_CRCO_XOR_001_M55.cps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4" t="str">
        <f t="shared" si="11"/>
        <v>main2-MDP_ON_CRCO_XOR_001_M55.cps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4" t="str">
        <f t="shared" si="11"/>
        <v>main2-MDP_ON_CRCO_XOR_001_M55.cps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4" t="str">
        <f t="shared" si="11"/>
        <v>main2-MDP_ON_CRCO_XOR_001_M55.cps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4" t="str">
        <f t="shared" si="11"/>
        <v>main2-MDP_ON_CRCO_XOR_001_M55.cps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4" t="str">
        <f t="shared" si="11"/>
        <v>main2-MDP_ON_CRCO_XOR_001_M55.cps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4" t="str">
        <f t="shared" si="11"/>
        <v>main2-MDP_ON_CRCO_XOR_001_M55.cps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4" t="str">
        <f t="shared" si="11"/>
        <v>main2-MDP_ON_CRCO_XOR_001_M55.cps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4" t="str">
        <f t="shared" si="11"/>
        <v>main2-MDP_ON_CRCO_XOR_001_M55.cps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4" t="str">
        <f t="shared" si="11"/>
        <v>main2-MDP_ON_CRCO_XOR_001_M55.cps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4" t="str">
        <f t="shared" si="11"/>
        <v>main2-MDP_ON_CRCO_XOR_001_M55.cps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4" t="str">
        <f t="shared" si="11"/>
        <v>main2-MDP_ON_CRCO_XOR_001_M55.cps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4" t="str">
        <f t="shared" si="11"/>
        <v>main2-MDP_ON_CRCO_XOR_001_M55.cps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4" t="str">
        <f t="shared" si="11"/>
        <v>main2-MDP_ON_CRCO_XOR_001_M55.cps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4" t="str">
        <f t="shared" si="11"/>
        <v>main2-MDP_ON_CRCO_XOR_001_M55.cps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4" t="str">
        <f t="shared" si="11"/>
        <v>main2-MDP_ON_CRCO_XOR_001_M55.cps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4" t="str">
        <f t="shared" si="11"/>
        <v>main2-MDP_ON_CRCO_XOR_001_M55.cps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4" t="str">
        <f t="shared" si="11"/>
        <v>main2-MDP_ON_CRCO_XOR_001_M55.cps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4" t="str">
        <f t="shared" si="11"/>
        <v>main2-MDP_ON_CRCO_XOR_001_M55.cps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4" t="str">
        <f t="shared" si="11"/>
        <v>main2-MDP_ON_CRCO_XOR_001_M55.cps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4" t="str">
        <f t="shared" si="11"/>
        <v>main2-MDP_ON_CRCO_XOR_001_M55.cps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4" t="str">
        <f t="shared" si="11"/>
        <v>main2-MDP_ON_CRCO_XOR_001_M55.cps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4" t="str">
        <f t="shared" si="11"/>
        <v>main2-MDP_ON_CRCO_XOR_001_M55.cps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4" t="str">
        <f t="shared" si="11"/>
        <v>main2-MDP_ON_CRCO_XOR_001_M55.cps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4" t="str">
        <f t="shared" si="11"/>
        <v>main2-MDP_ON_CRCO_XOR_001_M55.cps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4" t="str">
        <f t="shared" si="11"/>
        <v>main2-MDP_ON_CRCO_XOR_001_M55.cps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main2-MDP_ON_CRCO_XOR_001_M55.cps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main2-MDP_ON_CRCO_XOR_001_M55.cps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main2-MDP_ON_CRCO_XOR_001_M55.cps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main2-MDP_ON_CRCO_XOR_001_M55.cps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main2-MDP_ON_CRCO_XOR_001_M55.cps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main2-MDP_ON_CRCO_XOR_001_M55.cps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main2-MDP_ON_CRCO_XOR_001_M55.cps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main2-MDP_ON_CRCO_XOR_001_M55.cps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main2-MDP_ON_CRCO_XOR_001_M55.cps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main2-MDP_ON_CRCO_XOR_001_M55.cps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main2-MDP_ON_CRCO_XOR_001_M55.cps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main2-MDP_ON_CRCO_XOR_001_M55.cps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main2-MDP_ON_CRCO_XOR_001_M55.cps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main2-MDP_ON_CRCO_XOR_001_M55.cps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main2-MDP_ON_CRCO_XOR_001_M55.cps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main2-MDP_ON_CRCO_XOR_001_M55.cps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main2-MDP_ON_CRCO_XOR_001_M55.cps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main2-MDP_ON_CRCO_XOR_001_M55.cps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main2-MDP_ON_CRCO_XOR_001_M55.cps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main2-MDP_ON_CRCO_XOR_001_M55.cps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main2-MDP_ON_CRCO_XOR_001_M55.cps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main2-MDP_ON_CRCO_XOR_001_M55.cps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main2-MDP_ON_CRCO_XOR_001_M55.cps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main2-MDP_ON_CRCO_XOR_001_M55.cps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main2-MDP_ON_CRCO_XOR_001_M55.cps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main2-MDP_ON_CRCO_XOR_001_M55.cps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main2-MDP_ON_CRCO_XOR_001_M55.cps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2">
    <mergeCell ref="A3:A7"/>
    <mergeCell ref="O3:O7"/>
  </mergeCells>
  <phoneticPr fontId="14"/>
  <conditionalFormatting sqref="R3">
    <cfRule type="expression" dxfId="129" priority="7">
      <formula>$Q3="〇"</formula>
    </cfRule>
  </conditionalFormatting>
  <conditionalFormatting sqref="R4:R121">
    <cfRule type="expression" dxfId="128" priority="6">
      <formula>$Q4="〇"</formula>
    </cfRule>
  </conditionalFormatting>
  <conditionalFormatting sqref="T3:X3">
    <cfRule type="expression" dxfId="127" priority="5">
      <formula>$S3="c"</formula>
    </cfRule>
  </conditionalFormatting>
  <conditionalFormatting sqref="T4:X121">
    <cfRule type="expression" dxfId="126" priority="4">
      <formula>$S4="c"</formula>
    </cfRule>
  </conditionalFormatting>
  <conditionalFormatting sqref="Y3">
    <cfRule type="expression" dxfId="125" priority="3">
      <formula>$S3="c"</formula>
    </cfRule>
  </conditionalFormatting>
  <conditionalFormatting sqref="Y4:Y123">
    <cfRule type="expression" dxfId="124" priority="2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5" fitToHeight="0" orientation="landscape" horizontalDpi="4294967294" verticalDpi="1200" r:id="rId1"/>
  <headerFooter>
    <oddHeader>&amp;C&amp;14&amp;A&amp;R&amp;12&amp;D</oddHeader>
    <oddFooter>&amp;P / &amp;N ページ</oddFooter>
  </headerFooter>
  <colBreaks count="1" manualBreakCount="1">
    <brk id="16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2B27103B-28D6-4C58-81FA-9D87FD909847}">
            <xm:f>'M11 PWI'!$A12="✓"</xm:f>
            <x14:dxf>
              <fill>
                <patternFill>
                  <bgColor rgb="FF92D050"/>
                </patternFill>
              </fill>
            </x14:dxf>
          </x14:cfRule>
          <xm:sqref>O10:P10 O11:O13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pageSetUpPr fitToPage="1"/>
  </sheetPr>
  <dimension ref="A1:Y123"/>
  <sheetViews>
    <sheetView zoomScale="70" zoomScaleNormal="70" workbookViewId="0">
      <selection activeCell="A5" sqref="A5:XFD5"/>
    </sheetView>
  </sheetViews>
  <sheetFormatPr defaultColWidth="8.85546875" defaultRowHeight="23.15"/>
  <cols>
    <col min="1" max="1" width="6.0703125" style="5" bestFit="1" customWidth="1"/>
    <col min="2" max="2" width="26.35546875" style="76" bestFit="1" customWidth="1"/>
    <col min="3" max="3" width="14.85546875" style="76" customWidth="1"/>
    <col min="4" max="4" width="11.0703125" style="5" customWidth="1"/>
    <col min="5" max="5" width="9.85546875" style="5" customWidth="1"/>
    <col min="6" max="6" width="9.35546875" style="5" customWidth="1"/>
    <col min="7" max="7" width="43.0703125" style="76" bestFit="1" customWidth="1"/>
    <col min="8" max="8" width="10.5703125" style="5" customWidth="1"/>
    <col min="9" max="9" width="8.5703125" style="5" customWidth="1"/>
    <col min="10" max="10" width="35.5703125" style="76" customWidth="1"/>
    <col min="11" max="11" width="12.0703125" style="76" customWidth="1"/>
    <col min="12" max="12" width="17.85546875" style="76" customWidth="1"/>
    <col min="13" max="13" width="15.0703125" style="76" customWidth="1"/>
    <col min="14" max="14" width="11.5" style="76" customWidth="1"/>
    <col min="15" max="15" width="48.35546875" style="76" bestFit="1" customWidth="1"/>
    <col min="16" max="16" width="5.0703125" style="476" customWidth="1"/>
    <col min="17" max="17" width="3.5703125" style="498" customWidth="1"/>
    <col min="18" max="18" width="21.0703125" style="499" customWidth="1"/>
    <col min="19" max="19" width="8.85546875" style="474"/>
    <col min="20" max="20" width="70.85546875" style="466" customWidth="1"/>
    <col min="21" max="21" width="52.85546875" style="466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76"/>
  </cols>
  <sheetData>
    <row r="1" spans="1:25" s="23" customFormat="1" ht="55.3">
      <c r="A1" s="21" t="s">
        <v>51</v>
      </c>
      <c r="B1" s="78" t="s">
        <v>1</v>
      </c>
      <c r="C1" s="78" t="s">
        <v>22</v>
      </c>
      <c r="D1" s="21" t="s">
        <v>94</v>
      </c>
      <c r="E1" s="21" t="s">
        <v>95</v>
      </c>
      <c r="F1" s="21" t="s">
        <v>96</v>
      </c>
      <c r="G1" s="78" t="s">
        <v>21</v>
      </c>
      <c r="H1" s="21" t="s">
        <v>59</v>
      </c>
      <c r="I1" s="21" t="s">
        <v>60</v>
      </c>
      <c r="J1" s="78" t="s">
        <v>397</v>
      </c>
      <c r="K1" s="78" t="s">
        <v>400</v>
      </c>
      <c r="L1" s="78" t="s">
        <v>498</v>
      </c>
      <c r="M1" s="78" t="s">
        <v>502</v>
      </c>
      <c r="N1" s="113" t="s">
        <v>482</v>
      </c>
      <c r="O1" s="427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>
      <c r="A2" s="117" t="s">
        <v>634</v>
      </c>
      <c r="B2" s="125" t="s">
        <v>635</v>
      </c>
      <c r="C2" s="108"/>
      <c r="D2" s="107"/>
      <c r="E2" s="107"/>
      <c r="F2" s="107"/>
      <c r="G2" s="108"/>
      <c r="H2" s="107"/>
      <c r="I2" s="107"/>
      <c r="J2" s="108"/>
      <c r="K2" s="108"/>
      <c r="L2" s="108"/>
      <c r="M2" s="108"/>
      <c r="N2" s="116"/>
      <c r="O2" s="343"/>
      <c r="P2" s="519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19" customHeight="1">
      <c r="A3" s="846" t="s">
        <v>614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496"/>
      <c r="R3" s="497"/>
      <c r="S3" s="535" t="s">
        <v>1690</v>
      </c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 ht="23.6" thickBot="1">
      <c r="A4" s="294">
        <v>1</v>
      </c>
      <c r="B4" s="293" t="s">
        <v>118</v>
      </c>
      <c r="C4" s="293"/>
      <c r="D4" s="294">
        <v>0</v>
      </c>
      <c r="E4" s="294">
        <v>20</v>
      </c>
      <c r="F4" s="294">
        <v>20</v>
      </c>
      <c r="G4" s="299" t="s">
        <v>932</v>
      </c>
      <c r="H4" s="294">
        <v>4</v>
      </c>
      <c r="I4" s="294" t="s">
        <v>615</v>
      </c>
      <c r="J4" s="293"/>
      <c r="K4" s="293"/>
      <c r="L4" s="293"/>
      <c r="M4" s="293"/>
      <c r="N4" s="134"/>
      <c r="O4" s="134" t="s">
        <v>2783</v>
      </c>
      <c r="P4" s="524"/>
      <c r="Q4" s="496"/>
      <c r="R4" s="497"/>
      <c r="S4" s="535" t="s">
        <v>1690</v>
      </c>
      <c r="T4" s="464" t="str">
        <f t="shared" si="0"/>
        <v>main2-MDP_NECP_POWEROFF_XOR_003_M56.cps</v>
      </c>
      <c r="U4" s="464" t="str">
        <f t="shared" ref="U4:U16" si="5">IF(G4="","",G4)</f>
        <v>XOR__BJXR_C101_NECP_M560101_00003.BC</v>
      </c>
      <c r="V4" s="465" t="str">
        <f t="shared" si="1"/>
        <v>560101-MMDD</v>
      </c>
      <c r="W4" s="465" t="str">
        <f t="shared" si="2"/>
        <v>20560101_MMDD.cml</v>
      </c>
      <c r="X4" s="465" t="str">
        <f t="shared" si="3"/>
        <v>C101</v>
      </c>
      <c r="Y4" s="536" t="str">
        <f t="shared" si="4"/>
        <v>NECP_M560101</v>
      </c>
    </row>
    <row r="5" spans="1:25" s="138" customFormat="1" ht="37.299999999999997" thickBot="1">
      <c r="A5" s="772">
        <v>2</v>
      </c>
      <c r="B5" s="773" t="s">
        <v>1385</v>
      </c>
      <c r="C5" s="773"/>
      <c r="D5" s="774">
        <v>2</v>
      </c>
      <c r="E5" s="774">
        <v>0</v>
      </c>
      <c r="F5" s="774"/>
      <c r="G5" s="773" t="s">
        <v>1386</v>
      </c>
      <c r="H5" s="774">
        <v>3</v>
      </c>
      <c r="I5" s="774"/>
      <c r="J5" s="773"/>
      <c r="K5" s="773"/>
      <c r="L5" s="773"/>
      <c r="M5" s="773"/>
      <c r="N5" s="773"/>
      <c r="O5" s="585" t="s">
        <v>2784</v>
      </c>
      <c r="P5" s="519"/>
      <c r="Q5" s="543"/>
      <c r="R5" s="750"/>
      <c r="S5" s="751" t="s">
        <v>1690</v>
      </c>
      <c r="T5" s="752" t="str">
        <f t="shared" si="0"/>
        <v>main2-MDP_NECP_HV_POWEROFF_XDOR_001_M56.cps</v>
      </c>
      <c r="U5" s="752" t="str">
        <f t="shared" si="5"/>
        <v>XDOR_BJXR_C854_NECP_M560201_00001.BC</v>
      </c>
      <c r="V5" s="753" t="str">
        <f t="shared" si="1"/>
        <v>560201-MMDD</v>
      </c>
      <c r="W5" s="753" t="str">
        <f t="shared" si="2"/>
        <v>20560201_MMDD.cml</v>
      </c>
      <c r="X5" s="753" t="str">
        <f t="shared" si="3"/>
        <v>C854</v>
      </c>
      <c r="Y5" s="754" t="str">
        <f t="shared" si="4"/>
        <v>NECP_M560201</v>
      </c>
    </row>
    <row r="6" spans="1:25" ht="23.6" thickBot="1">
      <c r="A6" s="296">
        <v>3</v>
      </c>
      <c r="B6" s="297" t="s">
        <v>1396</v>
      </c>
      <c r="C6" s="297"/>
      <c r="D6" s="298"/>
      <c r="E6" s="298"/>
      <c r="F6" s="298"/>
      <c r="G6" s="297" t="s">
        <v>1397</v>
      </c>
      <c r="H6" s="298"/>
      <c r="I6" s="298"/>
      <c r="J6" s="297"/>
      <c r="K6" s="297"/>
      <c r="L6" s="297"/>
      <c r="M6" s="297"/>
      <c r="N6" s="297"/>
      <c r="O6" s="441" t="s">
        <v>1398</v>
      </c>
      <c r="P6" s="519"/>
      <c r="Q6" s="496"/>
      <c r="R6" s="497"/>
      <c r="S6" s="537" t="s">
        <v>1690</v>
      </c>
      <c r="T6" s="469" t="str">
        <f t="shared" si="0"/>
        <v>main2-MDP_NECP_OFF_ON_XDOR_001_M56.cps</v>
      </c>
      <c r="U6" s="469" t="str">
        <f t="shared" si="5"/>
        <v>XDOR_BJXR_C880_NECP_M560301_00001.BC</v>
      </c>
      <c r="V6" s="470" t="str">
        <f t="shared" si="1"/>
        <v>560301-MMDD</v>
      </c>
      <c r="W6" s="470" t="str">
        <f t="shared" si="2"/>
        <v>20560301_MMDD.cml</v>
      </c>
      <c r="X6" s="470" t="str">
        <f t="shared" si="3"/>
        <v>C880</v>
      </c>
      <c r="Y6" s="538" t="str">
        <f t="shared" si="4"/>
        <v>NECP_M560301</v>
      </c>
    </row>
    <row r="7" spans="1:25">
      <c r="Q7" s="496"/>
      <c r="R7" s="497"/>
      <c r="S7" s="539"/>
      <c r="T7" s="467" t="str">
        <f t="shared" si="0"/>
        <v>main2-MDP_NECP_OFF_ON_XDOR_001_M56.cps</v>
      </c>
      <c r="U7" s="467" t="str">
        <f t="shared" si="5"/>
        <v/>
      </c>
      <c r="V7" s="468" t="str">
        <f t="shared" si="1"/>
        <v/>
      </c>
      <c r="W7" s="468" t="str">
        <f t="shared" si="2"/>
        <v/>
      </c>
      <c r="X7" s="468" t="str">
        <f t="shared" si="3"/>
        <v/>
      </c>
      <c r="Y7" s="468" t="str">
        <f t="shared" si="4"/>
        <v/>
      </c>
    </row>
    <row r="8" spans="1:25">
      <c r="Q8" s="496"/>
      <c r="R8" s="497"/>
      <c r="S8" s="495"/>
      <c r="T8" s="464" t="str">
        <f t="shared" si="0"/>
        <v>main2-MDP_NECP_OFF_ON_XDOR_001_M56.cps</v>
      </c>
      <c r="U8" s="464" t="str">
        <f t="shared" si="5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Q9" s="496"/>
      <c r="R9" s="497"/>
      <c r="S9" s="495"/>
      <c r="T9" s="464" t="str">
        <f t="shared" si="0"/>
        <v>main2-MDP_NECP_OFF_ON_XDOR_001_M56.cps</v>
      </c>
      <c r="U9" s="464" t="str">
        <f t="shared" si="5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Q10" s="496"/>
      <c r="R10" s="497"/>
      <c r="S10" s="495"/>
      <c r="T10" s="464" t="str">
        <f t="shared" si="0"/>
        <v>main2-MDP_NECP_OFF_ON_XDOR_001_M56.cps</v>
      </c>
      <c r="U10" s="464" t="str">
        <f t="shared" si="5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Q11" s="496"/>
      <c r="R11" s="497"/>
      <c r="S11" s="495"/>
      <c r="T11" s="464" t="str">
        <f t="shared" si="0"/>
        <v>main2-MDP_NECP_OFF_ON_XDOR_001_M56.cps</v>
      </c>
      <c r="U11" s="464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Q12" s="496"/>
      <c r="R12" s="497"/>
      <c r="S12" s="495"/>
      <c r="T12" s="464" t="str">
        <f t="shared" si="0"/>
        <v>main2-MDP_NECP_OFF_ON_XDOR_001_M56.cps</v>
      </c>
      <c r="U12" s="464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Q13" s="496"/>
      <c r="R13" s="497"/>
      <c r="S13" s="495"/>
      <c r="T13" s="464" t="str">
        <f t="shared" si="0"/>
        <v>main2-MDP_NECP_OFF_ON_XDOR_001_M56.cps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Q14" s="496"/>
      <c r="R14" s="497"/>
      <c r="S14" s="495"/>
      <c r="T14" s="464" t="str">
        <f t="shared" si="0"/>
        <v>main2-MDP_NECP_OFF_ON_XDOR_001_M56.cps</v>
      </c>
      <c r="U14" s="464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Q15" s="496"/>
      <c r="R15" s="497"/>
      <c r="S15" s="495"/>
      <c r="T15" s="464" t="str">
        <f t="shared" si="0"/>
        <v>main2-MDP_NECP_OFF_ON_XDOR_001_M56.cps</v>
      </c>
      <c r="U15" s="464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Q16" s="496"/>
      <c r="R16" s="497"/>
      <c r="S16" s="495"/>
      <c r="T16" s="464" t="str">
        <f t="shared" si="0"/>
        <v>main2-MDP_NECP_OFF_ON_XDOR_001_M56.cps</v>
      </c>
      <c r="U16" s="464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7:25">
      <c r="Q17" s="496"/>
      <c r="R17" s="497"/>
      <c r="S17" s="495"/>
      <c r="T17" s="464" t="str">
        <f t="shared" si="0"/>
        <v>main2-MDP_NECP_OFF_ON_XDOR_001_M56.cps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7:25">
      <c r="Q18" s="496"/>
      <c r="R18" s="497"/>
      <c r="S18" s="495"/>
      <c r="T18" s="464" t="str">
        <f t="shared" si="0"/>
        <v>main2-MDP_NECP_OFF_ON_XDOR_001_M56.cps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7:25">
      <c r="Q19" s="496"/>
      <c r="R19" s="497"/>
      <c r="S19" s="495"/>
      <c r="T19" s="464" t="str">
        <f t="shared" si="0"/>
        <v>main2-MDP_NECP_OFF_ON_XDOR_001_M56.cps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7:25">
      <c r="Q20" s="496"/>
      <c r="R20" s="497"/>
      <c r="S20" s="495"/>
      <c r="T20" s="464" t="str">
        <f t="shared" si="0"/>
        <v>main2-MDP_NECP_OFF_ON_XDOR_001_M56.cps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7:25">
      <c r="Q21" s="496"/>
      <c r="R21" s="497"/>
      <c r="S21" s="495"/>
      <c r="T21" s="464" t="str">
        <f t="shared" si="0"/>
        <v>main2-MDP_NECP_OFF_ON_XDOR_001_M56.cps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7:25">
      <c r="Q22" s="496"/>
      <c r="R22" s="497"/>
      <c r="S22" s="495"/>
      <c r="T22" s="464" t="str">
        <f t="shared" si="0"/>
        <v>main2-MDP_NECP_OFF_ON_XDOR_001_M56.cps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7:25">
      <c r="Q23" s="496"/>
      <c r="R23" s="497"/>
      <c r="S23" s="495"/>
      <c r="T23" s="464" t="str">
        <f t="shared" si="0"/>
        <v>main2-MDP_NECP_OFF_ON_XDOR_001_M56.cps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7:25">
      <c r="Q24" s="496"/>
      <c r="R24" s="497"/>
      <c r="S24" s="495"/>
      <c r="T24" s="464" t="str">
        <f t="shared" si="0"/>
        <v>main2-MDP_NECP_OFF_ON_XDOR_001_M56.cps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7:25">
      <c r="Q25" s="496"/>
      <c r="R25" s="497"/>
      <c r="S25" s="495"/>
      <c r="T25" s="464" t="str">
        <f t="shared" si="0"/>
        <v>main2-MDP_NECP_OFF_ON_XDOR_001_M56.cps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7:25">
      <c r="Q26" s="496"/>
      <c r="R26" s="497"/>
      <c r="S26" s="495"/>
      <c r="T26" s="464" t="str">
        <f t="shared" si="0"/>
        <v>main2-MDP_NECP_OFF_ON_XDOR_001_M56.cps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7:25">
      <c r="Q27" s="496"/>
      <c r="R27" s="497"/>
      <c r="S27" s="495"/>
      <c r="T27" s="464" t="str">
        <f t="shared" si="0"/>
        <v>main2-MDP_NECP_OFF_ON_XDOR_001_M56.cps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7:25">
      <c r="Q28" s="496"/>
      <c r="R28" s="497"/>
      <c r="S28" s="495"/>
      <c r="T28" s="464" t="str">
        <f t="shared" si="0"/>
        <v>main2-MDP_NECP_OFF_ON_XDOR_001_M56.cps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7:25">
      <c r="Q29" s="496"/>
      <c r="R29" s="497"/>
      <c r="S29" s="495"/>
      <c r="T29" s="464" t="str">
        <f t="shared" si="0"/>
        <v>main2-MDP_NECP_OFF_ON_XDOR_001_M56.cps</v>
      </c>
      <c r="U29" s="464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7:25">
      <c r="Q30" s="496"/>
      <c r="R30" s="497"/>
      <c r="S30" s="495"/>
      <c r="T30" s="464" t="str">
        <f t="shared" si="0"/>
        <v>main2-MDP_NECP_OFF_ON_XDOR_001_M56.cps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7:25">
      <c r="Q31" s="496"/>
      <c r="R31" s="497"/>
      <c r="S31" s="495"/>
      <c r="T31" s="464" t="str">
        <f t="shared" si="0"/>
        <v>main2-MDP_NECP_OFF_ON_XDOR_001_M56.cps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7:25">
      <c r="Q32" s="496"/>
      <c r="R32" s="497"/>
      <c r="S32" s="495"/>
      <c r="T32" s="464" t="str">
        <f t="shared" si="0"/>
        <v>main2-MDP_NECP_OFF_ON_XDOR_001_M56.cps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main2-MDP_NECP_OFF_ON_XDOR_001_M56.cps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7">IF(O34="",T33,O34)</f>
        <v>main2-MDP_NECP_OFF_ON_XDOR_001_M56.cps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7"/>
        <v>main2-MDP_NECP_OFF_ON_XDOR_001_M56.cps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7"/>
        <v>main2-MDP_NECP_OFF_ON_XDOR_001_M56.cps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7"/>
        <v>main2-MDP_NECP_OFF_ON_XDOR_001_M56.cps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7"/>
        <v>main2-MDP_NECP_OFF_ON_XDOR_001_M56.cps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7"/>
        <v>main2-MDP_NECP_OFF_ON_XDOR_001_M56.cps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7"/>
        <v>main2-MDP_NECP_OFF_ON_XDOR_001_M56.cps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7"/>
        <v>main2-MDP_NECP_OFF_ON_XDOR_001_M56.cps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7"/>
        <v>main2-MDP_NECP_OFF_ON_XDOR_001_M56.cps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7"/>
        <v>main2-MDP_NECP_OFF_ON_XDOR_001_M56.cps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7"/>
        <v>main2-MDP_NECP_OFF_ON_XDOR_001_M56.cps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7"/>
        <v>main2-MDP_NECP_OFF_ON_XDOR_001_M56.cps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7"/>
        <v>main2-MDP_NECP_OFF_ON_XDOR_001_M56.cps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7"/>
        <v>main2-MDP_NECP_OFF_ON_XDOR_001_M56.cps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7"/>
        <v>main2-MDP_NECP_OFF_ON_XDOR_001_M56.cps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7"/>
        <v>main2-MDP_NECP_OFF_ON_XDOR_001_M56.cps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7"/>
        <v>main2-MDP_NECP_OFF_ON_XDOR_001_M56.cps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7"/>
        <v>main2-MDP_NECP_OFF_ON_XDOR_001_M56.cps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7"/>
        <v>main2-MDP_NECP_OFF_ON_XDOR_001_M56.cps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7"/>
        <v>main2-MDP_NECP_OFF_ON_XDOR_001_M56.cps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7"/>
        <v>main2-MDP_NECP_OFF_ON_XDOR_001_M56.cps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7"/>
        <v>main2-MDP_NECP_OFF_ON_XDOR_001_M56.cps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7"/>
        <v>main2-MDP_NECP_OFF_ON_XDOR_001_M56.cps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7"/>
        <v>main2-MDP_NECP_OFF_ON_XDOR_001_M56.cps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7"/>
        <v>main2-MDP_NECP_OFF_ON_XDOR_001_M56.cps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7"/>
        <v>main2-MDP_NECP_OFF_ON_XDOR_001_M56.cps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7"/>
        <v>main2-MDP_NECP_OFF_ON_XDOR_001_M56.cps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7"/>
        <v>main2-MDP_NECP_OFF_ON_XDOR_001_M56.cps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7"/>
        <v>main2-MDP_NECP_OFF_ON_XDOR_001_M56.cps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7"/>
        <v>main2-MDP_NECP_OFF_ON_XDOR_001_M56.cps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7"/>
        <v>main2-MDP_NECP_OFF_ON_XDOR_001_M56.cps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7"/>
        <v>main2-MDP_NECP_OFF_ON_XDOR_001_M56.cps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1">IF(O66="",T65,O66)</f>
        <v>main2-MDP_NECP_OFF_ON_XDOR_001_M56.cps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1"/>
        <v>main2-MDP_NECP_OFF_ON_XDOR_001_M56.cps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4" t="str">
        <f t="shared" si="11"/>
        <v>main2-MDP_NECP_OFF_ON_XDOR_001_M56.cps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4" t="str">
        <f t="shared" si="11"/>
        <v>main2-MDP_NECP_OFF_ON_XDOR_001_M56.cps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4" t="str">
        <f t="shared" si="11"/>
        <v>main2-MDP_NECP_OFF_ON_XDOR_001_M56.cps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4" t="str">
        <f t="shared" si="11"/>
        <v>main2-MDP_NECP_OFF_ON_XDOR_001_M56.cps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4" t="str">
        <f t="shared" si="11"/>
        <v>main2-MDP_NECP_OFF_ON_XDOR_001_M56.cps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4" t="str">
        <f t="shared" si="11"/>
        <v>main2-MDP_NECP_OFF_ON_XDOR_001_M56.cps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4" t="str">
        <f t="shared" si="11"/>
        <v>main2-MDP_NECP_OFF_ON_XDOR_001_M56.cps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4" t="str">
        <f t="shared" si="11"/>
        <v>main2-MDP_NECP_OFF_ON_XDOR_001_M56.cps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4" t="str">
        <f t="shared" si="11"/>
        <v>main2-MDP_NECP_OFF_ON_XDOR_001_M56.cps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4" t="str">
        <f t="shared" si="11"/>
        <v>main2-MDP_NECP_OFF_ON_XDOR_001_M56.cps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4" t="str">
        <f t="shared" si="11"/>
        <v>main2-MDP_NECP_OFF_ON_XDOR_001_M56.cps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4" t="str">
        <f t="shared" si="11"/>
        <v>main2-MDP_NECP_OFF_ON_XDOR_001_M56.cps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4" t="str">
        <f t="shared" si="11"/>
        <v>main2-MDP_NECP_OFF_ON_XDOR_001_M56.cps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4" t="str">
        <f t="shared" si="11"/>
        <v>main2-MDP_NECP_OFF_ON_XDOR_001_M56.cps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4" t="str">
        <f t="shared" si="11"/>
        <v>main2-MDP_NECP_OFF_ON_XDOR_001_M56.cps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4" t="str">
        <f t="shared" si="11"/>
        <v>main2-MDP_NECP_OFF_ON_XDOR_001_M56.cps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4" t="str">
        <f t="shared" si="11"/>
        <v>main2-MDP_NECP_OFF_ON_XDOR_001_M56.cps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4" t="str">
        <f t="shared" si="11"/>
        <v>main2-MDP_NECP_OFF_ON_XDOR_001_M56.cps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4" t="str">
        <f t="shared" si="11"/>
        <v>main2-MDP_NECP_OFF_ON_XDOR_001_M56.cps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4" t="str">
        <f t="shared" si="11"/>
        <v>main2-MDP_NECP_OFF_ON_XDOR_001_M56.cps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4" t="str">
        <f t="shared" si="11"/>
        <v>main2-MDP_NECP_OFF_ON_XDOR_001_M56.cps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4" t="str">
        <f t="shared" si="11"/>
        <v>main2-MDP_NECP_OFF_ON_XDOR_001_M56.cps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4" t="str">
        <f t="shared" si="11"/>
        <v>main2-MDP_NECP_OFF_ON_XDOR_001_M56.cps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4" t="str">
        <f t="shared" si="11"/>
        <v>main2-MDP_NECP_OFF_ON_XDOR_001_M56.cps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4" t="str">
        <f t="shared" si="11"/>
        <v>main2-MDP_NECP_OFF_ON_XDOR_001_M56.cps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4" t="str">
        <f t="shared" si="11"/>
        <v>main2-MDP_NECP_OFF_ON_XDOR_001_M56.cps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4" t="str">
        <f t="shared" si="11"/>
        <v>main2-MDP_NECP_OFF_ON_XDOR_001_M56.cps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4" t="str">
        <f t="shared" si="11"/>
        <v>main2-MDP_NECP_OFF_ON_XDOR_001_M56.cps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4" t="str">
        <f t="shared" si="11"/>
        <v>main2-MDP_NECP_OFF_ON_XDOR_001_M56.cps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main2-MDP_NECP_OFF_ON_XDOR_001_M56.cps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main2-MDP_NECP_OFF_ON_XDOR_001_M56.cps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main2-MDP_NECP_OFF_ON_XDOR_001_M56.cps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main2-MDP_NECP_OFF_ON_XDOR_001_M56.cps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main2-MDP_NECP_OFF_ON_XDOR_001_M56.cps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main2-MDP_NECP_OFF_ON_XDOR_001_M56.cps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main2-MDP_NECP_OFF_ON_XDOR_001_M56.cps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main2-MDP_NECP_OFF_ON_XDOR_001_M56.cps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main2-MDP_NECP_OFF_ON_XDOR_001_M56.cps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main2-MDP_NECP_OFF_ON_XDOR_001_M56.cps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main2-MDP_NECP_OFF_ON_XDOR_001_M56.cps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main2-MDP_NECP_OFF_ON_XDOR_001_M56.cps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main2-MDP_NECP_OFF_ON_XDOR_001_M56.cps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main2-MDP_NECP_OFF_ON_XDOR_001_M56.cps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main2-MDP_NECP_OFF_ON_XDOR_001_M56.cps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main2-MDP_NECP_OFF_ON_XDOR_001_M56.cps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main2-MDP_NECP_OFF_ON_XDOR_001_M56.cps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main2-MDP_NECP_OFF_ON_XDOR_001_M56.cps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main2-MDP_NECP_OFF_ON_XDOR_001_M56.cps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main2-MDP_NECP_OFF_ON_XDOR_001_M56.cps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main2-MDP_NECP_OFF_ON_XDOR_001_M56.cps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main2-MDP_NECP_OFF_ON_XDOR_001_M56.cps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main2-MDP_NECP_OFF_ON_XDOR_001_M56.cps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main2-MDP_NECP_OFF_ON_XDOR_001_M56.cps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main2-MDP_NECP_OFF_ON_XDOR_001_M56.cps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main2-MDP_NECP_OFF_ON_XDOR_001_M56.cps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main2-MDP_NECP_OFF_ON_XDOR_001_M56.cps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1">
    <mergeCell ref="A3:O3"/>
  </mergeCells>
  <phoneticPr fontId="14"/>
  <conditionalFormatting sqref="R3">
    <cfRule type="expression" dxfId="122" priority="6">
      <formula>$Q3="〇"</formula>
    </cfRule>
  </conditionalFormatting>
  <conditionalFormatting sqref="R4:R121">
    <cfRule type="expression" dxfId="121" priority="5">
      <formula>$Q4="〇"</formula>
    </cfRule>
  </conditionalFormatting>
  <conditionalFormatting sqref="T3:X3">
    <cfRule type="expression" dxfId="120" priority="4">
      <formula>$S3="c"</formula>
    </cfRule>
  </conditionalFormatting>
  <conditionalFormatting sqref="T4:X121">
    <cfRule type="expression" dxfId="119" priority="3">
      <formula>$S4="c"</formula>
    </cfRule>
  </conditionalFormatting>
  <conditionalFormatting sqref="Y3">
    <cfRule type="expression" dxfId="118" priority="2">
      <formula>$S3="c"</formula>
    </cfRule>
  </conditionalFormatting>
  <conditionalFormatting sqref="Y4:Y123">
    <cfRule type="expression" dxfId="117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4">
    <pageSetUpPr fitToPage="1"/>
  </sheetPr>
  <dimension ref="A1:Y123"/>
  <sheetViews>
    <sheetView topLeftCell="E1" zoomScale="70" zoomScaleNormal="70" workbookViewId="0">
      <selection activeCell="C18" sqref="C18"/>
    </sheetView>
  </sheetViews>
  <sheetFormatPr defaultColWidth="8.85546875" defaultRowHeight="23.15"/>
  <cols>
    <col min="1" max="1" width="6.0703125" style="5" bestFit="1" customWidth="1"/>
    <col min="2" max="2" width="26.35546875" style="76" bestFit="1" customWidth="1"/>
    <col min="3" max="3" width="14.85546875" style="76" customWidth="1"/>
    <col min="4" max="4" width="11.0703125" style="5" customWidth="1"/>
    <col min="5" max="5" width="9.85546875" style="5" customWidth="1"/>
    <col min="6" max="6" width="9.35546875" style="5" customWidth="1"/>
    <col min="7" max="7" width="43.0703125" style="76" bestFit="1" customWidth="1"/>
    <col min="8" max="8" width="10.5703125" style="5" customWidth="1"/>
    <col min="9" max="9" width="8.5703125" style="5" customWidth="1"/>
    <col min="10" max="10" width="35.5703125" style="76" customWidth="1"/>
    <col min="11" max="11" width="12.0703125" style="76" customWidth="1"/>
    <col min="12" max="12" width="17.85546875" style="76" customWidth="1"/>
    <col min="13" max="13" width="15.0703125" style="76" customWidth="1"/>
    <col min="14" max="14" width="20.5703125" style="76" customWidth="1"/>
    <col min="15" max="15" width="29.5703125" style="76" customWidth="1"/>
    <col min="16" max="16" width="7" style="476" customWidth="1"/>
    <col min="17" max="17" width="3.5703125" style="498" customWidth="1"/>
    <col min="18" max="18" width="18.2109375" style="499" customWidth="1"/>
    <col min="19" max="19" width="8.85546875" style="474"/>
    <col min="20" max="20" width="66.0703125" style="466" customWidth="1"/>
    <col min="21" max="21" width="56.0703125" style="466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76"/>
  </cols>
  <sheetData>
    <row r="1" spans="1:25" s="23" customFormat="1" ht="55.3">
      <c r="A1" s="21" t="s">
        <v>51</v>
      </c>
      <c r="B1" s="78" t="s">
        <v>1</v>
      </c>
      <c r="C1" s="78" t="s">
        <v>22</v>
      </c>
      <c r="D1" s="21" t="s">
        <v>94</v>
      </c>
      <c r="E1" s="21" t="s">
        <v>95</v>
      </c>
      <c r="F1" s="21" t="s">
        <v>96</v>
      </c>
      <c r="G1" s="78" t="s">
        <v>21</v>
      </c>
      <c r="H1" s="21" t="s">
        <v>59</v>
      </c>
      <c r="I1" s="21" t="s">
        <v>60</v>
      </c>
      <c r="J1" s="78" t="s">
        <v>397</v>
      </c>
      <c r="K1" s="78" t="s">
        <v>400</v>
      </c>
      <c r="L1" s="78" t="s">
        <v>498</v>
      </c>
      <c r="M1" s="78" t="s">
        <v>502</v>
      </c>
      <c r="N1" s="113" t="s">
        <v>482</v>
      </c>
      <c r="O1" s="427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>
      <c r="A2" s="117" t="s">
        <v>1518</v>
      </c>
      <c r="B2" s="125" t="s">
        <v>1487</v>
      </c>
      <c r="C2" s="108"/>
      <c r="D2" s="107"/>
      <c r="E2" s="107"/>
      <c r="F2" s="107"/>
      <c r="G2" s="108"/>
      <c r="H2" s="107"/>
      <c r="I2" s="107"/>
      <c r="J2" s="108"/>
      <c r="K2" s="108"/>
      <c r="L2" s="108"/>
      <c r="M2" s="108"/>
      <c r="N2" s="116"/>
      <c r="O2" s="343"/>
      <c r="P2" s="519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19" customHeight="1">
      <c r="A3" s="846" t="s">
        <v>614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496"/>
      <c r="R3" s="497"/>
      <c r="S3" s="535" t="s">
        <v>1690</v>
      </c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 ht="57" customHeight="1">
      <c r="A4" s="723">
        <v>1</v>
      </c>
      <c r="B4" s="130" t="s">
        <v>1605</v>
      </c>
      <c r="C4" s="130"/>
      <c r="D4" s="723">
        <v>7</v>
      </c>
      <c r="E4" s="723">
        <v>0</v>
      </c>
      <c r="F4" s="723"/>
      <c r="G4" s="130" t="s">
        <v>1680</v>
      </c>
      <c r="H4" s="723">
        <v>6</v>
      </c>
      <c r="I4" s="723" t="s">
        <v>62</v>
      </c>
      <c r="J4" s="130"/>
      <c r="K4" s="130"/>
      <c r="L4" s="130"/>
      <c r="M4" s="130"/>
      <c r="N4" s="130"/>
      <c r="O4" s="722" t="s">
        <v>3048</v>
      </c>
      <c r="P4" s="524"/>
      <c r="Q4" s="496"/>
      <c r="R4" s="497"/>
      <c r="S4" s="535" t="s">
        <v>1690</v>
      </c>
      <c r="T4" s="464" t="str">
        <f t="shared" si="0"/>
        <v>main2-MDP_EEPROM_UPLOAD_XDOR_007_M70.cps</v>
      </c>
      <c r="U4" s="464" t="str">
        <f t="shared" ref="U4:U16" si="5">IF(G4="","",G4)</f>
        <v>XDOR_BJXR_C887_NECP_M700101_00002.BC</v>
      </c>
      <c r="V4" s="465" t="str">
        <f t="shared" si="1"/>
        <v>700101-MMDD</v>
      </c>
      <c r="W4" s="465" t="str">
        <f t="shared" si="2"/>
        <v>20700101_MMDD.cml</v>
      </c>
      <c r="X4" s="465" t="str">
        <f t="shared" si="3"/>
        <v>C887</v>
      </c>
      <c r="Y4" s="536" t="str">
        <f t="shared" si="4"/>
        <v>NECP_M700101</v>
      </c>
    </row>
    <row r="5" spans="1:25">
      <c r="A5" s="723">
        <v>2</v>
      </c>
      <c r="B5" s="130" t="s">
        <v>1606</v>
      </c>
      <c r="C5" s="130"/>
      <c r="D5" s="723">
        <v>2</v>
      </c>
      <c r="E5" s="723">
        <v>0</v>
      </c>
      <c r="F5" s="723"/>
      <c r="G5" s="130" t="s">
        <v>1544</v>
      </c>
      <c r="H5" s="723">
        <v>1</v>
      </c>
      <c r="I5" s="723" t="s">
        <v>62</v>
      </c>
      <c r="J5" s="130"/>
      <c r="K5" s="130"/>
      <c r="L5" s="130"/>
      <c r="M5" s="130"/>
      <c r="N5" s="130"/>
      <c r="O5" s="724"/>
      <c r="P5" s="524"/>
      <c r="Q5" s="496"/>
      <c r="R5" s="497"/>
      <c r="S5" s="535" t="s">
        <v>1690</v>
      </c>
      <c r="T5" s="464" t="str">
        <f t="shared" si="0"/>
        <v>main2-MDP_EEPROM_UPLOAD_XDOR_007_M70.cps</v>
      </c>
      <c r="U5" s="464" t="str">
        <f t="shared" si="5"/>
        <v>XDOR_BJXR_C888_NECP_M700201_00001.BC</v>
      </c>
      <c r="V5" s="465" t="str">
        <f t="shared" si="1"/>
        <v>700201-MMDD</v>
      </c>
      <c r="W5" s="465" t="str">
        <f t="shared" si="2"/>
        <v>20700201_MMDD.cml</v>
      </c>
      <c r="X5" s="465" t="str">
        <f t="shared" si="3"/>
        <v>C888</v>
      </c>
      <c r="Y5" s="536" t="str">
        <f t="shared" si="4"/>
        <v>NECP_M700201</v>
      </c>
    </row>
    <row r="6" spans="1:25" ht="36.9">
      <c r="A6" s="723"/>
      <c r="B6" s="130"/>
      <c r="C6" s="130"/>
      <c r="D6" s="723"/>
      <c r="E6" s="723">
        <v>0</v>
      </c>
      <c r="F6" s="723"/>
      <c r="G6" s="130" t="s">
        <v>3059</v>
      </c>
      <c r="H6" s="723" t="s">
        <v>2883</v>
      </c>
      <c r="I6" s="723"/>
      <c r="J6" s="130" t="s">
        <v>1546</v>
      </c>
      <c r="K6" s="130"/>
      <c r="L6" s="130"/>
      <c r="M6" s="130"/>
      <c r="N6" s="130"/>
      <c r="O6" s="724"/>
      <c r="P6" s="524"/>
      <c r="Q6" s="496"/>
      <c r="R6" s="497"/>
      <c r="S6" s="535" t="s">
        <v>1690</v>
      </c>
      <c r="T6" s="464" t="str">
        <f t="shared" si="0"/>
        <v>main2-MDP_EEPROM_UPLOAD_XDOR_007_M70.cps</v>
      </c>
      <c r="U6" s="464" t="str">
        <f t="shared" si="5"/>
        <v>XDOR_BJXR_C889_NECP_M700202_00006.BC</v>
      </c>
      <c r="V6" s="465" t="str">
        <f t="shared" si="1"/>
        <v>700202-MMDD</v>
      </c>
      <c r="W6" s="465" t="str">
        <f t="shared" si="2"/>
        <v>20700202_MMDD.cml</v>
      </c>
      <c r="X6" s="465" t="str">
        <f t="shared" si="3"/>
        <v>C889</v>
      </c>
      <c r="Y6" s="536" t="str">
        <f t="shared" si="4"/>
        <v>NECP_M700202</v>
      </c>
    </row>
    <row r="7" spans="1:25">
      <c r="A7" s="723"/>
      <c r="B7" s="130"/>
      <c r="C7" s="130"/>
      <c r="D7" s="723">
        <v>2</v>
      </c>
      <c r="E7" s="723">
        <v>0</v>
      </c>
      <c r="F7" s="723"/>
      <c r="G7" s="130" t="s">
        <v>1545</v>
      </c>
      <c r="H7" s="723">
        <v>5</v>
      </c>
      <c r="I7" s="723" t="s">
        <v>62</v>
      </c>
      <c r="J7" s="130"/>
      <c r="K7" s="130"/>
      <c r="L7" s="130"/>
      <c r="M7" s="130"/>
      <c r="N7" s="130"/>
      <c r="O7" s="724"/>
      <c r="P7" s="481"/>
      <c r="Q7" s="496"/>
      <c r="R7" s="497"/>
      <c r="S7" s="535" t="s">
        <v>1690</v>
      </c>
      <c r="T7" s="464" t="str">
        <f t="shared" si="0"/>
        <v>main2-MDP_EEPROM_UPLOAD_XDOR_007_M70.cps</v>
      </c>
      <c r="U7" s="464" t="str">
        <f t="shared" si="5"/>
        <v>XDOR_BJXR_C890_NECP_M700203_00001.BC</v>
      </c>
      <c r="V7" s="465" t="str">
        <f t="shared" si="1"/>
        <v>700203-MMDD</v>
      </c>
      <c r="W7" s="465" t="str">
        <f t="shared" si="2"/>
        <v>20700203_MMDD.cml</v>
      </c>
      <c r="X7" s="465" t="str">
        <f t="shared" si="3"/>
        <v>C890</v>
      </c>
      <c r="Y7" s="536" t="str">
        <f t="shared" si="4"/>
        <v>NECP_M700203</v>
      </c>
    </row>
    <row r="8" spans="1:25" ht="36.9">
      <c r="A8" s="723"/>
      <c r="B8" s="130"/>
      <c r="C8" s="130"/>
      <c r="D8" s="723"/>
      <c r="E8" s="723">
        <v>0</v>
      </c>
      <c r="F8" s="723"/>
      <c r="G8" s="130" t="s">
        <v>3060</v>
      </c>
      <c r="H8" s="723" t="s">
        <v>2883</v>
      </c>
      <c r="I8" s="723"/>
      <c r="J8" s="130" t="s">
        <v>1546</v>
      </c>
      <c r="K8" s="130"/>
      <c r="L8" s="130"/>
      <c r="M8" s="130"/>
      <c r="N8" s="130"/>
      <c r="O8" s="724"/>
      <c r="P8" s="481"/>
      <c r="Q8" s="496"/>
      <c r="R8" s="497"/>
      <c r="S8" s="535" t="s">
        <v>1690</v>
      </c>
      <c r="T8" s="464" t="str">
        <f t="shared" si="0"/>
        <v>main2-MDP_EEPROM_UPLOAD_XDOR_007_M70.cps</v>
      </c>
      <c r="U8" s="464" t="str">
        <f t="shared" si="5"/>
        <v>XDOR_BJXR_C891_NECP_M700204_00006.BC</v>
      </c>
      <c r="V8" s="465" t="str">
        <f t="shared" si="1"/>
        <v>700204-MMDD</v>
      </c>
      <c r="W8" s="465" t="str">
        <f t="shared" si="2"/>
        <v>20700204_MMDD.cml</v>
      </c>
      <c r="X8" s="465" t="str">
        <f t="shared" si="3"/>
        <v>C891</v>
      </c>
      <c r="Y8" s="536" t="str">
        <f t="shared" si="4"/>
        <v>NECP_M700204</v>
      </c>
    </row>
    <row r="9" spans="1:25">
      <c r="A9" s="30"/>
      <c r="B9" s="79"/>
      <c r="C9" s="79"/>
      <c r="D9" s="30">
        <v>2</v>
      </c>
      <c r="E9" s="30">
        <v>0</v>
      </c>
      <c r="F9" s="723"/>
      <c r="G9" s="130" t="s">
        <v>1681</v>
      </c>
      <c r="H9" s="723">
        <v>5</v>
      </c>
      <c r="I9" s="723" t="s">
        <v>62</v>
      </c>
      <c r="J9" s="130"/>
      <c r="K9" s="130"/>
      <c r="L9" s="130"/>
      <c r="M9" s="130"/>
      <c r="N9" s="130"/>
      <c r="O9" s="724"/>
      <c r="P9" s="481"/>
      <c r="Q9" s="496"/>
      <c r="R9" s="497"/>
      <c r="S9" s="535" t="s">
        <v>1690</v>
      </c>
      <c r="T9" s="464" t="str">
        <f t="shared" si="0"/>
        <v>main2-MDP_EEPROM_UPLOAD_XDOR_007_M70.cps</v>
      </c>
      <c r="U9" s="464" t="str">
        <f t="shared" si="5"/>
        <v>XDOR_BJXR_C892_NECP_M700205_00002.BC</v>
      </c>
      <c r="V9" s="465" t="str">
        <f t="shared" si="1"/>
        <v>700205-MMDD</v>
      </c>
      <c r="W9" s="465" t="str">
        <f t="shared" si="2"/>
        <v>20700205_MMDD.cml</v>
      </c>
      <c r="X9" s="465" t="str">
        <f t="shared" si="3"/>
        <v>C892</v>
      </c>
      <c r="Y9" s="536" t="str">
        <f t="shared" si="4"/>
        <v>NECP_M700205</v>
      </c>
    </row>
    <row r="10" spans="1:25" ht="23.6" thickBot="1">
      <c r="A10" s="30">
        <v>3</v>
      </c>
      <c r="B10" s="79" t="s">
        <v>1607</v>
      </c>
      <c r="C10" s="79"/>
      <c r="D10" s="30">
        <v>2</v>
      </c>
      <c r="E10" s="30">
        <v>0</v>
      </c>
      <c r="F10" s="30"/>
      <c r="G10" s="79" t="s">
        <v>1682</v>
      </c>
      <c r="H10" s="30">
        <v>3</v>
      </c>
      <c r="I10" s="30" t="s">
        <v>62</v>
      </c>
      <c r="J10" s="79"/>
      <c r="K10" s="79"/>
      <c r="L10" s="79"/>
      <c r="M10" s="79"/>
      <c r="N10" s="79"/>
      <c r="O10" s="725"/>
      <c r="P10" s="481"/>
      <c r="Q10" s="496"/>
      <c r="R10" s="497"/>
      <c r="S10" s="537" t="s">
        <v>1690</v>
      </c>
      <c r="T10" s="469" t="str">
        <f t="shared" si="0"/>
        <v>main2-MDP_EEPROM_UPLOAD_XDOR_007_M70.cps</v>
      </c>
      <c r="U10" s="469" t="str">
        <f t="shared" si="5"/>
        <v>XDOR_BJXR_C893_NECP_M700301_00002.BC</v>
      </c>
      <c r="V10" s="470" t="str">
        <f t="shared" si="1"/>
        <v>700301-MMDD</v>
      </c>
      <c r="W10" s="470" t="str">
        <f t="shared" si="2"/>
        <v>20700301_MMDD.cml</v>
      </c>
      <c r="X10" s="470" t="str">
        <f t="shared" si="3"/>
        <v>C893</v>
      </c>
      <c r="Y10" s="538" t="str">
        <f t="shared" si="4"/>
        <v>NECP_M700301</v>
      </c>
    </row>
    <row r="11" spans="1:25">
      <c r="Q11" s="496"/>
      <c r="R11" s="497"/>
      <c r="S11" s="539"/>
      <c r="T11" s="467" t="str">
        <f t="shared" si="0"/>
        <v>main2-MDP_EEPROM_UPLOAD_XDOR_007_M70.cps</v>
      </c>
      <c r="U11" s="467" t="str">
        <f t="shared" si="5"/>
        <v/>
      </c>
      <c r="V11" s="468" t="str">
        <f t="shared" si="1"/>
        <v/>
      </c>
      <c r="W11" s="468" t="str">
        <f t="shared" si="2"/>
        <v/>
      </c>
      <c r="X11" s="468" t="str">
        <f t="shared" si="3"/>
        <v/>
      </c>
      <c r="Y11" s="468" t="str">
        <f t="shared" si="4"/>
        <v/>
      </c>
    </row>
    <row r="12" spans="1:25">
      <c r="Q12" s="496"/>
      <c r="R12" s="497"/>
      <c r="S12" s="495"/>
      <c r="T12" s="464" t="str">
        <f t="shared" si="0"/>
        <v>main2-MDP_EEPROM_UPLOAD_XDOR_007_M70.cps</v>
      </c>
      <c r="U12" s="464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Q13" s="496"/>
      <c r="R13" s="497"/>
      <c r="S13" s="495"/>
      <c r="T13" s="464" t="str">
        <f t="shared" si="0"/>
        <v>main2-MDP_EEPROM_UPLOAD_XDOR_007_M70.cps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H14" s="5">
        <f>4102/60</f>
        <v>68.36666666666666</v>
      </c>
      <c r="Q14" s="496"/>
      <c r="R14" s="497"/>
      <c r="S14" s="495"/>
      <c r="T14" s="464" t="str">
        <f t="shared" si="0"/>
        <v>main2-MDP_EEPROM_UPLOAD_XDOR_007_M70.cps</v>
      </c>
      <c r="U14" s="464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Q15" s="496"/>
      <c r="R15" s="497"/>
      <c r="S15" s="495"/>
      <c r="T15" s="464" t="str">
        <f t="shared" si="0"/>
        <v>main2-MDP_EEPROM_UPLOAD_XDOR_007_M70.cps</v>
      </c>
      <c r="U15" s="464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Q16" s="496"/>
      <c r="R16" s="497"/>
      <c r="S16" s="495"/>
      <c r="T16" s="464" t="str">
        <f t="shared" si="0"/>
        <v>main2-MDP_EEPROM_UPLOAD_XDOR_007_M70.cps</v>
      </c>
      <c r="U16" s="464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7:25">
      <c r="Q17" s="496"/>
      <c r="R17" s="497"/>
      <c r="S17" s="495"/>
      <c r="T17" s="464" t="str">
        <f t="shared" si="0"/>
        <v>main2-MDP_EEPROM_UPLOAD_XDOR_007_M70.cps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7:25">
      <c r="Q18" s="496"/>
      <c r="R18" s="497"/>
      <c r="S18" s="495"/>
      <c r="T18" s="464" t="str">
        <f t="shared" si="0"/>
        <v>main2-MDP_EEPROM_UPLOAD_XDOR_007_M70.cps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7:25">
      <c r="Q19" s="496"/>
      <c r="R19" s="497"/>
      <c r="S19" s="495"/>
      <c r="T19" s="464" t="str">
        <f t="shared" si="0"/>
        <v>main2-MDP_EEPROM_UPLOAD_XDOR_007_M70.cps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7:25">
      <c r="Q20" s="496"/>
      <c r="R20" s="497"/>
      <c r="S20" s="495"/>
      <c r="T20" s="464" t="str">
        <f t="shared" si="0"/>
        <v>main2-MDP_EEPROM_UPLOAD_XDOR_007_M70.cps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7:25">
      <c r="Q21" s="496"/>
      <c r="R21" s="497"/>
      <c r="S21" s="495"/>
      <c r="T21" s="464" t="str">
        <f t="shared" si="0"/>
        <v>main2-MDP_EEPROM_UPLOAD_XDOR_007_M70.cps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7:25">
      <c r="Q22" s="496"/>
      <c r="R22" s="497"/>
      <c r="S22" s="495"/>
      <c r="T22" s="464" t="str">
        <f t="shared" si="0"/>
        <v>main2-MDP_EEPROM_UPLOAD_XDOR_007_M70.cps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7:25">
      <c r="Q23" s="496"/>
      <c r="R23" s="497"/>
      <c r="S23" s="495"/>
      <c r="T23" s="464" t="str">
        <f t="shared" si="0"/>
        <v>main2-MDP_EEPROM_UPLOAD_XDOR_007_M70.cps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7:25">
      <c r="Q24" s="496"/>
      <c r="R24" s="497"/>
      <c r="S24" s="495"/>
      <c r="T24" s="464" t="str">
        <f t="shared" si="0"/>
        <v>main2-MDP_EEPROM_UPLOAD_XDOR_007_M70.cps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7:25">
      <c r="Q25" s="496"/>
      <c r="R25" s="497"/>
      <c r="S25" s="495"/>
      <c r="T25" s="464" t="str">
        <f t="shared" si="0"/>
        <v>main2-MDP_EEPROM_UPLOAD_XDOR_007_M70.cps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7:25">
      <c r="Q26" s="496"/>
      <c r="R26" s="497"/>
      <c r="S26" s="495"/>
      <c r="T26" s="464" t="str">
        <f t="shared" si="0"/>
        <v>main2-MDP_EEPROM_UPLOAD_XDOR_007_M70.cps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7:25">
      <c r="Q27" s="496"/>
      <c r="R27" s="497"/>
      <c r="S27" s="495"/>
      <c r="T27" s="464" t="str">
        <f t="shared" si="0"/>
        <v>main2-MDP_EEPROM_UPLOAD_XDOR_007_M70.cps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7:25">
      <c r="Q28" s="496"/>
      <c r="R28" s="497"/>
      <c r="S28" s="495"/>
      <c r="T28" s="464" t="str">
        <f t="shared" si="0"/>
        <v>main2-MDP_EEPROM_UPLOAD_XDOR_007_M70.cps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7:25">
      <c r="Q29" s="496"/>
      <c r="R29" s="497"/>
      <c r="S29" s="495"/>
      <c r="T29" s="464" t="str">
        <f t="shared" si="0"/>
        <v>main2-MDP_EEPROM_UPLOAD_XDOR_007_M70.cps</v>
      </c>
      <c r="U29" s="464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7:25">
      <c r="Q30" s="496"/>
      <c r="R30" s="497"/>
      <c r="S30" s="495"/>
      <c r="T30" s="464" t="str">
        <f t="shared" si="0"/>
        <v>main2-MDP_EEPROM_UPLOAD_XDOR_007_M70.cps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7:25">
      <c r="Q31" s="496"/>
      <c r="R31" s="497"/>
      <c r="S31" s="495"/>
      <c r="T31" s="464" t="str">
        <f t="shared" si="0"/>
        <v>main2-MDP_EEPROM_UPLOAD_XDOR_007_M70.cps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7:25">
      <c r="Q32" s="496"/>
      <c r="R32" s="497"/>
      <c r="S32" s="495"/>
      <c r="T32" s="464" t="str">
        <f t="shared" si="0"/>
        <v>main2-MDP_EEPROM_UPLOAD_XDOR_007_M70.cps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main2-MDP_EEPROM_UPLOAD_XDOR_007_M70.cps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7">IF(O34="",T33,O34)</f>
        <v>main2-MDP_EEPROM_UPLOAD_XDOR_007_M70.cps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7"/>
        <v>main2-MDP_EEPROM_UPLOAD_XDOR_007_M70.cps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7"/>
        <v>main2-MDP_EEPROM_UPLOAD_XDOR_007_M70.cps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7"/>
        <v>main2-MDP_EEPROM_UPLOAD_XDOR_007_M70.cps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7"/>
        <v>main2-MDP_EEPROM_UPLOAD_XDOR_007_M70.cps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7"/>
        <v>main2-MDP_EEPROM_UPLOAD_XDOR_007_M70.cps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7"/>
        <v>main2-MDP_EEPROM_UPLOAD_XDOR_007_M70.cps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7"/>
        <v>main2-MDP_EEPROM_UPLOAD_XDOR_007_M70.cps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7"/>
        <v>main2-MDP_EEPROM_UPLOAD_XDOR_007_M70.cps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7"/>
        <v>main2-MDP_EEPROM_UPLOAD_XDOR_007_M70.cps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7"/>
        <v>main2-MDP_EEPROM_UPLOAD_XDOR_007_M70.cps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7"/>
        <v>main2-MDP_EEPROM_UPLOAD_XDOR_007_M70.cps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7"/>
        <v>main2-MDP_EEPROM_UPLOAD_XDOR_007_M70.cps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7"/>
        <v>main2-MDP_EEPROM_UPLOAD_XDOR_007_M70.cps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7"/>
        <v>main2-MDP_EEPROM_UPLOAD_XDOR_007_M70.cps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7"/>
        <v>main2-MDP_EEPROM_UPLOAD_XDOR_007_M70.cps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7"/>
        <v>main2-MDP_EEPROM_UPLOAD_XDOR_007_M70.cps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7"/>
        <v>main2-MDP_EEPROM_UPLOAD_XDOR_007_M70.cps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7"/>
        <v>main2-MDP_EEPROM_UPLOAD_XDOR_007_M70.cps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7"/>
        <v>main2-MDP_EEPROM_UPLOAD_XDOR_007_M70.cps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7"/>
        <v>main2-MDP_EEPROM_UPLOAD_XDOR_007_M70.cps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7"/>
        <v>main2-MDP_EEPROM_UPLOAD_XDOR_007_M70.cps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7"/>
        <v>main2-MDP_EEPROM_UPLOAD_XDOR_007_M70.cps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7"/>
        <v>main2-MDP_EEPROM_UPLOAD_XDOR_007_M70.cps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7"/>
        <v>main2-MDP_EEPROM_UPLOAD_XDOR_007_M70.cps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7"/>
        <v>main2-MDP_EEPROM_UPLOAD_XDOR_007_M70.cps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7"/>
        <v>main2-MDP_EEPROM_UPLOAD_XDOR_007_M70.cps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7"/>
        <v>main2-MDP_EEPROM_UPLOAD_XDOR_007_M70.cps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7"/>
        <v>main2-MDP_EEPROM_UPLOAD_XDOR_007_M70.cps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7"/>
        <v>main2-MDP_EEPROM_UPLOAD_XDOR_007_M70.cps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7"/>
        <v>main2-MDP_EEPROM_UPLOAD_XDOR_007_M70.cps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7"/>
        <v>main2-MDP_EEPROM_UPLOAD_XDOR_007_M70.cps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1">IF(O66="",T65,O66)</f>
        <v>main2-MDP_EEPROM_UPLOAD_XDOR_007_M70.cps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1"/>
        <v>main2-MDP_EEPROM_UPLOAD_XDOR_007_M70.cps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4" t="str">
        <f t="shared" si="11"/>
        <v>main2-MDP_EEPROM_UPLOAD_XDOR_007_M70.cps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4" t="str">
        <f t="shared" si="11"/>
        <v>main2-MDP_EEPROM_UPLOAD_XDOR_007_M70.cps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4" t="str">
        <f t="shared" si="11"/>
        <v>main2-MDP_EEPROM_UPLOAD_XDOR_007_M70.cps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4" t="str">
        <f t="shared" si="11"/>
        <v>main2-MDP_EEPROM_UPLOAD_XDOR_007_M70.cps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4" t="str">
        <f t="shared" si="11"/>
        <v>main2-MDP_EEPROM_UPLOAD_XDOR_007_M70.cps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4" t="str">
        <f t="shared" si="11"/>
        <v>main2-MDP_EEPROM_UPLOAD_XDOR_007_M70.cps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4" t="str">
        <f t="shared" si="11"/>
        <v>main2-MDP_EEPROM_UPLOAD_XDOR_007_M70.cps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4" t="str">
        <f t="shared" si="11"/>
        <v>main2-MDP_EEPROM_UPLOAD_XDOR_007_M70.cps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4" t="str">
        <f t="shared" si="11"/>
        <v>main2-MDP_EEPROM_UPLOAD_XDOR_007_M70.cps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4" t="str">
        <f t="shared" si="11"/>
        <v>main2-MDP_EEPROM_UPLOAD_XDOR_007_M70.cps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4" t="str">
        <f t="shared" si="11"/>
        <v>main2-MDP_EEPROM_UPLOAD_XDOR_007_M70.cps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4" t="str">
        <f t="shared" si="11"/>
        <v>main2-MDP_EEPROM_UPLOAD_XDOR_007_M70.cps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4" t="str">
        <f t="shared" si="11"/>
        <v>main2-MDP_EEPROM_UPLOAD_XDOR_007_M70.cps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4" t="str">
        <f t="shared" si="11"/>
        <v>main2-MDP_EEPROM_UPLOAD_XDOR_007_M70.cps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4" t="str">
        <f t="shared" si="11"/>
        <v>main2-MDP_EEPROM_UPLOAD_XDOR_007_M70.cps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4" t="str">
        <f t="shared" si="11"/>
        <v>main2-MDP_EEPROM_UPLOAD_XDOR_007_M70.cps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4" t="str">
        <f t="shared" si="11"/>
        <v>main2-MDP_EEPROM_UPLOAD_XDOR_007_M70.cps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4" t="str">
        <f t="shared" si="11"/>
        <v>main2-MDP_EEPROM_UPLOAD_XDOR_007_M70.cps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4" t="str">
        <f t="shared" si="11"/>
        <v>main2-MDP_EEPROM_UPLOAD_XDOR_007_M70.cps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4" t="str">
        <f t="shared" si="11"/>
        <v>main2-MDP_EEPROM_UPLOAD_XDOR_007_M70.cps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4" t="str">
        <f t="shared" si="11"/>
        <v>main2-MDP_EEPROM_UPLOAD_XDOR_007_M70.cps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4" t="str">
        <f t="shared" si="11"/>
        <v>main2-MDP_EEPROM_UPLOAD_XDOR_007_M70.cps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4" t="str">
        <f t="shared" si="11"/>
        <v>main2-MDP_EEPROM_UPLOAD_XDOR_007_M70.cps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4" t="str">
        <f t="shared" si="11"/>
        <v>main2-MDP_EEPROM_UPLOAD_XDOR_007_M70.cps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4" t="str">
        <f t="shared" si="11"/>
        <v>main2-MDP_EEPROM_UPLOAD_XDOR_007_M70.cps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4" t="str">
        <f t="shared" si="11"/>
        <v>main2-MDP_EEPROM_UPLOAD_XDOR_007_M70.cps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4" t="str">
        <f t="shared" si="11"/>
        <v>main2-MDP_EEPROM_UPLOAD_XDOR_007_M70.cps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4" t="str">
        <f t="shared" si="11"/>
        <v>main2-MDP_EEPROM_UPLOAD_XDOR_007_M70.cps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4" t="str">
        <f t="shared" si="11"/>
        <v>main2-MDP_EEPROM_UPLOAD_XDOR_007_M70.cps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main2-MDP_EEPROM_UPLOAD_XDOR_007_M70.cps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main2-MDP_EEPROM_UPLOAD_XDOR_007_M70.cps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main2-MDP_EEPROM_UPLOAD_XDOR_007_M70.cps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main2-MDP_EEPROM_UPLOAD_XDOR_007_M70.cps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main2-MDP_EEPROM_UPLOAD_XDOR_007_M70.cps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main2-MDP_EEPROM_UPLOAD_XDOR_007_M70.cps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main2-MDP_EEPROM_UPLOAD_XDOR_007_M70.cps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main2-MDP_EEPROM_UPLOAD_XDOR_007_M70.cps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main2-MDP_EEPROM_UPLOAD_XDOR_007_M70.cps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main2-MDP_EEPROM_UPLOAD_XDOR_007_M70.cps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main2-MDP_EEPROM_UPLOAD_XDOR_007_M70.cps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main2-MDP_EEPROM_UPLOAD_XDOR_007_M70.cps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main2-MDP_EEPROM_UPLOAD_XDOR_007_M70.cps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main2-MDP_EEPROM_UPLOAD_XDOR_007_M70.cps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main2-MDP_EEPROM_UPLOAD_XDOR_007_M70.cps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main2-MDP_EEPROM_UPLOAD_XDOR_007_M70.cps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main2-MDP_EEPROM_UPLOAD_XDOR_007_M70.cps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main2-MDP_EEPROM_UPLOAD_XDOR_007_M70.cps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main2-MDP_EEPROM_UPLOAD_XDOR_007_M70.cps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main2-MDP_EEPROM_UPLOAD_XDOR_007_M70.cps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main2-MDP_EEPROM_UPLOAD_XDOR_007_M70.cps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main2-MDP_EEPROM_UPLOAD_XDOR_007_M70.cps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main2-MDP_EEPROM_UPLOAD_XDOR_007_M70.cps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main2-MDP_EEPROM_UPLOAD_XDOR_007_M70.cps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main2-MDP_EEPROM_UPLOAD_XDOR_007_M70.cps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main2-MDP_EEPROM_UPLOAD_XDOR_007_M70.cps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main2-MDP_EEPROM_UPLOAD_XDOR_007_M70.cps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1">
    <mergeCell ref="A3:O3"/>
  </mergeCells>
  <phoneticPr fontId="14"/>
  <conditionalFormatting sqref="R3">
    <cfRule type="expression" dxfId="116" priority="6">
      <formula>$Q3="〇"</formula>
    </cfRule>
  </conditionalFormatting>
  <conditionalFormatting sqref="R4:R121">
    <cfRule type="expression" dxfId="115" priority="5">
      <formula>$Q4="〇"</formula>
    </cfRule>
  </conditionalFormatting>
  <conditionalFormatting sqref="T3:X3">
    <cfRule type="expression" dxfId="114" priority="4">
      <formula>$S3="c"</formula>
    </cfRule>
  </conditionalFormatting>
  <conditionalFormatting sqref="T4:X121">
    <cfRule type="expression" dxfId="113" priority="3">
      <formula>$S4="c"</formula>
    </cfRule>
  </conditionalFormatting>
  <conditionalFormatting sqref="Y3">
    <cfRule type="expression" dxfId="112" priority="2">
      <formula>$S3="c"</formula>
    </cfRule>
  </conditionalFormatting>
  <conditionalFormatting sqref="Y4:Y123">
    <cfRule type="expression" dxfId="111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8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>
    <pageSetUpPr fitToPage="1"/>
  </sheetPr>
  <dimension ref="A1:Y123"/>
  <sheetViews>
    <sheetView topLeftCell="B39" zoomScale="50" zoomScaleNormal="50" workbookViewId="0">
      <selection activeCell="C18" sqref="C18"/>
    </sheetView>
  </sheetViews>
  <sheetFormatPr defaultColWidth="8.85546875" defaultRowHeight="23.15"/>
  <cols>
    <col min="1" max="1" width="6.5703125" style="5" bestFit="1" customWidth="1"/>
    <col min="2" max="2" width="38.0703125" style="2" bestFit="1" customWidth="1"/>
    <col min="3" max="3" width="6.0703125" style="2" customWidth="1"/>
    <col min="4" max="4" width="10.2109375" style="18" customWidth="1"/>
    <col min="5" max="5" width="9.85546875" style="5" customWidth="1"/>
    <col min="6" max="6" width="9.0703125" style="5" customWidth="1"/>
    <col min="7" max="7" width="40.2109375" style="2" bestFit="1" customWidth="1"/>
    <col min="8" max="8" width="7.85546875" style="5" customWidth="1"/>
    <col min="9" max="9" width="8" style="5" bestFit="1" customWidth="1"/>
    <col min="10" max="10" width="32" style="2" customWidth="1"/>
    <col min="11" max="11" width="10.5703125" style="2" customWidth="1"/>
    <col min="12" max="12" width="17.5703125" style="76" customWidth="1"/>
    <col min="13" max="13" width="15" style="76" customWidth="1"/>
    <col min="14" max="14" width="15.85546875" style="76" customWidth="1"/>
    <col min="15" max="15" width="26.0703125" style="2" customWidth="1"/>
    <col min="16" max="16" width="8.85546875" style="476" customWidth="1"/>
    <col min="17" max="17" width="3.5703125" style="498" customWidth="1"/>
    <col min="18" max="18" width="17.7109375" style="499" customWidth="1"/>
    <col min="19" max="19" width="8.85546875" style="474"/>
    <col min="20" max="20" width="61.85546875" style="466" customWidth="1"/>
    <col min="21" max="21" width="54.35546875" style="466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75" thickBot="1">
      <c r="A1" s="190" t="s">
        <v>51</v>
      </c>
      <c r="B1" s="191" t="s">
        <v>1</v>
      </c>
      <c r="C1" s="191" t="s">
        <v>22</v>
      </c>
      <c r="D1" s="190" t="s">
        <v>94</v>
      </c>
      <c r="E1" s="190" t="s">
        <v>95</v>
      </c>
      <c r="F1" s="190" t="s">
        <v>96</v>
      </c>
      <c r="G1" s="191" t="s">
        <v>21</v>
      </c>
      <c r="H1" s="190" t="s">
        <v>59</v>
      </c>
      <c r="I1" s="190" t="s">
        <v>60</v>
      </c>
      <c r="J1" s="191" t="s">
        <v>97</v>
      </c>
      <c r="K1" s="191" t="s">
        <v>397</v>
      </c>
      <c r="L1" s="191" t="s">
        <v>498</v>
      </c>
      <c r="M1" s="191" t="s">
        <v>502</v>
      </c>
      <c r="N1" s="196" t="s">
        <v>482</v>
      </c>
      <c r="O1" s="439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66.75" customHeight="1">
      <c r="A2" s="316" t="s">
        <v>55</v>
      </c>
      <c r="B2" s="317" t="s">
        <v>129</v>
      </c>
      <c r="C2" s="318"/>
      <c r="D2" s="319"/>
      <c r="E2" s="320"/>
      <c r="F2" s="320"/>
      <c r="G2" s="318"/>
      <c r="H2" s="320"/>
      <c r="I2" s="320"/>
      <c r="J2" s="318" t="s">
        <v>512</v>
      </c>
      <c r="K2" s="318"/>
      <c r="L2" s="318"/>
      <c r="M2" s="318"/>
      <c r="N2" s="321"/>
      <c r="O2" s="585"/>
      <c r="P2" s="519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55.4" hidden="1" customHeight="1">
      <c r="A3" s="295">
        <v>1</v>
      </c>
      <c r="B3" s="142" t="s">
        <v>439</v>
      </c>
      <c r="C3" s="142"/>
      <c r="D3" s="586">
        <v>10</v>
      </c>
      <c r="E3" s="193">
        <v>0</v>
      </c>
      <c r="F3" s="193">
        <v>19</v>
      </c>
      <c r="G3" s="142" t="s">
        <v>770</v>
      </c>
      <c r="H3" s="193">
        <v>3</v>
      </c>
      <c r="I3" s="193" t="s">
        <v>62</v>
      </c>
      <c r="J3" s="142"/>
      <c r="K3" s="142"/>
      <c r="L3" s="142"/>
      <c r="M3" s="142"/>
      <c r="N3" s="198"/>
      <c r="O3" s="585"/>
      <c r="P3" s="519"/>
      <c r="Q3" s="496"/>
      <c r="R3" s="497"/>
      <c r="S3" s="535" t="s">
        <v>1690</v>
      </c>
      <c r="T3" s="464" t="str">
        <f t="shared" si="0"/>
        <v>cps file name</v>
      </c>
      <c r="U3" s="464" t="str">
        <f>IF(G3="","",G3)</f>
        <v>XDOR_BJXR_C151_NECP_M090101_00002.BC</v>
      </c>
      <c r="V3" s="465" t="str">
        <f t="shared" si="1"/>
        <v>090101-MMDD</v>
      </c>
      <c r="W3" s="465" t="str">
        <f t="shared" si="2"/>
        <v>20090101_MMDD.cml</v>
      </c>
      <c r="X3" s="465" t="str">
        <f t="shared" si="3"/>
        <v>C151</v>
      </c>
      <c r="Y3" s="536" t="str">
        <f t="shared" ref="Y3:Y66" si="4">IF(G3="","",MID(G3,16,12))</f>
        <v>NECP_M090101</v>
      </c>
    </row>
    <row r="4" spans="1:25" ht="36.9" hidden="1">
      <c r="A4" s="194">
        <f t="shared" ref="A4:A15" si="5">1+A3</f>
        <v>2</v>
      </c>
      <c r="B4" s="130" t="s">
        <v>440</v>
      </c>
      <c r="C4" s="130"/>
      <c r="D4" s="587">
        <v>10</v>
      </c>
      <c r="E4" s="560">
        <v>0</v>
      </c>
      <c r="F4" s="560">
        <v>19</v>
      </c>
      <c r="G4" s="130" t="s">
        <v>771</v>
      </c>
      <c r="H4" s="560">
        <v>1</v>
      </c>
      <c r="I4" s="560" t="s">
        <v>62</v>
      </c>
      <c r="J4" s="130"/>
      <c r="K4" s="130"/>
      <c r="L4" s="130"/>
      <c r="M4" s="130"/>
      <c r="N4" s="131"/>
      <c r="O4" s="588"/>
      <c r="P4" s="519"/>
      <c r="Q4" s="496"/>
      <c r="R4" s="497"/>
      <c r="S4" s="535"/>
      <c r="T4" s="464" t="str">
        <f t="shared" si="0"/>
        <v>cps file name</v>
      </c>
      <c r="U4" s="464" t="str">
        <f t="shared" ref="U4:U16" si="6">IF(G4="","",G4)</f>
        <v>XDOR_BJXR_C152_NECP_M090201_00002.BC</v>
      </c>
      <c r="V4" s="465" t="str">
        <f t="shared" si="1"/>
        <v>090201-MMDD</v>
      </c>
      <c r="W4" s="465" t="str">
        <f t="shared" si="2"/>
        <v>20090201_MMDD.cml</v>
      </c>
      <c r="X4" s="465" t="str">
        <f t="shared" si="3"/>
        <v>C152</v>
      </c>
      <c r="Y4" s="536" t="str">
        <f t="shared" si="4"/>
        <v>NECP_M090201</v>
      </c>
    </row>
    <row r="5" spans="1:25" ht="36.9" hidden="1">
      <c r="A5" s="194">
        <f t="shared" si="5"/>
        <v>3</v>
      </c>
      <c r="B5" s="130" t="s">
        <v>441</v>
      </c>
      <c r="C5" s="130"/>
      <c r="D5" s="587">
        <v>20</v>
      </c>
      <c r="E5" s="560">
        <v>0</v>
      </c>
      <c r="F5" s="560">
        <v>19</v>
      </c>
      <c r="G5" s="130" t="s">
        <v>772</v>
      </c>
      <c r="H5" s="560">
        <v>6</v>
      </c>
      <c r="I5" s="560" t="s">
        <v>62</v>
      </c>
      <c r="J5" s="130"/>
      <c r="K5" s="130"/>
      <c r="L5" s="130"/>
      <c r="M5" s="130"/>
      <c r="N5" s="131"/>
      <c r="O5" s="588"/>
      <c r="P5" s="519"/>
      <c r="Q5" s="496"/>
      <c r="R5" s="497"/>
      <c r="S5" s="535"/>
      <c r="T5" s="464" t="str">
        <f t="shared" si="0"/>
        <v>cps file name</v>
      </c>
      <c r="U5" s="464" t="str">
        <f t="shared" si="6"/>
        <v>XDOR_BJXR_C153_NECP_M090301_00002.BC</v>
      </c>
      <c r="V5" s="465" t="str">
        <f t="shared" si="1"/>
        <v>090301-MMDD</v>
      </c>
      <c r="W5" s="465" t="str">
        <f t="shared" si="2"/>
        <v>20090301_MMDD.cml</v>
      </c>
      <c r="X5" s="465" t="str">
        <f t="shared" si="3"/>
        <v>C153</v>
      </c>
      <c r="Y5" s="536" t="str">
        <f t="shared" si="4"/>
        <v>NECP_M090301</v>
      </c>
    </row>
    <row r="6" spans="1:25" ht="36.9" hidden="1">
      <c r="A6" s="194">
        <f t="shared" si="5"/>
        <v>4</v>
      </c>
      <c r="B6" s="130" t="s">
        <v>442</v>
      </c>
      <c r="C6" s="130"/>
      <c r="D6" s="587">
        <v>60</v>
      </c>
      <c r="E6" s="560">
        <v>0</v>
      </c>
      <c r="F6" s="560">
        <v>19</v>
      </c>
      <c r="G6" s="130" t="s">
        <v>773</v>
      </c>
      <c r="H6" s="560">
        <v>15</v>
      </c>
      <c r="I6" s="560" t="s">
        <v>62</v>
      </c>
      <c r="J6" s="130"/>
      <c r="K6" s="130"/>
      <c r="L6" s="130"/>
      <c r="M6" s="130"/>
      <c r="N6" s="131"/>
      <c r="O6" s="588"/>
      <c r="P6" s="519"/>
      <c r="Q6" s="496"/>
      <c r="R6" s="497"/>
      <c r="S6" s="535"/>
      <c r="T6" s="464" t="str">
        <f t="shared" si="0"/>
        <v>cps file name</v>
      </c>
      <c r="U6" s="464" t="str">
        <f t="shared" si="6"/>
        <v>XDOR_BJXR_C154_NECP_M090401_00002.BC</v>
      </c>
      <c r="V6" s="465" t="str">
        <f t="shared" si="1"/>
        <v>090401-MMDD</v>
      </c>
      <c r="W6" s="465" t="str">
        <f t="shared" si="2"/>
        <v>20090401_MMDD.cml</v>
      </c>
      <c r="X6" s="465" t="str">
        <f t="shared" si="3"/>
        <v>C154</v>
      </c>
      <c r="Y6" s="536" t="str">
        <f t="shared" si="4"/>
        <v>NECP_M090401</v>
      </c>
    </row>
    <row r="7" spans="1:25" ht="36.9" hidden="1">
      <c r="A7" s="194">
        <f t="shared" si="5"/>
        <v>5</v>
      </c>
      <c r="B7" s="130" t="s">
        <v>443</v>
      </c>
      <c r="C7" s="130"/>
      <c r="D7" s="587">
        <v>20</v>
      </c>
      <c r="E7" s="560">
        <v>0</v>
      </c>
      <c r="F7" s="560">
        <v>19</v>
      </c>
      <c r="G7" s="130" t="s">
        <v>774</v>
      </c>
      <c r="H7" s="560">
        <v>5</v>
      </c>
      <c r="I7" s="560" t="s">
        <v>62</v>
      </c>
      <c r="J7" s="130"/>
      <c r="K7" s="130"/>
      <c r="L7" s="130"/>
      <c r="M7" s="130"/>
      <c r="N7" s="131"/>
      <c r="O7" s="588"/>
      <c r="Q7" s="496"/>
      <c r="R7" s="497"/>
      <c r="S7" s="535"/>
      <c r="T7" s="464" t="str">
        <f t="shared" si="0"/>
        <v>cps file name</v>
      </c>
      <c r="U7" s="464" t="str">
        <f t="shared" si="6"/>
        <v>XDOR_BJXR_C155_NECP_M090501_00002.BC</v>
      </c>
      <c r="V7" s="465" t="str">
        <f t="shared" si="1"/>
        <v>090501-MMDD</v>
      </c>
      <c r="W7" s="465" t="str">
        <f t="shared" si="2"/>
        <v>20090501_MMDD.cml</v>
      </c>
      <c r="X7" s="465" t="str">
        <f t="shared" si="3"/>
        <v>C155</v>
      </c>
      <c r="Y7" s="536" t="str">
        <f t="shared" si="4"/>
        <v>NECP_M090501</v>
      </c>
    </row>
    <row r="8" spans="1:25" ht="36.9" hidden="1">
      <c r="A8" s="194">
        <f t="shared" si="5"/>
        <v>6</v>
      </c>
      <c r="B8" s="130" t="s">
        <v>444</v>
      </c>
      <c r="C8" s="130"/>
      <c r="D8" s="587">
        <v>30</v>
      </c>
      <c r="E8" s="560">
        <v>0</v>
      </c>
      <c r="F8" s="560">
        <v>19</v>
      </c>
      <c r="G8" s="130" t="s">
        <v>775</v>
      </c>
      <c r="H8" s="560">
        <v>9</v>
      </c>
      <c r="I8" s="560" t="s">
        <v>62</v>
      </c>
      <c r="J8" s="130"/>
      <c r="K8" s="130"/>
      <c r="L8" s="130"/>
      <c r="M8" s="130"/>
      <c r="N8" s="131"/>
      <c r="O8" s="588"/>
      <c r="Q8" s="496"/>
      <c r="R8" s="497"/>
      <c r="S8" s="535"/>
      <c r="T8" s="464" t="str">
        <f t="shared" si="0"/>
        <v>cps file name</v>
      </c>
      <c r="U8" s="464" t="str">
        <f t="shared" si="6"/>
        <v>XDOR_BJXR_C156_NECP_M090601_00002.BC</v>
      </c>
      <c r="V8" s="465" t="str">
        <f t="shared" si="1"/>
        <v>090601-MMDD</v>
      </c>
      <c r="W8" s="465" t="str">
        <f t="shared" si="2"/>
        <v>20090601_MMDD.cml</v>
      </c>
      <c r="X8" s="465" t="str">
        <f t="shared" si="3"/>
        <v>C156</v>
      </c>
      <c r="Y8" s="536" t="str">
        <f t="shared" si="4"/>
        <v>NECP_M090601</v>
      </c>
    </row>
    <row r="9" spans="1:25" ht="36.9" hidden="1">
      <c r="A9" s="194">
        <f t="shared" si="5"/>
        <v>7</v>
      </c>
      <c r="B9" s="130" t="s">
        <v>445</v>
      </c>
      <c r="C9" s="130"/>
      <c r="D9" s="587">
        <v>10</v>
      </c>
      <c r="E9" s="560">
        <v>0</v>
      </c>
      <c r="F9" s="560">
        <v>19</v>
      </c>
      <c r="G9" s="130" t="s">
        <v>776</v>
      </c>
      <c r="H9" s="560">
        <v>2</v>
      </c>
      <c r="I9" s="560" t="s">
        <v>62</v>
      </c>
      <c r="J9" s="130"/>
      <c r="K9" s="130"/>
      <c r="L9" s="130"/>
      <c r="M9" s="130"/>
      <c r="N9" s="131"/>
      <c r="O9" s="588"/>
      <c r="Q9" s="496"/>
      <c r="R9" s="497"/>
      <c r="S9" s="535"/>
      <c r="T9" s="464" t="str">
        <f t="shared" si="0"/>
        <v>cps file name</v>
      </c>
      <c r="U9" s="464" t="str">
        <f t="shared" si="6"/>
        <v>XDOR_BJXR_C157_NECP_M090701_00002.BC</v>
      </c>
      <c r="V9" s="465" t="str">
        <f t="shared" si="1"/>
        <v>090701-MMDD</v>
      </c>
      <c r="W9" s="465" t="str">
        <f t="shared" si="2"/>
        <v>20090701_MMDD.cml</v>
      </c>
      <c r="X9" s="465" t="str">
        <f t="shared" si="3"/>
        <v>C157</v>
      </c>
      <c r="Y9" s="536" t="str">
        <f t="shared" si="4"/>
        <v>NECP_M090701</v>
      </c>
    </row>
    <row r="10" spans="1:25" ht="36.9" hidden="1">
      <c r="A10" s="194">
        <f t="shared" si="5"/>
        <v>8</v>
      </c>
      <c r="B10" s="130" t="s">
        <v>446</v>
      </c>
      <c r="C10" s="130"/>
      <c r="D10" s="587">
        <v>10</v>
      </c>
      <c r="E10" s="560">
        <v>0</v>
      </c>
      <c r="F10" s="560">
        <v>19</v>
      </c>
      <c r="G10" s="130" t="s">
        <v>777</v>
      </c>
      <c r="H10" s="560">
        <v>1</v>
      </c>
      <c r="I10" s="560" t="s">
        <v>62</v>
      </c>
      <c r="J10" s="130"/>
      <c r="K10" s="130"/>
      <c r="L10" s="130"/>
      <c r="M10" s="130"/>
      <c r="N10" s="131"/>
      <c r="O10" s="588"/>
      <c r="Q10" s="496"/>
      <c r="R10" s="497"/>
      <c r="S10" s="535"/>
      <c r="T10" s="464" t="str">
        <f t="shared" si="0"/>
        <v>cps file name</v>
      </c>
      <c r="U10" s="464" t="str">
        <f t="shared" si="6"/>
        <v>XDOR_BJXR_C158_NECP_M090801_00002.BC</v>
      </c>
      <c r="V10" s="465" t="str">
        <f t="shared" si="1"/>
        <v>090801-MMDD</v>
      </c>
      <c r="W10" s="465" t="str">
        <f t="shared" si="2"/>
        <v>20090801_MMDD.cml</v>
      </c>
      <c r="X10" s="465" t="str">
        <f t="shared" si="3"/>
        <v>C158</v>
      </c>
      <c r="Y10" s="536" t="str">
        <f t="shared" si="4"/>
        <v>NECP_M090801</v>
      </c>
    </row>
    <row r="11" spans="1:25" ht="37.299999999999997" hidden="1" thickBot="1">
      <c r="A11" s="195">
        <f t="shared" si="5"/>
        <v>9</v>
      </c>
      <c r="B11" s="135" t="s">
        <v>447</v>
      </c>
      <c r="C11" s="135"/>
      <c r="D11" s="589">
        <v>10</v>
      </c>
      <c r="E11" s="136">
        <v>0</v>
      </c>
      <c r="F11" s="136">
        <v>19</v>
      </c>
      <c r="G11" s="135" t="s">
        <v>778</v>
      </c>
      <c r="H11" s="136">
        <v>3</v>
      </c>
      <c r="I11" s="136" t="s">
        <v>62</v>
      </c>
      <c r="J11" s="135"/>
      <c r="K11" s="135"/>
      <c r="L11" s="135"/>
      <c r="M11" s="135"/>
      <c r="N11" s="137"/>
      <c r="O11" s="590"/>
      <c r="Q11" s="496"/>
      <c r="R11" s="497"/>
      <c r="S11" s="535"/>
      <c r="T11" s="464" t="str">
        <f t="shared" si="0"/>
        <v>cps file name</v>
      </c>
      <c r="U11" s="464" t="str">
        <f t="shared" si="6"/>
        <v>XDOR_BJXR_C159_NECP_M090901_00002.BC</v>
      </c>
      <c r="V11" s="465" t="str">
        <f t="shared" si="1"/>
        <v>090901-MMDD</v>
      </c>
      <c r="W11" s="465" t="str">
        <f t="shared" si="2"/>
        <v>20090901_MMDD.cml</v>
      </c>
      <c r="X11" s="465" t="str">
        <f t="shared" si="3"/>
        <v>C159</v>
      </c>
      <c r="Y11" s="536" t="str">
        <f t="shared" si="4"/>
        <v>NECP_M090901</v>
      </c>
    </row>
    <row r="12" spans="1:25" ht="55.3">
      <c r="A12" s="591">
        <f t="shared" si="5"/>
        <v>10</v>
      </c>
      <c r="B12" s="326" t="s">
        <v>439</v>
      </c>
      <c r="C12" s="326"/>
      <c r="D12" s="141">
        <v>2</v>
      </c>
      <c r="E12" s="558">
        <v>0</v>
      </c>
      <c r="F12" s="558"/>
      <c r="G12" s="326" t="s">
        <v>1574</v>
      </c>
      <c r="H12" s="558">
        <v>4</v>
      </c>
      <c r="I12" s="558" t="s">
        <v>62</v>
      </c>
      <c r="J12" s="326"/>
      <c r="K12" s="326"/>
      <c r="L12" s="326"/>
      <c r="M12" s="326" t="s">
        <v>453</v>
      </c>
      <c r="N12" s="556"/>
      <c r="O12" s="588" t="s">
        <v>1630</v>
      </c>
      <c r="Q12" s="496"/>
      <c r="R12" s="497"/>
      <c r="S12" s="535" t="s">
        <v>1690</v>
      </c>
      <c r="T12" s="464" t="str">
        <f t="shared" si="0"/>
        <v>main2-MAST_NECP_LV_XDOR_008_M09.cps</v>
      </c>
      <c r="U12" s="464" t="str">
        <f t="shared" si="6"/>
        <v>XDOR_BJXR_C310_NECP_M091001_00001.BC</v>
      </c>
      <c r="V12" s="465" t="str">
        <f t="shared" si="1"/>
        <v>091001-MMDD</v>
      </c>
      <c r="W12" s="465" t="str">
        <f t="shared" si="2"/>
        <v>20091001_MMDD.cml</v>
      </c>
      <c r="X12" s="465" t="str">
        <f t="shared" si="3"/>
        <v>C310</v>
      </c>
      <c r="Y12" s="536" t="str">
        <f t="shared" si="4"/>
        <v>NECP_M091001</v>
      </c>
    </row>
    <row r="13" spans="1:25" ht="36.9">
      <c r="A13" s="194">
        <f t="shared" si="5"/>
        <v>11</v>
      </c>
      <c r="B13" s="130" t="s">
        <v>440</v>
      </c>
      <c r="C13" s="130"/>
      <c r="D13" s="587">
        <v>4</v>
      </c>
      <c r="E13" s="560">
        <v>0</v>
      </c>
      <c r="F13" s="560"/>
      <c r="G13" s="130" t="s">
        <v>1575</v>
      </c>
      <c r="H13" s="560">
        <v>2</v>
      </c>
      <c r="I13" s="560" t="s">
        <v>62</v>
      </c>
      <c r="J13" s="130"/>
      <c r="K13" s="130"/>
      <c r="L13" s="130"/>
      <c r="M13" s="326"/>
      <c r="N13" s="131"/>
      <c r="O13" s="588"/>
      <c r="Q13" s="496"/>
      <c r="R13" s="497"/>
      <c r="S13" s="535" t="s">
        <v>1690</v>
      </c>
      <c r="T13" s="464" t="str">
        <f t="shared" si="0"/>
        <v>main2-MAST_NECP_LV_XDOR_008_M09.cps</v>
      </c>
      <c r="U13" s="464" t="str">
        <f t="shared" si="6"/>
        <v>XDOR_BJXR_C311_NECP_M091101_00001.BC</v>
      </c>
      <c r="V13" s="465" t="str">
        <f t="shared" si="1"/>
        <v>091101-MMDD</v>
      </c>
      <c r="W13" s="465" t="str">
        <f t="shared" si="2"/>
        <v>20091101_MMDD.cml</v>
      </c>
      <c r="X13" s="465" t="str">
        <f t="shared" si="3"/>
        <v>C311</v>
      </c>
      <c r="Y13" s="536" t="str">
        <f t="shared" si="4"/>
        <v>NECP_M091101</v>
      </c>
    </row>
    <row r="14" spans="1:25" ht="36.9">
      <c r="A14" s="194">
        <f t="shared" si="5"/>
        <v>12</v>
      </c>
      <c r="B14" s="130" t="s">
        <v>448</v>
      </c>
      <c r="C14" s="130"/>
      <c r="D14" s="587">
        <v>3</v>
      </c>
      <c r="E14" s="560">
        <v>0</v>
      </c>
      <c r="F14" s="560"/>
      <c r="G14" s="130" t="s">
        <v>1576</v>
      </c>
      <c r="H14" s="560">
        <v>4</v>
      </c>
      <c r="I14" s="560" t="s">
        <v>62</v>
      </c>
      <c r="J14" s="130"/>
      <c r="K14" s="130"/>
      <c r="L14" s="130"/>
      <c r="M14" s="130"/>
      <c r="N14" s="131"/>
      <c r="O14" s="588"/>
      <c r="Q14" s="496"/>
      <c r="R14" s="497"/>
      <c r="S14" s="535" t="s">
        <v>1690</v>
      </c>
      <c r="T14" s="464" t="str">
        <f t="shared" si="0"/>
        <v>main2-MAST_NECP_LV_XDOR_008_M09.cps</v>
      </c>
      <c r="U14" s="464" t="str">
        <f t="shared" si="6"/>
        <v>XDOR_BJXR_C312_NECP_M091201_00001.BC</v>
      </c>
      <c r="V14" s="465" t="str">
        <f t="shared" si="1"/>
        <v>091201-MMDD</v>
      </c>
      <c r="W14" s="465" t="str">
        <f t="shared" si="2"/>
        <v>20091201_MMDD.cml</v>
      </c>
      <c r="X14" s="465" t="str">
        <f t="shared" si="3"/>
        <v>C312</v>
      </c>
      <c r="Y14" s="536" t="str">
        <f t="shared" si="4"/>
        <v>NECP_M091201</v>
      </c>
    </row>
    <row r="15" spans="1:25" ht="36.9">
      <c r="A15" s="194">
        <f t="shared" si="5"/>
        <v>13</v>
      </c>
      <c r="B15" s="130" t="s">
        <v>651</v>
      </c>
      <c r="C15" s="130"/>
      <c r="D15" s="587">
        <v>2</v>
      </c>
      <c r="E15" s="558">
        <v>0</v>
      </c>
      <c r="F15" s="560"/>
      <c r="G15" s="130" t="s">
        <v>1577</v>
      </c>
      <c r="H15" s="560">
        <v>3</v>
      </c>
      <c r="I15" s="560" t="s">
        <v>62</v>
      </c>
      <c r="J15" s="130"/>
      <c r="K15" s="130"/>
      <c r="L15" s="130"/>
      <c r="M15" s="130"/>
      <c r="N15" s="131"/>
      <c r="O15" s="588"/>
      <c r="Q15" s="496"/>
      <c r="R15" s="497"/>
      <c r="S15" s="535" t="s">
        <v>1690</v>
      </c>
      <c r="T15" s="464" t="str">
        <f t="shared" si="0"/>
        <v>main2-MAST_NECP_LV_XDOR_008_M09.cps</v>
      </c>
      <c r="U15" s="464" t="str">
        <f t="shared" si="6"/>
        <v>XDOR_BJXR_C313_NECP_M091301_00001.BC</v>
      </c>
      <c r="V15" s="465" t="str">
        <f t="shared" si="1"/>
        <v>091301-MMDD</v>
      </c>
      <c r="W15" s="465" t="str">
        <f t="shared" si="2"/>
        <v>20091301_MMDD.cml</v>
      </c>
      <c r="X15" s="465" t="str">
        <f t="shared" si="3"/>
        <v>C313</v>
      </c>
      <c r="Y15" s="536" t="str">
        <f t="shared" si="4"/>
        <v>NECP_M091301</v>
      </c>
    </row>
    <row r="16" spans="1:25" ht="36.9">
      <c r="A16" s="194"/>
      <c r="B16" s="130"/>
      <c r="C16" s="130"/>
      <c r="D16" s="587">
        <v>2</v>
      </c>
      <c r="E16" s="558">
        <v>0</v>
      </c>
      <c r="F16" s="560"/>
      <c r="G16" s="130" t="s">
        <v>1578</v>
      </c>
      <c r="H16" s="560">
        <v>4</v>
      </c>
      <c r="I16" s="558" t="s">
        <v>62</v>
      </c>
      <c r="J16" s="130"/>
      <c r="K16" s="130"/>
      <c r="L16" s="130"/>
      <c r="M16" s="130"/>
      <c r="N16" s="131"/>
      <c r="O16" s="588"/>
      <c r="Q16" s="496"/>
      <c r="R16" s="497"/>
      <c r="S16" s="535" t="s">
        <v>1690</v>
      </c>
      <c r="T16" s="464" t="str">
        <f t="shared" si="0"/>
        <v>main2-MAST_NECP_LV_XDOR_008_M09.cps</v>
      </c>
      <c r="U16" s="464" t="str">
        <f t="shared" si="6"/>
        <v>XDOR_BJXR_C314_NECP_M091302_00001.BC</v>
      </c>
      <c r="V16" s="465" t="str">
        <f t="shared" si="1"/>
        <v>091302-MMDD</v>
      </c>
      <c r="W16" s="465" t="str">
        <f t="shared" si="2"/>
        <v>20091302_MMDD.cml</v>
      </c>
      <c r="X16" s="465" t="str">
        <f t="shared" si="3"/>
        <v>C314</v>
      </c>
      <c r="Y16" s="536" t="str">
        <f t="shared" si="4"/>
        <v>NECP_M091302</v>
      </c>
    </row>
    <row r="17" spans="1:25" ht="36.9">
      <c r="A17" s="194"/>
      <c r="B17" s="130"/>
      <c r="C17" s="130"/>
      <c r="D17" s="587">
        <v>1</v>
      </c>
      <c r="E17" s="560">
        <v>0</v>
      </c>
      <c r="F17" s="560"/>
      <c r="G17" s="130" t="s">
        <v>1579</v>
      </c>
      <c r="H17" s="560">
        <v>1</v>
      </c>
      <c r="I17" s="560" t="s">
        <v>62</v>
      </c>
      <c r="J17" s="130"/>
      <c r="K17" s="130"/>
      <c r="L17" s="130"/>
      <c r="M17" s="130"/>
      <c r="N17" s="131"/>
      <c r="O17" s="588"/>
      <c r="Q17" s="496"/>
      <c r="R17" s="497"/>
      <c r="S17" s="535" t="s">
        <v>1690</v>
      </c>
      <c r="T17" s="464" t="str">
        <f t="shared" si="0"/>
        <v>main2-MAST_NECP_LV_XDOR_008_M09.cps</v>
      </c>
      <c r="U17" s="464" t="str">
        <f>IF(G17="","",G17)</f>
        <v>XDOR_BJXR_C315_NECP_M091303_00001.BC</v>
      </c>
      <c r="V17" s="465" t="str">
        <f t="shared" si="1"/>
        <v>091303-MMDD</v>
      </c>
      <c r="W17" s="465" t="str">
        <f t="shared" si="2"/>
        <v>20091303_MMDD.cml</v>
      </c>
      <c r="X17" s="465" t="str">
        <f t="shared" si="3"/>
        <v>C315</v>
      </c>
      <c r="Y17" s="536" t="str">
        <f t="shared" si="4"/>
        <v>NECP_M091303</v>
      </c>
    </row>
    <row r="18" spans="1:25" ht="36.9">
      <c r="A18" s="194"/>
      <c r="B18" s="130" t="s">
        <v>652</v>
      </c>
      <c r="C18" s="130"/>
      <c r="D18" s="587">
        <v>2</v>
      </c>
      <c r="E18" s="560">
        <v>0</v>
      </c>
      <c r="F18" s="560"/>
      <c r="G18" s="130" t="s">
        <v>1580</v>
      </c>
      <c r="H18" s="560">
        <v>3</v>
      </c>
      <c r="I18" s="560" t="s">
        <v>62</v>
      </c>
      <c r="J18" s="130"/>
      <c r="K18" s="130"/>
      <c r="L18" s="130"/>
      <c r="M18" s="130"/>
      <c r="N18" s="131"/>
      <c r="O18" s="588"/>
      <c r="Q18" s="496"/>
      <c r="R18" s="497"/>
      <c r="S18" s="535" t="s">
        <v>1690</v>
      </c>
      <c r="T18" s="464" t="str">
        <f t="shared" si="0"/>
        <v>main2-MAST_NECP_LV_XDOR_008_M09.cps</v>
      </c>
      <c r="U18" s="464" t="str">
        <f>IF(G18="","",G18)</f>
        <v>XDOR_BJXR_C316_NECP_M091304_00001.BC</v>
      </c>
      <c r="V18" s="465" t="str">
        <f t="shared" si="1"/>
        <v>091304-MMDD</v>
      </c>
      <c r="W18" s="465" t="str">
        <f t="shared" si="2"/>
        <v>20091304_MMDD.cml</v>
      </c>
      <c r="X18" s="465" t="str">
        <f t="shared" si="3"/>
        <v>C316</v>
      </c>
      <c r="Y18" s="536" t="str">
        <f t="shared" si="4"/>
        <v>NECP_M091304</v>
      </c>
    </row>
    <row r="19" spans="1:25" ht="36.9">
      <c r="A19" s="194"/>
      <c r="B19" s="130"/>
      <c r="C19" s="130"/>
      <c r="D19" s="587">
        <v>2</v>
      </c>
      <c r="E19" s="558">
        <v>0</v>
      </c>
      <c r="F19" s="560"/>
      <c r="G19" s="130" t="s">
        <v>1581</v>
      </c>
      <c r="H19" s="560">
        <v>4</v>
      </c>
      <c r="I19" s="560" t="s">
        <v>62</v>
      </c>
      <c r="J19" s="130"/>
      <c r="K19" s="130"/>
      <c r="L19" s="130"/>
      <c r="M19" s="130"/>
      <c r="N19" s="131"/>
      <c r="O19" s="588"/>
      <c r="Q19" s="496"/>
      <c r="R19" s="497"/>
      <c r="S19" s="535" t="s">
        <v>1690</v>
      </c>
      <c r="T19" s="464" t="str">
        <f t="shared" si="0"/>
        <v>main2-MAST_NECP_LV_XDOR_008_M09.cps</v>
      </c>
      <c r="U19" s="464" t="str">
        <f t="shared" ref="U19:U82" si="7">IF(G19="","",G19)</f>
        <v>XDOR_BJXR_C319_NECP_M091307_00001.BC</v>
      </c>
      <c r="V19" s="465" t="str">
        <f t="shared" si="1"/>
        <v>091307-MMDD</v>
      </c>
      <c r="W19" s="465" t="str">
        <f t="shared" si="2"/>
        <v>20091307_MMDD.cml</v>
      </c>
      <c r="X19" s="465" t="str">
        <f t="shared" si="3"/>
        <v>C319</v>
      </c>
      <c r="Y19" s="536" t="str">
        <f t="shared" si="4"/>
        <v>NECP_M091307</v>
      </c>
    </row>
    <row r="20" spans="1:25" ht="36.9">
      <c r="A20" s="194"/>
      <c r="B20" s="130"/>
      <c r="C20" s="130"/>
      <c r="D20" s="587">
        <v>1</v>
      </c>
      <c r="E20" s="558">
        <v>0</v>
      </c>
      <c r="F20" s="560"/>
      <c r="G20" s="130" t="s">
        <v>1579</v>
      </c>
      <c r="H20" s="560">
        <v>1</v>
      </c>
      <c r="I20" s="558" t="s">
        <v>62</v>
      </c>
      <c r="J20" s="130"/>
      <c r="K20" s="130"/>
      <c r="L20" s="130"/>
      <c r="M20" s="130"/>
      <c r="N20" s="131"/>
      <c r="O20" s="588"/>
      <c r="Q20" s="496"/>
      <c r="R20" s="497"/>
      <c r="S20" s="535" t="s">
        <v>1690</v>
      </c>
      <c r="T20" s="464" t="str">
        <f t="shared" si="0"/>
        <v>main2-MAST_NECP_LV_XDOR_008_M09.cps</v>
      </c>
      <c r="U20" s="464" t="str">
        <f t="shared" si="7"/>
        <v>XDOR_BJXR_C315_NECP_M091303_00001.BC</v>
      </c>
      <c r="V20" s="465" t="str">
        <f t="shared" si="1"/>
        <v>091303-MMDD</v>
      </c>
      <c r="W20" s="465" t="str">
        <f t="shared" si="2"/>
        <v>20091303_MMDD.cml</v>
      </c>
      <c r="X20" s="465" t="str">
        <f t="shared" si="3"/>
        <v>C315</v>
      </c>
      <c r="Y20" s="536" t="str">
        <f t="shared" si="4"/>
        <v>NECP_M091303</v>
      </c>
    </row>
    <row r="21" spans="1:25" ht="36.9">
      <c r="A21" s="194"/>
      <c r="B21" s="130" t="s">
        <v>653</v>
      </c>
      <c r="C21" s="130"/>
      <c r="D21" s="587">
        <v>2</v>
      </c>
      <c r="E21" s="558">
        <v>0</v>
      </c>
      <c r="F21" s="560"/>
      <c r="G21" s="130" t="s">
        <v>1582</v>
      </c>
      <c r="H21" s="560">
        <v>3</v>
      </c>
      <c r="I21" s="558" t="s">
        <v>62</v>
      </c>
      <c r="J21" s="130"/>
      <c r="K21" s="130"/>
      <c r="L21" s="130"/>
      <c r="M21" s="130"/>
      <c r="N21" s="131"/>
      <c r="O21" s="588"/>
      <c r="Q21" s="496"/>
      <c r="R21" s="497"/>
      <c r="S21" s="535" t="s">
        <v>1690</v>
      </c>
      <c r="T21" s="464" t="str">
        <f t="shared" si="0"/>
        <v>main2-MAST_NECP_LV_XDOR_008_M09.cps</v>
      </c>
      <c r="U21" s="464" t="str">
        <f t="shared" si="7"/>
        <v>XDOR_BJXR_C320_NECP_M091308_00001.BC</v>
      </c>
      <c r="V21" s="465" t="str">
        <f t="shared" si="1"/>
        <v>091308-MMDD</v>
      </c>
      <c r="W21" s="465" t="str">
        <f t="shared" si="2"/>
        <v>20091308_MMDD.cml</v>
      </c>
      <c r="X21" s="465" t="str">
        <f t="shared" si="3"/>
        <v>C320</v>
      </c>
      <c r="Y21" s="536" t="str">
        <f t="shared" si="4"/>
        <v>NECP_M091308</v>
      </c>
    </row>
    <row r="22" spans="1:25" ht="36.9">
      <c r="A22" s="194"/>
      <c r="B22" s="130"/>
      <c r="C22" s="130"/>
      <c r="D22" s="587">
        <v>2</v>
      </c>
      <c r="E22" s="560">
        <v>0</v>
      </c>
      <c r="F22" s="560"/>
      <c r="G22" s="130" t="s">
        <v>1583</v>
      </c>
      <c r="H22" s="560">
        <v>4</v>
      </c>
      <c r="I22" s="560" t="s">
        <v>62</v>
      </c>
      <c r="J22" s="130"/>
      <c r="K22" s="130"/>
      <c r="L22" s="130"/>
      <c r="M22" s="130"/>
      <c r="N22" s="131"/>
      <c r="O22" s="588"/>
      <c r="Q22" s="496"/>
      <c r="R22" s="497"/>
      <c r="S22" s="535" t="s">
        <v>1690</v>
      </c>
      <c r="T22" s="464" t="str">
        <f t="shared" si="0"/>
        <v>main2-MAST_NECP_LV_XDOR_008_M09.cps</v>
      </c>
      <c r="U22" s="464" t="str">
        <f t="shared" si="7"/>
        <v>XDOR_BJXR_C321_NECP_M091309_00001.BC</v>
      </c>
      <c r="V22" s="465" t="str">
        <f t="shared" si="1"/>
        <v>091309-MMDD</v>
      </c>
      <c r="W22" s="465" t="str">
        <f t="shared" si="2"/>
        <v>20091309_MMDD.cml</v>
      </c>
      <c r="X22" s="465" t="str">
        <f t="shared" si="3"/>
        <v>C321</v>
      </c>
      <c r="Y22" s="536" t="str">
        <f t="shared" si="4"/>
        <v>NECP_M091309</v>
      </c>
    </row>
    <row r="23" spans="1:25" ht="36.9">
      <c r="A23" s="194"/>
      <c r="B23" s="130"/>
      <c r="C23" s="130"/>
      <c r="D23" s="587">
        <v>1</v>
      </c>
      <c r="E23" s="560">
        <v>0</v>
      </c>
      <c r="F23" s="560"/>
      <c r="G23" s="130" t="s">
        <v>1579</v>
      </c>
      <c r="H23" s="560">
        <v>1</v>
      </c>
      <c r="I23" s="560" t="s">
        <v>62</v>
      </c>
      <c r="J23" s="130"/>
      <c r="K23" s="130"/>
      <c r="L23" s="130"/>
      <c r="M23" s="130"/>
      <c r="N23" s="131"/>
      <c r="O23" s="588"/>
      <c r="Q23" s="496"/>
      <c r="R23" s="497"/>
      <c r="S23" s="535" t="s">
        <v>1690</v>
      </c>
      <c r="T23" s="464" t="str">
        <f t="shared" si="0"/>
        <v>main2-MAST_NECP_LV_XDOR_008_M09.cps</v>
      </c>
      <c r="U23" s="464" t="str">
        <f t="shared" si="7"/>
        <v>XDOR_BJXR_C315_NECP_M091303_00001.BC</v>
      </c>
      <c r="V23" s="465" t="str">
        <f t="shared" si="1"/>
        <v>091303-MMDD</v>
      </c>
      <c r="W23" s="465" t="str">
        <f t="shared" si="2"/>
        <v>20091303_MMDD.cml</v>
      </c>
      <c r="X23" s="465" t="str">
        <f t="shared" si="3"/>
        <v>C315</v>
      </c>
      <c r="Y23" s="536" t="str">
        <f t="shared" si="4"/>
        <v>NECP_M091303</v>
      </c>
    </row>
    <row r="24" spans="1:25" ht="36.9">
      <c r="A24" s="194">
        <f>1+A15</f>
        <v>14</v>
      </c>
      <c r="B24" s="130" t="s">
        <v>654</v>
      </c>
      <c r="C24" s="130"/>
      <c r="D24" s="587">
        <v>2</v>
      </c>
      <c r="E24" s="558">
        <v>0</v>
      </c>
      <c r="F24" s="560"/>
      <c r="G24" s="130" t="s">
        <v>1584</v>
      </c>
      <c r="H24" s="560">
        <v>3</v>
      </c>
      <c r="I24" s="560" t="s">
        <v>62</v>
      </c>
      <c r="J24" s="130"/>
      <c r="K24" s="130"/>
      <c r="L24" s="130"/>
      <c r="M24" s="130"/>
      <c r="N24" s="131"/>
      <c r="O24" s="588"/>
      <c r="Q24" s="496"/>
      <c r="R24" s="497"/>
      <c r="S24" s="535" t="s">
        <v>1690</v>
      </c>
      <c r="T24" s="464" t="str">
        <f t="shared" si="0"/>
        <v>main2-MAST_NECP_LV_XDOR_008_M09.cps</v>
      </c>
      <c r="U24" s="464" t="str">
        <f t="shared" si="7"/>
        <v>XDOR_BJXR_C322_NECP_M091401_00001.BC</v>
      </c>
      <c r="V24" s="465" t="str">
        <f t="shared" si="1"/>
        <v>091401-MMDD</v>
      </c>
      <c r="W24" s="465" t="str">
        <f t="shared" si="2"/>
        <v>20091401_MMDD.cml</v>
      </c>
      <c r="X24" s="465" t="str">
        <f t="shared" si="3"/>
        <v>C322</v>
      </c>
      <c r="Y24" s="536" t="str">
        <f t="shared" si="4"/>
        <v>NECP_M091401</v>
      </c>
    </row>
    <row r="25" spans="1:25" ht="36.9">
      <c r="A25" s="194"/>
      <c r="B25" s="130"/>
      <c r="C25" s="130"/>
      <c r="D25" s="587">
        <v>2</v>
      </c>
      <c r="E25" s="558">
        <v>0</v>
      </c>
      <c r="F25" s="560"/>
      <c r="G25" s="130" t="s">
        <v>1585</v>
      </c>
      <c r="H25" s="560">
        <v>4</v>
      </c>
      <c r="I25" s="558" t="s">
        <v>1629</v>
      </c>
      <c r="J25" s="130"/>
      <c r="K25" s="130"/>
      <c r="L25" s="130"/>
      <c r="M25" s="130"/>
      <c r="N25" s="131"/>
      <c r="O25" s="588"/>
      <c r="Q25" s="496"/>
      <c r="R25" s="497"/>
      <c r="S25" s="535" t="s">
        <v>1690</v>
      </c>
      <c r="T25" s="464" t="str">
        <f t="shared" si="0"/>
        <v>main2-MAST_NECP_LV_XDOR_008_M09.cps</v>
      </c>
      <c r="U25" s="464" t="str">
        <f t="shared" si="7"/>
        <v>XDOR_BJXR_C323_NECP_M091402_00001.BC</v>
      </c>
      <c r="V25" s="465" t="str">
        <f t="shared" si="1"/>
        <v>091402-MMDD</v>
      </c>
      <c r="W25" s="465" t="str">
        <f t="shared" si="2"/>
        <v>20091402_MMDD.cml</v>
      </c>
      <c r="X25" s="465" t="str">
        <f t="shared" si="3"/>
        <v>C323</v>
      </c>
      <c r="Y25" s="536" t="str">
        <f t="shared" si="4"/>
        <v>NECP_M091402</v>
      </c>
    </row>
    <row r="26" spans="1:25" ht="36.9">
      <c r="A26" s="194"/>
      <c r="B26" s="130"/>
      <c r="C26" s="130"/>
      <c r="D26" s="587">
        <v>1</v>
      </c>
      <c r="E26" s="560">
        <v>0</v>
      </c>
      <c r="F26" s="560"/>
      <c r="G26" s="130" t="s">
        <v>1579</v>
      </c>
      <c r="H26" s="560">
        <v>1</v>
      </c>
      <c r="I26" s="560" t="s">
        <v>62</v>
      </c>
      <c r="J26" s="130"/>
      <c r="K26" s="130"/>
      <c r="L26" s="130"/>
      <c r="M26" s="130"/>
      <c r="N26" s="131"/>
      <c r="O26" s="588"/>
      <c r="Q26" s="496"/>
      <c r="R26" s="497"/>
      <c r="S26" s="535" t="s">
        <v>1690</v>
      </c>
      <c r="T26" s="464" t="str">
        <f t="shared" si="0"/>
        <v>main2-MAST_NECP_LV_XDOR_008_M09.cps</v>
      </c>
      <c r="U26" s="464" t="str">
        <f t="shared" si="7"/>
        <v>XDOR_BJXR_C315_NECP_M091303_00001.BC</v>
      </c>
      <c r="V26" s="465" t="str">
        <f t="shared" si="1"/>
        <v>091303-MMDD</v>
      </c>
      <c r="W26" s="465" t="str">
        <f t="shared" si="2"/>
        <v>20091303_MMDD.cml</v>
      </c>
      <c r="X26" s="465" t="str">
        <f t="shared" si="3"/>
        <v>C315</v>
      </c>
      <c r="Y26" s="536" t="str">
        <f t="shared" si="4"/>
        <v>NECP_M091303</v>
      </c>
    </row>
    <row r="27" spans="1:25" ht="36.9">
      <c r="A27" s="194"/>
      <c r="B27" s="130" t="s">
        <v>655</v>
      </c>
      <c r="C27" s="130"/>
      <c r="D27" s="587">
        <v>2</v>
      </c>
      <c r="E27" s="560">
        <v>0</v>
      </c>
      <c r="F27" s="560"/>
      <c r="G27" s="130" t="s">
        <v>1586</v>
      </c>
      <c r="H27" s="560">
        <v>3</v>
      </c>
      <c r="I27" s="560" t="s">
        <v>62</v>
      </c>
      <c r="J27" s="130"/>
      <c r="K27" s="130"/>
      <c r="L27" s="130"/>
      <c r="M27" s="130"/>
      <c r="N27" s="131"/>
      <c r="O27" s="588"/>
      <c r="Q27" s="496"/>
      <c r="R27" s="497"/>
      <c r="S27" s="535" t="s">
        <v>1690</v>
      </c>
      <c r="T27" s="464" t="str">
        <f t="shared" si="0"/>
        <v>main2-MAST_NECP_LV_XDOR_008_M09.cps</v>
      </c>
      <c r="U27" s="464" t="str">
        <f t="shared" si="7"/>
        <v>XDOR_BJXR_C324_NECP_M091403_00001.BC</v>
      </c>
      <c r="V27" s="465" t="str">
        <f t="shared" si="1"/>
        <v>091403-MMDD</v>
      </c>
      <c r="W27" s="465" t="str">
        <f t="shared" si="2"/>
        <v>20091403_MMDD.cml</v>
      </c>
      <c r="X27" s="465" t="str">
        <f t="shared" si="3"/>
        <v>C324</v>
      </c>
      <c r="Y27" s="536" t="str">
        <f t="shared" si="4"/>
        <v>NECP_M091403</v>
      </c>
    </row>
    <row r="28" spans="1:25" ht="36.9">
      <c r="A28" s="194"/>
      <c r="B28" s="130"/>
      <c r="C28" s="130"/>
      <c r="D28" s="587">
        <v>2</v>
      </c>
      <c r="E28" s="558">
        <v>0</v>
      </c>
      <c r="F28" s="560"/>
      <c r="G28" s="130" t="s">
        <v>1587</v>
      </c>
      <c r="H28" s="560">
        <v>4</v>
      </c>
      <c r="I28" s="560" t="s">
        <v>62</v>
      </c>
      <c r="J28" s="130"/>
      <c r="K28" s="130"/>
      <c r="L28" s="130"/>
      <c r="M28" s="130"/>
      <c r="N28" s="131"/>
      <c r="O28" s="588"/>
      <c r="Q28" s="496"/>
      <c r="R28" s="497"/>
      <c r="S28" s="535" t="s">
        <v>1690</v>
      </c>
      <c r="T28" s="464" t="str">
        <f t="shared" si="0"/>
        <v>main2-MAST_NECP_LV_XDOR_008_M09.cps</v>
      </c>
      <c r="U28" s="464" t="str">
        <f t="shared" si="7"/>
        <v>XDOR_BJXR_C327_NECP_M091406_00001.BC</v>
      </c>
      <c r="V28" s="465" t="str">
        <f t="shared" si="1"/>
        <v>091406-MMDD</v>
      </c>
      <c r="W28" s="465" t="str">
        <f t="shared" si="2"/>
        <v>20091406_MMDD.cml</v>
      </c>
      <c r="X28" s="465" t="str">
        <f t="shared" si="3"/>
        <v>C327</v>
      </c>
      <c r="Y28" s="536" t="str">
        <f t="shared" si="4"/>
        <v>NECP_M091406</v>
      </c>
    </row>
    <row r="29" spans="1:25" ht="36.9">
      <c r="A29" s="194"/>
      <c r="B29" s="130"/>
      <c r="C29" s="130"/>
      <c r="D29" s="587">
        <v>1</v>
      </c>
      <c r="E29" s="558">
        <v>0</v>
      </c>
      <c r="F29" s="560"/>
      <c r="G29" s="130" t="s">
        <v>1579</v>
      </c>
      <c r="H29" s="560">
        <v>1</v>
      </c>
      <c r="I29" s="558" t="s">
        <v>62</v>
      </c>
      <c r="J29" s="130"/>
      <c r="K29" s="130"/>
      <c r="L29" s="130"/>
      <c r="M29" s="130"/>
      <c r="N29" s="131"/>
      <c r="O29" s="588"/>
      <c r="Q29" s="496"/>
      <c r="R29" s="497"/>
      <c r="S29" s="535" t="s">
        <v>1690</v>
      </c>
      <c r="T29" s="464" t="str">
        <f t="shared" si="0"/>
        <v>main2-MAST_NECP_LV_XDOR_008_M09.cps</v>
      </c>
      <c r="U29" s="464" t="str">
        <f t="shared" si="7"/>
        <v>XDOR_BJXR_C315_NECP_M091303_00001.BC</v>
      </c>
      <c r="V29" s="465" t="str">
        <f t="shared" si="1"/>
        <v>091303-MMDD</v>
      </c>
      <c r="W29" s="465" t="str">
        <f t="shared" si="2"/>
        <v>20091303_MMDD.cml</v>
      </c>
      <c r="X29" s="465" t="str">
        <f t="shared" si="3"/>
        <v>C315</v>
      </c>
      <c r="Y29" s="536" t="str">
        <f t="shared" si="4"/>
        <v>NECP_M091303</v>
      </c>
    </row>
    <row r="30" spans="1:25" ht="36.9">
      <c r="A30" s="194"/>
      <c r="B30" s="130" t="s">
        <v>656</v>
      </c>
      <c r="C30" s="130"/>
      <c r="D30" s="587">
        <v>2</v>
      </c>
      <c r="E30" s="558">
        <v>0</v>
      </c>
      <c r="F30" s="560"/>
      <c r="G30" s="130" t="s">
        <v>1588</v>
      </c>
      <c r="H30" s="560">
        <v>3</v>
      </c>
      <c r="I30" s="558" t="s">
        <v>62</v>
      </c>
      <c r="J30" s="130"/>
      <c r="K30" s="130"/>
      <c r="L30" s="130"/>
      <c r="M30" s="130"/>
      <c r="N30" s="131"/>
      <c r="O30" s="588"/>
      <c r="Q30" s="496"/>
      <c r="R30" s="497"/>
      <c r="S30" s="535" t="s">
        <v>1690</v>
      </c>
      <c r="T30" s="464" t="str">
        <f t="shared" si="0"/>
        <v>main2-MAST_NECP_LV_XDOR_008_M09.cps</v>
      </c>
      <c r="U30" s="464" t="str">
        <f t="shared" si="7"/>
        <v>XDOR_BJXR_C328_NECP_M091407_00001.BC</v>
      </c>
      <c r="V30" s="465" t="str">
        <f t="shared" si="1"/>
        <v>091407-MMDD</v>
      </c>
      <c r="W30" s="465" t="str">
        <f t="shared" si="2"/>
        <v>20091407_MMDD.cml</v>
      </c>
      <c r="X30" s="465" t="str">
        <f t="shared" si="3"/>
        <v>C328</v>
      </c>
      <c r="Y30" s="536" t="str">
        <f t="shared" si="4"/>
        <v>NECP_M091407</v>
      </c>
    </row>
    <row r="31" spans="1:25" ht="36.9">
      <c r="A31" s="194"/>
      <c r="B31" s="130"/>
      <c r="C31" s="130"/>
      <c r="D31" s="587">
        <v>2</v>
      </c>
      <c r="E31" s="560">
        <v>0</v>
      </c>
      <c r="F31" s="560"/>
      <c r="G31" s="130" t="s">
        <v>1589</v>
      </c>
      <c r="H31" s="560">
        <v>4</v>
      </c>
      <c r="I31" s="560" t="s">
        <v>62</v>
      </c>
      <c r="J31" s="130"/>
      <c r="K31" s="130"/>
      <c r="L31" s="130"/>
      <c r="M31" s="130"/>
      <c r="N31" s="131"/>
      <c r="O31" s="588"/>
      <c r="Q31" s="496"/>
      <c r="R31" s="497"/>
      <c r="S31" s="535" t="s">
        <v>1690</v>
      </c>
      <c r="T31" s="464" t="str">
        <f t="shared" si="0"/>
        <v>main2-MAST_NECP_LV_XDOR_008_M09.cps</v>
      </c>
      <c r="U31" s="464" t="str">
        <f t="shared" si="7"/>
        <v>XDOR_BJXR_C329_NECP_M091408_00001.BC</v>
      </c>
      <c r="V31" s="465" t="str">
        <f t="shared" si="1"/>
        <v>091408-MMDD</v>
      </c>
      <c r="W31" s="465" t="str">
        <f t="shared" si="2"/>
        <v>20091408_MMDD.cml</v>
      </c>
      <c r="X31" s="465" t="str">
        <f t="shared" si="3"/>
        <v>C329</v>
      </c>
      <c r="Y31" s="536" t="str">
        <f t="shared" si="4"/>
        <v>NECP_M091408</v>
      </c>
    </row>
    <row r="32" spans="1:25" ht="36.9">
      <c r="A32" s="194"/>
      <c r="B32" s="130"/>
      <c r="C32" s="130"/>
      <c r="D32" s="587">
        <v>1</v>
      </c>
      <c r="E32" s="560">
        <v>0</v>
      </c>
      <c r="F32" s="560"/>
      <c r="G32" s="130" t="s">
        <v>1579</v>
      </c>
      <c r="H32" s="560">
        <v>1</v>
      </c>
      <c r="I32" s="560" t="s">
        <v>62</v>
      </c>
      <c r="J32" s="130"/>
      <c r="K32" s="130"/>
      <c r="L32" s="130"/>
      <c r="M32" s="130"/>
      <c r="N32" s="131"/>
      <c r="O32" s="588"/>
      <c r="Q32" s="496"/>
      <c r="R32" s="497"/>
      <c r="S32" s="535" t="s">
        <v>1690</v>
      </c>
      <c r="T32" s="464" t="str">
        <f t="shared" si="0"/>
        <v>main2-MAST_NECP_LV_XDOR_008_M09.cps</v>
      </c>
      <c r="U32" s="464" t="str">
        <f t="shared" si="7"/>
        <v>XDOR_BJXR_C315_NECP_M091303_00001.BC</v>
      </c>
      <c r="V32" s="465" t="str">
        <f t="shared" si="1"/>
        <v>091303-MMDD</v>
      </c>
      <c r="W32" s="465" t="str">
        <f t="shared" si="2"/>
        <v>20091303_MMDD.cml</v>
      </c>
      <c r="X32" s="465" t="str">
        <f t="shared" si="3"/>
        <v>C315</v>
      </c>
      <c r="Y32" s="536" t="str">
        <f t="shared" si="4"/>
        <v>NECP_M091303</v>
      </c>
    </row>
    <row r="33" spans="1:25" ht="36.9">
      <c r="A33" s="194">
        <f>1+A24</f>
        <v>15</v>
      </c>
      <c r="B33" s="130" t="s">
        <v>451</v>
      </c>
      <c r="C33" s="130"/>
      <c r="D33" s="587">
        <v>3</v>
      </c>
      <c r="E33" s="560">
        <v>0</v>
      </c>
      <c r="F33" s="560"/>
      <c r="G33" s="130" t="s">
        <v>1590</v>
      </c>
      <c r="H33" s="560">
        <v>4</v>
      </c>
      <c r="I33" s="560" t="s">
        <v>62</v>
      </c>
      <c r="J33" s="130"/>
      <c r="K33" s="130"/>
      <c r="L33" s="130"/>
      <c r="M33" s="130"/>
      <c r="N33" s="131"/>
      <c r="O33" s="588"/>
      <c r="Q33" s="496"/>
      <c r="R33" s="497"/>
      <c r="S33" s="535" t="s">
        <v>1690</v>
      </c>
      <c r="T33" s="464" t="str">
        <f t="shared" si="0"/>
        <v>main2-MAST_NECP_LV_XDOR_008_M09.cps</v>
      </c>
      <c r="U33" s="464" t="str">
        <f t="shared" si="7"/>
        <v>XDOR_BJXR_C330_NECP_M091501_00001.BC</v>
      </c>
      <c r="V33" s="465" t="str">
        <f t="shared" si="1"/>
        <v>091501-MMDD</v>
      </c>
      <c r="W33" s="465" t="str">
        <f t="shared" si="2"/>
        <v>20091501_MMDD.cml</v>
      </c>
      <c r="X33" s="465" t="str">
        <f t="shared" si="3"/>
        <v>C330</v>
      </c>
      <c r="Y33" s="536" t="str">
        <f t="shared" si="4"/>
        <v>NECP_M091501</v>
      </c>
    </row>
    <row r="34" spans="1:25" s="76" customFormat="1" ht="36.9">
      <c r="A34" s="559"/>
      <c r="B34" s="325"/>
      <c r="C34" s="325"/>
      <c r="D34" s="592">
        <v>2</v>
      </c>
      <c r="E34" s="560">
        <v>0</v>
      </c>
      <c r="F34" s="557"/>
      <c r="G34" s="325" t="s">
        <v>1591</v>
      </c>
      <c r="H34" s="557">
        <v>2</v>
      </c>
      <c r="I34" s="560" t="s">
        <v>1593</v>
      </c>
      <c r="J34" s="325"/>
      <c r="K34" s="325"/>
      <c r="L34" s="325"/>
      <c r="M34" s="325"/>
      <c r="N34" s="554"/>
      <c r="O34" s="588"/>
      <c r="P34" s="476"/>
      <c r="Q34" s="496"/>
      <c r="R34" s="497"/>
      <c r="S34" s="535" t="s">
        <v>1690</v>
      </c>
      <c r="T34" s="464" t="str">
        <f t="shared" ref="T34:T65" si="8">IF(O34="",T33,O34)</f>
        <v>main2-MAST_NECP_LV_XDOR_008_M09.cps</v>
      </c>
      <c r="U34" s="464" t="str">
        <f t="shared" si="7"/>
        <v>XDOR_BJXR_C331_NECP_M091502_00001.BC</v>
      </c>
      <c r="V34" s="465" t="str">
        <f t="shared" ref="V34:V65" si="9">IF(G34="","",MID(G34,22,6)&amp;"-MMDD")</f>
        <v>091502-MMDD</v>
      </c>
      <c r="W34" s="465" t="str">
        <f t="shared" ref="W34:W65" si="10">IF(G34="","","20"&amp;MID(G34,22,6)&amp;"_MMDD.cml")</f>
        <v>20091502_MMDD.cml</v>
      </c>
      <c r="X34" s="465" t="str">
        <f t="shared" ref="X34:X65" si="11">IF(G34="","","C"&amp;MID(U34,12,3))</f>
        <v>C331</v>
      </c>
      <c r="Y34" s="536" t="str">
        <f t="shared" si="4"/>
        <v>NECP_M091502</v>
      </c>
    </row>
    <row r="35" spans="1:25" ht="37.299999999999997" thickBot="1">
      <c r="A35" s="195">
        <f>1+A33</f>
        <v>16</v>
      </c>
      <c r="B35" s="135" t="s">
        <v>447</v>
      </c>
      <c r="C35" s="135"/>
      <c r="D35" s="589">
        <v>2</v>
      </c>
      <c r="E35" s="136">
        <v>0</v>
      </c>
      <c r="F35" s="136"/>
      <c r="G35" s="135" t="s">
        <v>1592</v>
      </c>
      <c r="H35" s="136">
        <v>3</v>
      </c>
      <c r="I35" s="136" t="s">
        <v>62</v>
      </c>
      <c r="J35" s="135"/>
      <c r="K35" s="135"/>
      <c r="L35" s="135"/>
      <c r="M35" s="135"/>
      <c r="N35" s="137"/>
      <c r="O35" s="590"/>
      <c r="Q35" s="496"/>
      <c r="R35" s="497"/>
      <c r="S35" s="535" t="s">
        <v>1690</v>
      </c>
      <c r="T35" s="464" t="str">
        <f t="shared" si="8"/>
        <v>main2-MAST_NECP_LV_XDOR_008_M09.cps</v>
      </c>
      <c r="U35" s="464" t="str">
        <f t="shared" si="7"/>
        <v>XDOR_BJXR_C332_NECP_M091601_00001.BC</v>
      </c>
      <c r="V35" s="465" t="str">
        <f t="shared" si="9"/>
        <v>091601-MMDD</v>
      </c>
      <c r="W35" s="465" t="str">
        <f t="shared" si="10"/>
        <v>20091601_MMDD.cml</v>
      </c>
      <c r="X35" s="465" t="str">
        <f t="shared" si="11"/>
        <v>C332</v>
      </c>
      <c r="Y35" s="536" t="str">
        <f t="shared" si="4"/>
        <v>NECP_M091601</v>
      </c>
    </row>
    <row r="36" spans="1:25">
      <c r="B36" s="76"/>
      <c r="C36" s="76"/>
      <c r="G36" s="76"/>
      <c r="J36" s="76"/>
      <c r="K36" s="76"/>
      <c r="O36" s="197"/>
      <c r="Q36" s="496"/>
      <c r="R36" s="497"/>
      <c r="S36" s="535" t="s">
        <v>1690</v>
      </c>
      <c r="T36" s="464" t="str">
        <f t="shared" si="8"/>
        <v>main2-MAST_NECP_LV_XDOR_008_M09.cps</v>
      </c>
      <c r="U36" s="464" t="str">
        <f t="shared" si="7"/>
        <v/>
      </c>
      <c r="V36" s="465" t="str">
        <f t="shared" si="9"/>
        <v/>
      </c>
      <c r="W36" s="465" t="str">
        <f t="shared" si="10"/>
        <v/>
      </c>
      <c r="X36" s="465" t="str">
        <f t="shared" si="11"/>
        <v/>
      </c>
      <c r="Y36" s="536" t="str">
        <f t="shared" si="4"/>
        <v/>
      </c>
    </row>
    <row r="37" spans="1:25" s="76" customFormat="1" ht="23.6" thickBot="1">
      <c r="A37" s="277"/>
      <c r="B37" s="278"/>
      <c r="C37" s="278"/>
      <c r="D37" s="277"/>
      <c r="E37" s="277"/>
      <c r="F37" s="277"/>
      <c r="G37" s="279"/>
      <c r="H37" s="277"/>
      <c r="I37" s="277"/>
      <c r="J37" s="278"/>
      <c r="K37" s="278"/>
      <c r="L37" s="278"/>
      <c r="M37" s="278"/>
      <c r="N37" s="279"/>
      <c r="O37" s="279"/>
      <c r="P37" s="481"/>
      <c r="Q37" s="496"/>
      <c r="R37" s="497"/>
      <c r="S37" s="535" t="s">
        <v>1690</v>
      </c>
      <c r="T37" s="464" t="str">
        <f t="shared" si="8"/>
        <v>main2-MAST_NECP_LV_XDOR_008_M09.cps</v>
      </c>
      <c r="U37" s="464" t="str">
        <f t="shared" si="7"/>
        <v/>
      </c>
      <c r="V37" s="465" t="str">
        <f t="shared" si="9"/>
        <v/>
      </c>
      <c r="W37" s="465" t="str">
        <f t="shared" si="10"/>
        <v/>
      </c>
      <c r="X37" s="465" t="str">
        <f t="shared" si="11"/>
        <v/>
      </c>
      <c r="Y37" s="536" t="str">
        <f t="shared" si="4"/>
        <v/>
      </c>
    </row>
    <row r="38" spans="1:25" ht="18.75" customHeight="1">
      <c r="A38" s="835" t="s">
        <v>549</v>
      </c>
      <c r="B38" s="836"/>
      <c r="C38" s="836"/>
      <c r="D38" s="836"/>
      <c r="E38" s="836"/>
      <c r="F38" s="836"/>
      <c r="G38" s="836"/>
      <c r="H38" s="836"/>
      <c r="I38" s="836"/>
      <c r="J38" s="836"/>
      <c r="K38" s="836"/>
      <c r="L38" s="836"/>
      <c r="M38" s="836"/>
      <c r="N38" s="836"/>
      <c r="O38" s="837"/>
      <c r="P38" s="491"/>
      <c r="Q38" s="496"/>
      <c r="R38" s="497"/>
      <c r="S38" s="535" t="s">
        <v>1690</v>
      </c>
      <c r="T38" s="464" t="str">
        <f t="shared" si="8"/>
        <v>main2-MAST_NECP_LV_XDOR_008_M09.cps</v>
      </c>
      <c r="U38" s="464" t="str">
        <f t="shared" si="7"/>
        <v/>
      </c>
      <c r="V38" s="465" t="str">
        <f t="shared" si="9"/>
        <v/>
      </c>
      <c r="W38" s="465" t="str">
        <f t="shared" si="10"/>
        <v/>
      </c>
      <c r="X38" s="465" t="str">
        <f t="shared" si="11"/>
        <v/>
      </c>
      <c r="Y38" s="536" t="str">
        <f t="shared" si="4"/>
        <v/>
      </c>
    </row>
    <row r="39" spans="1:25" s="76" customFormat="1" ht="55.3">
      <c r="A39" s="241">
        <v>97</v>
      </c>
      <c r="B39" s="244" t="s">
        <v>979</v>
      </c>
      <c r="C39" s="244"/>
      <c r="D39" s="562">
        <v>12</v>
      </c>
      <c r="E39" s="562">
        <v>0</v>
      </c>
      <c r="F39" s="562"/>
      <c r="G39" s="244" t="s">
        <v>980</v>
      </c>
      <c r="H39" s="562">
        <v>11</v>
      </c>
      <c r="I39" s="562" t="s">
        <v>62</v>
      </c>
      <c r="J39" s="244"/>
      <c r="K39" s="244"/>
      <c r="L39" s="244"/>
      <c r="M39" s="244"/>
      <c r="N39" s="304"/>
      <c r="O39" s="304" t="s">
        <v>1625</v>
      </c>
      <c r="P39" s="479"/>
      <c r="Q39" s="496"/>
      <c r="R39" s="497"/>
      <c r="S39" s="535" t="s">
        <v>1690</v>
      </c>
      <c r="T39" s="464" t="str">
        <f t="shared" si="8"/>
        <v>main2-MAST_NECP_STBY_XDOR_contingency_M09_001.cps</v>
      </c>
      <c r="U39" s="464" t="str">
        <f t="shared" si="7"/>
        <v>XDOR_BJXR_C198_NECP_M099701_00001.BC</v>
      </c>
      <c r="V39" s="465" t="str">
        <f t="shared" si="9"/>
        <v>099701-MMDD</v>
      </c>
      <c r="W39" s="465" t="str">
        <f t="shared" si="10"/>
        <v>20099701_MMDD.cml</v>
      </c>
      <c r="X39" s="465" t="str">
        <f t="shared" si="11"/>
        <v>C198</v>
      </c>
      <c r="Y39" s="536" t="str">
        <f t="shared" si="4"/>
        <v>NECP_M099701</v>
      </c>
    </row>
    <row r="40" spans="1:25" ht="52.75" customHeight="1">
      <c r="A40" s="194">
        <v>98</v>
      </c>
      <c r="B40" s="130" t="s">
        <v>657</v>
      </c>
      <c r="C40" s="130"/>
      <c r="D40" s="123"/>
      <c r="E40" s="123">
        <v>0</v>
      </c>
      <c r="F40" s="123"/>
      <c r="G40" s="130" t="s">
        <v>779</v>
      </c>
      <c r="H40" s="247">
        <v>4</v>
      </c>
      <c r="I40" s="247" t="s">
        <v>62</v>
      </c>
      <c r="J40" s="130"/>
      <c r="K40" s="130"/>
      <c r="L40" s="130"/>
      <c r="M40" s="130"/>
      <c r="N40" s="131"/>
      <c r="O40" s="131" t="s">
        <v>904</v>
      </c>
      <c r="P40" s="481"/>
      <c r="Q40" s="496"/>
      <c r="R40" s="497"/>
      <c r="S40" s="535" t="s">
        <v>1690</v>
      </c>
      <c r="T40" s="464" t="str">
        <f t="shared" si="8"/>
        <v>main2-MAST_NECP_contingency_SC_002_M09.cps</v>
      </c>
      <c r="U40" s="464" t="str">
        <f t="shared" si="7"/>
        <v>XDOR_BJXR_C199_NECP_M099801_00002.BC</v>
      </c>
      <c r="V40" s="465" t="str">
        <f t="shared" si="9"/>
        <v>099801-MMDD</v>
      </c>
      <c r="W40" s="465" t="str">
        <f t="shared" si="10"/>
        <v>20099801_MMDD.cml</v>
      </c>
      <c r="X40" s="465" t="str">
        <f t="shared" si="11"/>
        <v>C199</v>
      </c>
      <c r="Y40" s="536" t="str">
        <f t="shared" si="4"/>
        <v>NECP_M099801</v>
      </c>
    </row>
    <row r="41" spans="1:25" ht="55.75" thickBot="1">
      <c r="A41" s="195">
        <v>99</v>
      </c>
      <c r="B41" s="135" t="s">
        <v>658</v>
      </c>
      <c r="C41" s="135"/>
      <c r="D41" s="136"/>
      <c r="E41" s="136"/>
      <c r="F41" s="136"/>
      <c r="G41" s="135" t="s">
        <v>780</v>
      </c>
      <c r="H41" s="136">
        <v>4</v>
      </c>
      <c r="I41" s="136"/>
      <c r="J41" s="135"/>
      <c r="K41" s="135"/>
      <c r="L41" s="135"/>
      <c r="M41" s="135"/>
      <c r="N41" s="137"/>
      <c r="O41" s="137" t="s">
        <v>905</v>
      </c>
      <c r="P41" s="481"/>
      <c r="Q41" s="496"/>
      <c r="R41" s="497"/>
      <c r="S41" s="537" t="s">
        <v>1690</v>
      </c>
      <c r="T41" s="469" t="str">
        <f t="shared" si="8"/>
        <v>main2-MAST_NECP_contingency_MGF_002_M09.cps</v>
      </c>
      <c r="U41" s="469" t="str">
        <f t="shared" si="7"/>
        <v>XDOR_BJXR_C200_NECP_M099901_00002.BC</v>
      </c>
      <c r="V41" s="470" t="str">
        <f t="shared" si="9"/>
        <v>099901-MMDD</v>
      </c>
      <c r="W41" s="470" t="str">
        <f t="shared" si="10"/>
        <v>20099901_MMDD.cml</v>
      </c>
      <c r="X41" s="470" t="str">
        <f t="shared" si="11"/>
        <v>C200</v>
      </c>
      <c r="Y41" s="538" t="str">
        <f t="shared" si="4"/>
        <v>NECP_M099901</v>
      </c>
    </row>
    <row r="42" spans="1:25">
      <c r="A42" s="139"/>
      <c r="B42" s="140"/>
      <c r="C42" s="140"/>
      <c r="D42" s="143"/>
      <c r="E42" s="139"/>
      <c r="F42" s="139"/>
      <c r="G42" s="140"/>
      <c r="H42" s="139"/>
      <c r="I42" s="139"/>
      <c r="J42" s="140"/>
      <c r="K42" s="140"/>
      <c r="L42" s="140"/>
      <c r="M42" s="140"/>
      <c r="N42" s="140"/>
      <c r="O42" s="140"/>
      <c r="P42" s="481"/>
      <c r="Q42" s="496"/>
      <c r="R42" s="497"/>
      <c r="S42" s="539"/>
      <c r="T42" s="467" t="str">
        <f t="shared" si="8"/>
        <v>main2-MAST_NECP_contingency_MGF_002_M09.cps</v>
      </c>
      <c r="U42" s="467" t="str">
        <f t="shared" si="7"/>
        <v/>
      </c>
      <c r="V42" s="468" t="str">
        <f t="shared" si="9"/>
        <v/>
      </c>
      <c r="W42" s="468" t="str">
        <f t="shared" si="10"/>
        <v/>
      </c>
      <c r="X42" s="468" t="str">
        <f t="shared" si="11"/>
        <v/>
      </c>
      <c r="Y42" s="468" t="str">
        <f t="shared" si="4"/>
        <v/>
      </c>
    </row>
    <row r="43" spans="1:25">
      <c r="A43" s="139"/>
      <c r="B43" s="140"/>
      <c r="C43" s="140"/>
      <c r="D43" s="143"/>
      <c r="E43" s="139"/>
      <c r="F43" s="139"/>
      <c r="G43" s="140"/>
      <c r="H43" s="139"/>
      <c r="I43" s="139"/>
      <c r="J43" s="140"/>
      <c r="K43" s="140"/>
      <c r="L43" s="140"/>
      <c r="M43" s="140"/>
      <c r="N43" s="140"/>
      <c r="O43" s="140"/>
      <c r="P43" s="481"/>
      <c r="Q43" s="496"/>
      <c r="R43" s="497"/>
      <c r="S43" s="495"/>
      <c r="T43" s="464" t="str">
        <f t="shared" si="8"/>
        <v>main2-MAST_NECP_contingency_MGF_002_M09.cps</v>
      </c>
      <c r="U43" s="464" t="str">
        <f t="shared" si="7"/>
        <v/>
      </c>
      <c r="V43" s="465" t="str">
        <f t="shared" si="9"/>
        <v/>
      </c>
      <c r="W43" s="465" t="str">
        <f t="shared" si="10"/>
        <v/>
      </c>
      <c r="X43" s="465" t="str">
        <f t="shared" si="11"/>
        <v/>
      </c>
      <c r="Y43" s="465" t="str">
        <f t="shared" si="4"/>
        <v/>
      </c>
    </row>
    <row r="44" spans="1:25">
      <c r="A44" s="139"/>
      <c r="B44" s="140"/>
      <c r="C44" s="140"/>
      <c r="D44" s="143"/>
      <c r="E44" s="139"/>
      <c r="F44" s="139"/>
      <c r="G44" s="140"/>
      <c r="H44" s="139"/>
      <c r="I44" s="139"/>
      <c r="J44" s="140"/>
      <c r="K44" s="140"/>
      <c r="L44" s="140"/>
      <c r="M44" s="140"/>
      <c r="N44" s="140"/>
      <c r="O44" s="140"/>
      <c r="P44" s="481"/>
      <c r="Q44" s="496"/>
      <c r="R44" s="497"/>
      <c r="S44" s="495"/>
      <c r="T44" s="464" t="str">
        <f t="shared" si="8"/>
        <v>main2-MAST_NECP_contingency_MGF_002_M09.cps</v>
      </c>
      <c r="U44" s="464" t="str">
        <f t="shared" si="7"/>
        <v/>
      </c>
      <c r="V44" s="465" t="str">
        <f t="shared" si="9"/>
        <v/>
      </c>
      <c r="W44" s="465" t="str">
        <f t="shared" si="10"/>
        <v/>
      </c>
      <c r="X44" s="465" t="str">
        <f t="shared" si="11"/>
        <v/>
      </c>
      <c r="Y44" s="465" t="str">
        <f t="shared" si="4"/>
        <v/>
      </c>
    </row>
    <row r="45" spans="1:25">
      <c r="A45" s="139"/>
      <c r="B45" s="140"/>
      <c r="C45" s="140"/>
      <c r="D45" s="143"/>
      <c r="E45" s="139"/>
      <c r="F45" s="139"/>
      <c r="G45" s="140"/>
      <c r="H45" s="139"/>
      <c r="I45" s="139"/>
      <c r="J45" s="140"/>
      <c r="K45" s="140"/>
      <c r="L45" s="140"/>
      <c r="M45" s="140"/>
      <c r="N45" s="140"/>
      <c r="O45" s="140"/>
      <c r="P45" s="481"/>
      <c r="Q45" s="496"/>
      <c r="R45" s="497"/>
      <c r="S45" s="495"/>
      <c r="T45" s="464" t="str">
        <f t="shared" si="8"/>
        <v>main2-MAST_NECP_contingency_MGF_002_M09.cps</v>
      </c>
      <c r="U45" s="464" t="str">
        <f t="shared" si="7"/>
        <v/>
      </c>
      <c r="V45" s="465" t="str">
        <f t="shared" si="9"/>
        <v/>
      </c>
      <c r="W45" s="465" t="str">
        <f t="shared" si="10"/>
        <v/>
      </c>
      <c r="X45" s="465" t="str">
        <f t="shared" si="11"/>
        <v/>
      </c>
      <c r="Y45" s="465" t="str">
        <f t="shared" si="4"/>
        <v/>
      </c>
    </row>
    <row r="46" spans="1:25">
      <c r="A46" s="139"/>
      <c r="B46" s="140"/>
      <c r="C46" s="140"/>
      <c r="D46" s="143"/>
      <c r="E46" s="139"/>
      <c r="F46" s="139"/>
      <c r="G46" s="140"/>
      <c r="H46" s="139"/>
      <c r="I46" s="139"/>
      <c r="J46" s="140"/>
      <c r="K46" s="140"/>
      <c r="L46" s="140"/>
      <c r="M46" s="140"/>
      <c r="N46" s="140"/>
      <c r="O46" s="140"/>
      <c r="P46" s="481"/>
      <c r="Q46" s="496"/>
      <c r="R46" s="497"/>
      <c r="S46" s="495"/>
      <c r="T46" s="464" t="str">
        <f t="shared" si="8"/>
        <v>main2-MAST_NECP_contingency_MGF_002_M09.cps</v>
      </c>
      <c r="U46" s="464" t="str">
        <f t="shared" si="7"/>
        <v/>
      </c>
      <c r="V46" s="465" t="str">
        <f t="shared" si="9"/>
        <v/>
      </c>
      <c r="W46" s="465" t="str">
        <f t="shared" si="10"/>
        <v/>
      </c>
      <c r="X46" s="465" t="str">
        <f t="shared" si="11"/>
        <v/>
      </c>
      <c r="Y46" s="465" t="str">
        <f t="shared" si="4"/>
        <v/>
      </c>
    </row>
    <row r="47" spans="1:25">
      <c r="A47" s="139"/>
      <c r="B47" s="140"/>
      <c r="C47" s="140"/>
      <c r="D47" s="143"/>
      <c r="E47" s="139"/>
      <c r="F47" s="139"/>
      <c r="G47" s="140"/>
      <c r="H47" s="139"/>
      <c r="I47" s="139"/>
      <c r="J47" s="140"/>
      <c r="K47" s="140"/>
      <c r="L47" s="140"/>
      <c r="M47" s="140"/>
      <c r="N47" s="140"/>
      <c r="O47" s="140"/>
      <c r="P47" s="481"/>
      <c r="Q47" s="496"/>
      <c r="R47" s="497"/>
      <c r="S47" s="495"/>
      <c r="T47" s="464" t="str">
        <f t="shared" si="8"/>
        <v>main2-MAST_NECP_contingency_MGF_002_M09.cps</v>
      </c>
      <c r="U47" s="464" t="str">
        <f t="shared" si="7"/>
        <v/>
      </c>
      <c r="V47" s="465" t="str">
        <f t="shared" si="9"/>
        <v/>
      </c>
      <c r="W47" s="465" t="str">
        <f t="shared" si="10"/>
        <v/>
      </c>
      <c r="X47" s="465" t="str">
        <f t="shared" si="11"/>
        <v/>
      </c>
      <c r="Y47" s="465" t="str">
        <f t="shared" si="4"/>
        <v/>
      </c>
    </row>
    <row r="48" spans="1:25">
      <c r="A48" s="139"/>
      <c r="B48" s="140"/>
      <c r="C48" s="140"/>
      <c r="D48" s="143"/>
      <c r="E48" s="139"/>
      <c r="F48" s="139"/>
      <c r="G48" s="140"/>
      <c r="H48" s="139"/>
      <c r="I48" s="139"/>
      <c r="J48" s="140"/>
      <c r="K48" s="140"/>
      <c r="L48" s="140"/>
      <c r="M48" s="140"/>
      <c r="N48" s="140"/>
      <c r="O48" s="140"/>
      <c r="P48" s="481"/>
      <c r="Q48" s="496"/>
      <c r="R48" s="497"/>
      <c r="S48" s="495"/>
      <c r="T48" s="464" t="str">
        <f t="shared" si="8"/>
        <v>main2-MAST_NECP_contingency_MGF_002_M09.cps</v>
      </c>
      <c r="U48" s="464" t="str">
        <f t="shared" si="7"/>
        <v/>
      </c>
      <c r="V48" s="465" t="str">
        <f t="shared" si="9"/>
        <v/>
      </c>
      <c r="W48" s="465" t="str">
        <f t="shared" si="10"/>
        <v/>
      </c>
      <c r="X48" s="465" t="str">
        <f t="shared" si="11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8"/>
        <v>main2-MAST_NECP_contingency_MGF_002_M09.cps</v>
      </c>
      <c r="U49" s="464" t="str">
        <f t="shared" si="7"/>
        <v/>
      </c>
      <c r="V49" s="465" t="str">
        <f t="shared" si="9"/>
        <v/>
      </c>
      <c r="W49" s="465" t="str">
        <f t="shared" si="10"/>
        <v/>
      </c>
      <c r="X49" s="465" t="str">
        <f t="shared" si="11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8"/>
        <v>main2-MAST_NECP_contingency_MGF_002_M09.cps</v>
      </c>
      <c r="U50" s="464" t="str">
        <f t="shared" si="7"/>
        <v/>
      </c>
      <c r="V50" s="465" t="str">
        <f t="shared" si="9"/>
        <v/>
      </c>
      <c r="W50" s="465" t="str">
        <f t="shared" si="10"/>
        <v/>
      </c>
      <c r="X50" s="465" t="str">
        <f t="shared" si="11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8"/>
        <v>main2-MAST_NECP_contingency_MGF_002_M09.cps</v>
      </c>
      <c r="U51" s="464" t="str">
        <f t="shared" si="7"/>
        <v/>
      </c>
      <c r="V51" s="465" t="str">
        <f t="shared" si="9"/>
        <v/>
      </c>
      <c r="W51" s="465" t="str">
        <f t="shared" si="10"/>
        <v/>
      </c>
      <c r="X51" s="465" t="str">
        <f t="shared" si="11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8"/>
        <v>main2-MAST_NECP_contingency_MGF_002_M09.cps</v>
      </c>
      <c r="U52" s="464" t="str">
        <f t="shared" si="7"/>
        <v/>
      </c>
      <c r="V52" s="465" t="str">
        <f t="shared" si="9"/>
        <v/>
      </c>
      <c r="W52" s="465" t="str">
        <f t="shared" si="10"/>
        <v/>
      </c>
      <c r="X52" s="465" t="str">
        <f t="shared" si="11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8"/>
        <v>main2-MAST_NECP_contingency_MGF_002_M09.cps</v>
      </c>
      <c r="U53" s="464" t="str">
        <f t="shared" si="7"/>
        <v/>
      </c>
      <c r="V53" s="465" t="str">
        <f t="shared" si="9"/>
        <v/>
      </c>
      <c r="W53" s="465" t="str">
        <f t="shared" si="10"/>
        <v/>
      </c>
      <c r="X53" s="465" t="str">
        <f t="shared" si="11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8"/>
        <v>main2-MAST_NECP_contingency_MGF_002_M09.cps</v>
      </c>
      <c r="U54" s="464" t="str">
        <f t="shared" si="7"/>
        <v/>
      </c>
      <c r="V54" s="465" t="str">
        <f t="shared" si="9"/>
        <v/>
      </c>
      <c r="W54" s="465" t="str">
        <f t="shared" si="10"/>
        <v/>
      </c>
      <c r="X54" s="465" t="str">
        <f t="shared" si="11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8"/>
        <v>main2-MAST_NECP_contingency_MGF_002_M09.cps</v>
      </c>
      <c r="U55" s="464" t="str">
        <f t="shared" si="7"/>
        <v/>
      </c>
      <c r="V55" s="465" t="str">
        <f t="shared" si="9"/>
        <v/>
      </c>
      <c r="W55" s="465" t="str">
        <f t="shared" si="10"/>
        <v/>
      </c>
      <c r="X55" s="465" t="str">
        <f t="shared" si="11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8"/>
        <v>main2-MAST_NECP_contingency_MGF_002_M09.cps</v>
      </c>
      <c r="U56" s="464" t="str">
        <f t="shared" si="7"/>
        <v/>
      </c>
      <c r="V56" s="465" t="str">
        <f t="shared" si="9"/>
        <v/>
      </c>
      <c r="W56" s="465" t="str">
        <f t="shared" si="10"/>
        <v/>
      </c>
      <c r="X56" s="465" t="str">
        <f t="shared" si="11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8"/>
        <v>main2-MAST_NECP_contingency_MGF_002_M09.cps</v>
      </c>
      <c r="U57" s="464" t="str">
        <f t="shared" si="7"/>
        <v/>
      </c>
      <c r="V57" s="465" t="str">
        <f t="shared" si="9"/>
        <v/>
      </c>
      <c r="W57" s="465" t="str">
        <f t="shared" si="10"/>
        <v/>
      </c>
      <c r="X57" s="465" t="str">
        <f t="shared" si="11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8"/>
        <v>main2-MAST_NECP_contingency_MGF_002_M09.cps</v>
      </c>
      <c r="U58" s="464" t="str">
        <f t="shared" si="7"/>
        <v/>
      </c>
      <c r="V58" s="465" t="str">
        <f t="shared" si="9"/>
        <v/>
      </c>
      <c r="W58" s="465" t="str">
        <f t="shared" si="10"/>
        <v/>
      </c>
      <c r="X58" s="465" t="str">
        <f t="shared" si="11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8"/>
        <v>main2-MAST_NECP_contingency_MGF_002_M09.cps</v>
      </c>
      <c r="U59" s="464" t="str">
        <f t="shared" si="7"/>
        <v/>
      </c>
      <c r="V59" s="465" t="str">
        <f t="shared" si="9"/>
        <v/>
      </c>
      <c r="W59" s="465" t="str">
        <f t="shared" si="10"/>
        <v/>
      </c>
      <c r="X59" s="465" t="str">
        <f t="shared" si="11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8"/>
        <v>main2-MAST_NECP_contingency_MGF_002_M09.cps</v>
      </c>
      <c r="U60" s="464" t="str">
        <f t="shared" si="7"/>
        <v/>
      </c>
      <c r="V60" s="465" t="str">
        <f t="shared" si="9"/>
        <v/>
      </c>
      <c r="W60" s="465" t="str">
        <f t="shared" si="10"/>
        <v/>
      </c>
      <c r="X60" s="465" t="str">
        <f t="shared" si="11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8"/>
        <v>main2-MAST_NECP_contingency_MGF_002_M09.cps</v>
      </c>
      <c r="U61" s="464" t="str">
        <f t="shared" si="7"/>
        <v/>
      </c>
      <c r="V61" s="465" t="str">
        <f t="shared" si="9"/>
        <v/>
      </c>
      <c r="W61" s="465" t="str">
        <f t="shared" si="10"/>
        <v/>
      </c>
      <c r="X61" s="465" t="str">
        <f t="shared" si="11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8"/>
        <v>main2-MAST_NECP_contingency_MGF_002_M09.cps</v>
      </c>
      <c r="U62" s="464" t="str">
        <f t="shared" si="7"/>
        <v/>
      </c>
      <c r="V62" s="465" t="str">
        <f t="shared" si="9"/>
        <v/>
      </c>
      <c r="W62" s="465" t="str">
        <f t="shared" si="10"/>
        <v/>
      </c>
      <c r="X62" s="465" t="str">
        <f t="shared" si="11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8"/>
        <v>main2-MAST_NECP_contingency_MGF_002_M09.cps</v>
      </c>
      <c r="U63" s="464" t="str">
        <f t="shared" si="7"/>
        <v/>
      </c>
      <c r="V63" s="465" t="str">
        <f t="shared" si="9"/>
        <v/>
      </c>
      <c r="W63" s="465" t="str">
        <f t="shared" si="10"/>
        <v/>
      </c>
      <c r="X63" s="465" t="str">
        <f t="shared" si="11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8"/>
        <v>main2-MAST_NECP_contingency_MGF_002_M09.cps</v>
      </c>
      <c r="U64" s="464" t="str">
        <f t="shared" si="7"/>
        <v/>
      </c>
      <c r="V64" s="465" t="str">
        <f t="shared" si="9"/>
        <v/>
      </c>
      <c r="W64" s="465" t="str">
        <f t="shared" si="10"/>
        <v/>
      </c>
      <c r="X64" s="465" t="str">
        <f t="shared" si="11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8"/>
        <v>main2-MAST_NECP_contingency_MGF_002_M09.cps</v>
      </c>
      <c r="U65" s="464" t="str">
        <f t="shared" si="7"/>
        <v/>
      </c>
      <c r="V65" s="465" t="str">
        <f t="shared" si="9"/>
        <v/>
      </c>
      <c r="W65" s="465" t="str">
        <f t="shared" si="10"/>
        <v/>
      </c>
      <c r="X65" s="465" t="str">
        <f t="shared" si="11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2">IF(O66="",T65,O66)</f>
        <v>main2-MAST_NECP_contingency_MGF_002_M09.cps</v>
      </c>
      <c r="U66" s="464" t="str">
        <f t="shared" si="7"/>
        <v/>
      </c>
      <c r="V66" s="465" t="str">
        <f t="shared" ref="V66:V97" si="13">IF(G66="","",MID(G66,22,6)&amp;"-MMDD")</f>
        <v/>
      </c>
      <c r="W66" s="465" t="str">
        <f t="shared" ref="W66:W97" si="14">IF(G66="","","20"&amp;MID(G66,22,6)&amp;"_MMDD.cml")</f>
        <v/>
      </c>
      <c r="X66" s="465" t="str">
        <f t="shared" ref="X66:X97" si="15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2"/>
        <v>main2-MAST_NECP_contingency_MGF_002_M09.cps</v>
      </c>
      <c r="U67" s="464" t="str">
        <f t="shared" si="7"/>
        <v/>
      </c>
      <c r="V67" s="465" t="str">
        <f t="shared" si="13"/>
        <v/>
      </c>
      <c r="W67" s="465" t="str">
        <f t="shared" si="14"/>
        <v/>
      </c>
      <c r="X67" s="465" t="str">
        <f t="shared" si="15"/>
        <v/>
      </c>
      <c r="Y67" s="465" t="str">
        <f t="shared" ref="Y67:Y123" si="16">IF(G67="","",MID(G67,16,12))</f>
        <v/>
      </c>
    </row>
    <row r="68" spans="17:25">
      <c r="Q68" s="496"/>
      <c r="R68" s="497"/>
      <c r="S68" s="495"/>
      <c r="T68" s="464" t="str">
        <f t="shared" si="12"/>
        <v>main2-MAST_NECP_contingency_MGF_002_M09.cps</v>
      </c>
      <c r="U68" s="464" t="str">
        <f t="shared" si="7"/>
        <v/>
      </c>
      <c r="V68" s="465" t="str">
        <f t="shared" si="13"/>
        <v/>
      </c>
      <c r="W68" s="465" t="str">
        <f t="shared" si="14"/>
        <v/>
      </c>
      <c r="X68" s="465" t="str">
        <f t="shared" si="15"/>
        <v/>
      </c>
      <c r="Y68" s="465" t="str">
        <f t="shared" si="16"/>
        <v/>
      </c>
    </row>
    <row r="69" spans="17:25">
      <c r="Q69" s="496"/>
      <c r="R69" s="497"/>
      <c r="S69" s="495"/>
      <c r="T69" s="464" t="str">
        <f t="shared" si="12"/>
        <v>main2-MAST_NECP_contingency_MGF_002_M09.cps</v>
      </c>
      <c r="U69" s="464" t="str">
        <f t="shared" si="7"/>
        <v/>
      </c>
      <c r="V69" s="465" t="str">
        <f t="shared" si="13"/>
        <v/>
      </c>
      <c r="W69" s="465" t="str">
        <f t="shared" si="14"/>
        <v/>
      </c>
      <c r="X69" s="465" t="str">
        <f t="shared" si="15"/>
        <v/>
      </c>
      <c r="Y69" s="465" t="str">
        <f t="shared" si="16"/>
        <v/>
      </c>
    </row>
    <row r="70" spans="17:25">
      <c r="Q70" s="496"/>
      <c r="R70" s="497"/>
      <c r="S70" s="495"/>
      <c r="T70" s="464" t="str">
        <f t="shared" si="12"/>
        <v>main2-MAST_NECP_contingency_MGF_002_M09.cps</v>
      </c>
      <c r="U70" s="464" t="str">
        <f t="shared" si="7"/>
        <v/>
      </c>
      <c r="V70" s="465" t="str">
        <f t="shared" si="13"/>
        <v/>
      </c>
      <c r="W70" s="465" t="str">
        <f t="shared" si="14"/>
        <v/>
      </c>
      <c r="X70" s="465" t="str">
        <f t="shared" si="15"/>
        <v/>
      </c>
      <c r="Y70" s="465" t="str">
        <f t="shared" si="16"/>
        <v/>
      </c>
    </row>
    <row r="71" spans="17:25">
      <c r="Q71" s="496"/>
      <c r="R71" s="497"/>
      <c r="S71" s="495"/>
      <c r="T71" s="464" t="str">
        <f t="shared" si="12"/>
        <v>main2-MAST_NECP_contingency_MGF_002_M09.cps</v>
      </c>
      <c r="U71" s="464" t="str">
        <f t="shared" si="7"/>
        <v/>
      </c>
      <c r="V71" s="465" t="str">
        <f t="shared" si="13"/>
        <v/>
      </c>
      <c r="W71" s="465" t="str">
        <f t="shared" si="14"/>
        <v/>
      </c>
      <c r="X71" s="465" t="str">
        <f t="shared" si="15"/>
        <v/>
      </c>
      <c r="Y71" s="465" t="str">
        <f t="shared" si="16"/>
        <v/>
      </c>
    </row>
    <row r="72" spans="17:25">
      <c r="Q72" s="496"/>
      <c r="R72" s="497"/>
      <c r="S72" s="495"/>
      <c r="T72" s="464" t="str">
        <f t="shared" si="12"/>
        <v>main2-MAST_NECP_contingency_MGF_002_M09.cps</v>
      </c>
      <c r="U72" s="464" t="str">
        <f t="shared" si="7"/>
        <v/>
      </c>
      <c r="V72" s="465" t="str">
        <f t="shared" si="13"/>
        <v/>
      </c>
      <c r="W72" s="465" t="str">
        <f t="shared" si="14"/>
        <v/>
      </c>
      <c r="X72" s="465" t="str">
        <f t="shared" si="15"/>
        <v/>
      </c>
      <c r="Y72" s="465" t="str">
        <f t="shared" si="16"/>
        <v/>
      </c>
    </row>
    <row r="73" spans="17:25">
      <c r="Q73" s="496"/>
      <c r="R73" s="497"/>
      <c r="S73" s="495"/>
      <c r="T73" s="464" t="str">
        <f t="shared" si="12"/>
        <v>main2-MAST_NECP_contingency_MGF_002_M09.cps</v>
      </c>
      <c r="U73" s="464" t="str">
        <f t="shared" si="7"/>
        <v/>
      </c>
      <c r="V73" s="465" t="str">
        <f t="shared" si="13"/>
        <v/>
      </c>
      <c r="W73" s="465" t="str">
        <f t="shared" si="14"/>
        <v/>
      </c>
      <c r="X73" s="465" t="str">
        <f t="shared" si="15"/>
        <v/>
      </c>
      <c r="Y73" s="465" t="str">
        <f t="shared" si="16"/>
        <v/>
      </c>
    </row>
    <row r="74" spans="17:25">
      <c r="Q74" s="496"/>
      <c r="R74" s="497"/>
      <c r="S74" s="495"/>
      <c r="T74" s="464" t="str">
        <f t="shared" si="12"/>
        <v>main2-MAST_NECP_contingency_MGF_002_M09.cps</v>
      </c>
      <c r="U74" s="464" t="str">
        <f t="shared" si="7"/>
        <v/>
      </c>
      <c r="V74" s="465" t="str">
        <f t="shared" si="13"/>
        <v/>
      </c>
      <c r="W74" s="465" t="str">
        <f t="shared" si="14"/>
        <v/>
      </c>
      <c r="X74" s="465" t="str">
        <f t="shared" si="15"/>
        <v/>
      </c>
      <c r="Y74" s="465" t="str">
        <f t="shared" si="16"/>
        <v/>
      </c>
    </row>
    <row r="75" spans="17:25">
      <c r="Q75" s="496"/>
      <c r="R75" s="497"/>
      <c r="S75" s="495"/>
      <c r="T75" s="464" t="str">
        <f t="shared" si="12"/>
        <v>main2-MAST_NECP_contingency_MGF_002_M09.cps</v>
      </c>
      <c r="U75" s="464" t="str">
        <f t="shared" si="7"/>
        <v/>
      </c>
      <c r="V75" s="465" t="str">
        <f t="shared" si="13"/>
        <v/>
      </c>
      <c r="W75" s="465" t="str">
        <f t="shared" si="14"/>
        <v/>
      </c>
      <c r="X75" s="465" t="str">
        <f t="shared" si="15"/>
        <v/>
      </c>
      <c r="Y75" s="465" t="str">
        <f t="shared" si="16"/>
        <v/>
      </c>
    </row>
    <row r="76" spans="17:25">
      <c r="Q76" s="496"/>
      <c r="R76" s="497"/>
      <c r="S76" s="495"/>
      <c r="T76" s="464" t="str">
        <f t="shared" si="12"/>
        <v>main2-MAST_NECP_contingency_MGF_002_M09.cps</v>
      </c>
      <c r="U76" s="464" t="str">
        <f t="shared" si="7"/>
        <v/>
      </c>
      <c r="V76" s="465" t="str">
        <f t="shared" si="13"/>
        <v/>
      </c>
      <c r="W76" s="465" t="str">
        <f t="shared" si="14"/>
        <v/>
      </c>
      <c r="X76" s="465" t="str">
        <f t="shared" si="15"/>
        <v/>
      </c>
      <c r="Y76" s="465" t="str">
        <f t="shared" si="16"/>
        <v/>
      </c>
    </row>
    <row r="77" spans="17:25">
      <c r="Q77" s="496"/>
      <c r="R77" s="497"/>
      <c r="S77" s="495"/>
      <c r="T77" s="464" t="str">
        <f t="shared" si="12"/>
        <v>main2-MAST_NECP_contingency_MGF_002_M09.cps</v>
      </c>
      <c r="U77" s="464" t="str">
        <f t="shared" si="7"/>
        <v/>
      </c>
      <c r="V77" s="465" t="str">
        <f t="shared" si="13"/>
        <v/>
      </c>
      <c r="W77" s="465" t="str">
        <f t="shared" si="14"/>
        <v/>
      </c>
      <c r="X77" s="465" t="str">
        <f t="shared" si="15"/>
        <v/>
      </c>
      <c r="Y77" s="465" t="str">
        <f t="shared" si="16"/>
        <v/>
      </c>
    </row>
    <row r="78" spans="17:25">
      <c r="Q78" s="496"/>
      <c r="R78" s="497"/>
      <c r="S78" s="495"/>
      <c r="T78" s="464" t="str">
        <f t="shared" si="12"/>
        <v>main2-MAST_NECP_contingency_MGF_002_M09.cps</v>
      </c>
      <c r="U78" s="464" t="str">
        <f t="shared" si="7"/>
        <v/>
      </c>
      <c r="V78" s="465" t="str">
        <f t="shared" si="13"/>
        <v/>
      </c>
      <c r="W78" s="465" t="str">
        <f t="shared" si="14"/>
        <v/>
      </c>
      <c r="X78" s="465" t="str">
        <f t="shared" si="15"/>
        <v/>
      </c>
      <c r="Y78" s="465" t="str">
        <f t="shared" si="16"/>
        <v/>
      </c>
    </row>
    <row r="79" spans="17:25">
      <c r="Q79" s="496"/>
      <c r="R79" s="497"/>
      <c r="S79" s="495"/>
      <c r="T79" s="464" t="str">
        <f t="shared" si="12"/>
        <v>main2-MAST_NECP_contingency_MGF_002_M09.cps</v>
      </c>
      <c r="U79" s="464" t="str">
        <f t="shared" si="7"/>
        <v/>
      </c>
      <c r="V79" s="465" t="str">
        <f t="shared" si="13"/>
        <v/>
      </c>
      <c r="W79" s="465" t="str">
        <f t="shared" si="14"/>
        <v/>
      </c>
      <c r="X79" s="465" t="str">
        <f t="shared" si="15"/>
        <v/>
      </c>
      <c r="Y79" s="465" t="str">
        <f t="shared" si="16"/>
        <v/>
      </c>
    </row>
    <row r="80" spans="17:25">
      <c r="Q80" s="496"/>
      <c r="R80" s="497"/>
      <c r="S80" s="495"/>
      <c r="T80" s="464" t="str">
        <f t="shared" si="12"/>
        <v>main2-MAST_NECP_contingency_MGF_002_M09.cps</v>
      </c>
      <c r="U80" s="464" t="str">
        <f t="shared" si="7"/>
        <v/>
      </c>
      <c r="V80" s="465" t="str">
        <f t="shared" si="13"/>
        <v/>
      </c>
      <c r="W80" s="465" t="str">
        <f t="shared" si="14"/>
        <v/>
      </c>
      <c r="X80" s="465" t="str">
        <f t="shared" si="15"/>
        <v/>
      </c>
      <c r="Y80" s="465" t="str">
        <f t="shared" si="16"/>
        <v/>
      </c>
    </row>
    <row r="81" spans="17:25">
      <c r="Q81" s="496"/>
      <c r="R81" s="497"/>
      <c r="S81" s="495"/>
      <c r="T81" s="464" t="str">
        <f t="shared" si="12"/>
        <v>main2-MAST_NECP_contingency_MGF_002_M09.cps</v>
      </c>
      <c r="U81" s="464" t="str">
        <f t="shared" si="7"/>
        <v/>
      </c>
      <c r="V81" s="465" t="str">
        <f t="shared" si="13"/>
        <v/>
      </c>
      <c r="W81" s="465" t="str">
        <f t="shared" si="14"/>
        <v/>
      </c>
      <c r="X81" s="465" t="str">
        <f t="shared" si="15"/>
        <v/>
      </c>
      <c r="Y81" s="465" t="str">
        <f t="shared" si="16"/>
        <v/>
      </c>
    </row>
    <row r="82" spans="17:25">
      <c r="Q82" s="496"/>
      <c r="R82" s="497"/>
      <c r="S82" s="495"/>
      <c r="T82" s="464" t="str">
        <f t="shared" si="12"/>
        <v>main2-MAST_NECP_contingency_MGF_002_M09.cps</v>
      </c>
      <c r="U82" s="464" t="str">
        <f t="shared" si="7"/>
        <v/>
      </c>
      <c r="V82" s="465" t="str">
        <f t="shared" si="13"/>
        <v/>
      </c>
      <c r="W82" s="465" t="str">
        <f t="shared" si="14"/>
        <v/>
      </c>
      <c r="X82" s="465" t="str">
        <f t="shared" si="15"/>
        <v/>
      </c>
      <c r="Y82" s="465" t="str">
        <f t="shared" si="16"/>
        <v/>
      </c>
    </row>
    <row r="83" spans="17:25">
      <c r="Q83" s="496"/>
      <c r="R83" s="497"/>
      <c r="S83" s="495"/>
      <c r="T83" s="464" t="str">
        <f t="shared" si="12"/>
        <v>main2-MAST_NECP_contingency_MGF_002_M09.cps</v>
      </c>
      <c r="U83" s="464" t="str">
        <f t="shared" ref="U83:U123" si="17">IF(G83="","",G83)</f>
        <v/>
      </c>
      <c r="V83" s="465" t="str">
        <f t="shared" si="13"/>
        <v/>
      </c>
      <c r="W83" s="465" t="str">
        <f t="shared" si="14"/>
        <v/>
      </c>
      <c r="X83" s="465" t="str">
        <f t="shared" si="15"/>
        <v/>
      </c>
      <c r="Y83" s="465" t="str">
        <f t="shared" si="16"/>
        <v/>
      </c>
    </row>
    <row r="84" spans="17:25">
      <c r="Q84" s="496"/>
      <c r="R84" s="497"/>
      <c r="S84" s="495"/>
      <c r="T84" s="464" t="str">
        <f t="shared" si="12"/>
        <v>main2-MAST_NECP_contingency_MGF_002_M09.cps</v>
      </c>
      <c r="U84" s="464" t="str">
        <f t="shared" si="17"/>
        <v/>
      </c>
      <c r="V84" s="465" t="str">
        <f t="shared" si="13"/>
        <v/>
      </c>
      <c r="W84" s="465" t="str">
        <f t="shared" si="14"/>
        <v/>
      </c>
      <c r="X84" s="465" t="str">
        <f t="shared" si="15"/>
        <v/>
      </c>
      <c r="Y84" s="465" t="str">
        <f t="shared" si="16"/>
        <v/>
      </c>
    </row>
    <row r="85" spans="17:25">
      <c r="Q85" s="496"/>
      <c r="R85" s="497"/>
      <c r="S85" s="495"/>
      <c r="T85" s="464" t="str">
        <f t="shared" si="12"/>
        <v>main2-MAST_NECP_contingency_MGF_002_M09.cps</v>
      </c>
      <c r="U85" s="464" t="str">
        <f t="shared" si="17"/>
        <v/>
      </c>
      <c r="V85" s="465" t="str">
        <f t="shared" si="13"/>
        <v/>
      </c>
      <c r="W85" s="465" t="str">
        <f t="shared" si="14"/>
        <v/>
      </c>
      <c r="X85" s="465" t="str">
        <f t="shared" si="15"/>
        <v/>
      </c>
      <c r="Y85" s="465" t="str">
        <f t="shared" si="16"/>
        <v/>
      </c>
    </row>
    <row r="86" spans="17:25">
      <c r="Q86" s="496"/>
      <c r="R86" s="497"/>
      <c r="S86" s="495"/>
      <c r="T86" s="464" t="str">
        <f t="shared" si="12"/>
        <v>main2-MAST_NECP_contingency_MGF_002_M09.cps</v>
      </c>
      <c r="U86" s="464" t="str">
        <f t="shared" si="17"/>
        <v/>
      </c>
      <c r="V86" s="465" t="str">
        <f t="shared" si="13"/>
        <v/>
      </c>
      <c r="W86" s="465" t="str">
        <f t="shared" si="14"/>
        <v/>
      </c>
      <c r="X86" s="465" t="str">
        <f t="shared" si="15"/>
        <v/>
      </c>
      <c r="Y86" s="465" t="str">
        <f t="shared" si="16"/>
        <v/>
      </c>
    </row>
    <row r="87" spans="17:25">
      <c r="Q87" s="496"/>
      <c r="R87" s="497"/>
      <c r="S87" s="495"/>
      <c r="T87" s="464" t="str">
        <f t="shared" si="12"/>
        <v>main2-MAST_NECP_contingency_MGF_002_M09.cps</v>
      </c>
      <c r="U87" s="464" t="str">
        <f t="shared" si="17"/>
        <v/>
      </c>
      <c r="V87" s="465" t="str">
        <f t="shared" si="13"/>
        <v/>
      </c>
      <c r="W87" s="465" t="str">
        <f t="shared" si="14"/>
        <v/>
      </c>
      <c r="X87" s="465" t="str">
        <f t="shared" si="15"/>
        <v/>
      </c>
      <c r="Y87" s="465" t="str">
        <f t="shared" si="16"/>
        <v/>
      </c>
    </row>
    <row r="88" spans="17:25">
      <c r="Q88" s="496"/>
      <c r="R88" s="497"/>
      <c r="S88" s="495"/>
      <c r="T88" s="464" t="str">
        <f t="shared" si="12"/>
        <v>main2-MAST_NECP_contingency_MGF_002_M09.cps</v>
      </c>
      <c r="U88" s="464" t="str">
        <f t="shared" si="17"/>
        <v/>
      </c>
      <c r="V88" s="465" t="str">
        <f t="shared" si="13"/>
        <v/>
      </c>
      <c r="W88" s="465" t="str">
        <f t="shared" si="14"/>
        <v/>
      </c>
      <c r="X88" s="465" t="str">
        <f t="shared" si="15"/>
        <v/>
      </c>
      <c r="Y88" s="465" t="str">
        <f t="shared" si="16"/>
        <v/>
      </c>
    </row>
    <row r="89" spans="17:25">
      <c r="Q89" s="496"/>
      <c r="R89" s="497"/>
      <c r="S89" s="495"/>
      <c r="T89" s="464" t="str">
        <f t="shared" si="12"/>
        <v>main2-MAST_NECP_contingency_MGF_002_M09.cps</v>
      </c>
      <c r="U89" s="464" t="str">
        <f t="shared" si="17"/>
        <v/>
      </c>
      <c r="V89" s="465" t="str">
        <f t="shared" si="13"/>
        <v/>
      </c>
      <c r="W89" s="465" t="str">
        <f t="shared" si="14"/>
        <v/>
      </c>
      <c r="X89" s="465" t="str">
        <f t="shared" si="15"/>
        <v/>
      </c>
      <c r="Y89" s="465" t="str">
        <f t="shared" si="16"/>
        <v/>
      </c>
    </row>
    <row r="90" spans="17:25">
      <c r="Q90" s="496"/>
      <c r="R90" s="497"/>
      <c r="S90" s="495"/>
      <c r="T90" s="464" t="str">
        <f t="shared" si="12"/>
        <v>main2-MAST_NECP_contingency_MGF_002_M09.cps</v>
      </c>
      <c r="U90" s="464" t="str">
        <f t="shared" si="17"/>
        <v/>
      </c>
      <c r="V90" s="465" t="str">
        <f t="shared" si="13"/>
        <v/>
      </c>
      <c r="W90" s="465" t="str">
        <f t="shared" si="14"/>
        <v/>
      </c>
      <c r="X90" s="465" t="str">
        <f t="shared" si="15"/>
        <v/>
      </c>
      <c r="Y90" s="465" t="str">
        <f t="shared" si="16"/>
        <v/>
      </c>
    </row>
    <row r="91" spans="17:25">
      <c r="Q91" s="496"/>
      <c r="R91" s="497"/>
      <c r="S91" s="495"/>
      <c r="T91" s="464" t="str">
        <f t="shared" si="12"/>
        <v>main2-MAST_NECP_contingency_MGF_002_M09.cps</v>
      </c>
      <c r="U91" s="464" t="str">
        <f t="shared" si="17"/>
        <v/>
      </c>
      <c r="V91" s="465" t="str">
        <f t="shared" si="13"/>
        <v/>
      </c>
      <c r="W91" s="465" t="str">
        <f t="shared" si="14"/>
        <v/>
      </c>
      <c r="X91" s="465" t="str">
        <f t="shared" si="15"/>
        <v/>
      </c>
      <c r="Y91" s="465" t="str">
        <f t="shared" si="16"/>
        <v/>
      </c>
    </row>
    <row r="92" spans="17:25">
      <c r="Q92" s="496"/>
      <c r="R92" s="497"/>
      <c r="S92" s="495"/>
      <c r="T92" s="464" t="str">
        <f t="shared" si="12"/>
        <v>main2-MAST_NECP_contingency_MGF_002_M09.cps</v>
      </c>
      <c r="U92" s="464" t="str">
        <f t="shared" si="17"/>
        <v/>
      </c>
      <c r="V92" s="465" t="str">
        <f t="shared" si="13"/>
        <v/>
      </c>
      <c r="W92" s="465" t="str">
        <f t="shared" si="14"/>
        <v/>
      </c>
      <c r="X92" s="465" t="str">
        <f t="shared" si="15"/>
        <v/>
      </c>
      <c r="Y92" s="465" t="str">
        <f t="shared" si="16"/>
        <v/>
      </c>
    </row>
    <row r="93" spans="17:25">
      <c r="Q93" s="496"/>
      <c r="R93" s="497"/>
      <c r="S93" s="495"/>
      <c r="T93" s="464" t="str">
        <f t="shared" si="12"/>
        <v>main2-MAST_NECP_contingency_MGF_002_M09.cps</v>
      </c>
      <c r="U93" s="464" t="str">
        <f t="shared" si="17"/>
        <v/>
      </c>
      <c r="V93" s="465" t="str">
        <f t="shared" si="13"/>
        <v/>
      </c>
      <c r="W93" s="465" t="str">
        <f t="shared" si="14"/>
        <v/>
      </c>
      <c r="X93" s="465" t="str">
        <f t="shared" si="15"/>
        <v/>
      </c>
      <c r="Y93" s="465" t="str">
        <f t="shared" si="16"/>
        <v/>
      </c>
    </row>
    <row r="94" spans="17:25">
      <c r="Q94" s="496"/>
      <c r="R94" s="497"/>
      <c r="S94" s="495"/>
      <c r="T94" s="464" t="str">
        <f t="shared" si="12"/>
        <v>main2-MAST_NECP_contingency_MGF_002_M09.cps</v>
      </c>
      <c r="U94" s="464" t="str">
        <f t="shared" si="17"/>
        <v/>
      </c>
      <c r="V94" s="465" t="str">
        <f t="shared" si="13"/>
        <v/>
      </c>
      <c r="W94" s="465" t="str">
        <f t="shared" si="14"/>
        <v/>
      </c>
      <c r="X94" s="465" t="str">
        <f t="shared" si="15"/>
        <v/>
      </c>
      <c r="Y94" s="465" t="str">
        <f t="shared" si="16"/>
        <v/>
      </c>
    </row>
    <row r="95" spans="17:25">
      <c r="Q95" s="496"/>
      <c r="R95" s="497"/>
      <c r="S95" s="495"/>
      <c r="T95" s="464" t="str">
        <f t="shared" si="12"/>
        <v>main2-MAST_NECP_contingency_MGF_002_M09.cps</v>
      </c>
      <c r="U95" s="464" t="str">
        <f t="shared" si="17"/>
        <v/>
      </c>
      <c r="V95" s="465" t="str">
        <f t="shared" si="13"/>
        <v/>
      </c>
      <c r="W95" s="465" t="str">
        <f t="shared" si="14"/>
        <v/>
      </c>
      <c r="X95" s="465" t="str">
        <f t="shared" si="15"/>
        <v/>
      </c>
      <c r="Y95" s="465" t="str">
        <f t="shared" si="16"/>
        <v/>
      </c>
    </row>
    <row r="96" spans="17:25">
      <c r="Q96" s="496"/>
      <c r="R96" s="497"/>
      <c r="S96" s="495"/>
      <c r="T96" s="464" t="str">
        <f t="shared" si="12"/>
        <v>main2-MAST_NECP_contingency_MGF_002_M09.cps</v>
      </c>
      <c r="U96" s="464" t="str">
        <f t="shared" si="17"/>
        <v/>
      </c>
      <c r="V96" s="465" t="str">
        <f t="shared" si="13"/>
        <v/>
      </c>
      <c r="W96" s="465" t="str">
        <f t="shared" si="14"/>
        <v/>
      </c>
      <c r="X96" s="465" t="str">
        <f t="shared" si="15"/>
        <v/>
      </c>
      <c r="Y96" s="465" t="str">
        <f t="shared" si="16"/>
        <v/>
      </c>
    </row>
    <row r="97" spans="17:25">
      <c r="Q97" s="496"/>
      <c r="R97" s="497"/>
      <c r="S97" s="495"/>
      <c r="T97" s="464" t="str">
        <f t="shared" si="12"/>
        <v>main2-MAST_NECP_contingency_MGF_002_M09.cps</v>
      </c>
      <c r="U97" s="464" t="str">
        <f t="shared" si="17"/>
        <v/>
      </c>
      <c r="V97" s="465" t="str">
        <f t="shared" si="13"/>
        <v/>
      </c>
      <c r="W97" s="465" t="str">
        <f t="shared" si="14"/>
        <v/>
      </c>
      <c r="X97" s="465" t="str">
        <f t="shared" si="15"/>
        <v/>
      </c>
      <c r="Y97" s="465" t="str">
        <f t="shared" si="16"/>
        <v/>
      </c>
    </row>
    <row r="98" spans="17:25">
      <c r="Q98" s="496"/>
      <c r="R98" s="497"/>
      <c r="S98" s="495"/>
      <c r="T98" s="464" t="str">
        <f t="shared" ref="T98:T123" si="18">IF(O98="",T97,O98)</f>
        <v>main2-MAST_NECP_contingency_MGF_002_M09.cps</v>
      </c>
      <c r="U98" s="464" t="str">
        <f t="shared" si="17"/>
        <v/>
      </c>
      <c r="V98" s="465" t="str">
        <f t="shared" ref="V98:V123" si="19">IF(G98="","",MID(G98,22,6)&amp;"-MMDD")</f>
        <v/>
      </c>
      <c r="W98" s="465" t="str">
        <f t="shared" ref="W98:W123" si="20">IF(G98="","","20"&amp;MID(G98,22,6)&amp;"_MMDD.cml")</f>
        <v/>
      </c>
      <c r="X98" s="465" t="str">
        <f t="shared" ref="X98:X123" si="21">IF(G98="","","C"&amp;MID(U98,12,3))</f>
        <v/>
      </c>
      <c r="Y98" s="465" t="str">
        <f t="shared" si="16"/>
        <v/>
      </c>
    </row>
    <row r="99" spans="17:25">
      <c r="Q99" s="496"/>
      <c r="R99" s="497"/>
      <c r="S99" s="495"/>
      <c r="T99" s="464" t="str">
        <f t="shared" si="18"/>
        <v>main2-MAST_NECP_contingency_MGF_002_M09.cps</v>
      </c>
      <c r="U99" s="464" t="str">
        <f t="shared" si="17"/>
        <v/>
      </c>
      <c r="V99" s="465" t="str">
        <f t="shared" si="19"/>
        <v/>
      </c>
      <c r="W99" s="465" t="str">
        <f t="shared" si="20"/>
        <v/>
      </c>
      <c r="X99" s="465" t="str">
        <f t="shared" si="21"/>
        <v/>
      </c>
      <c r="Y99" s="465" t="str">
        <f t="shared" si="16"/>
        <v/>
      </c>
    </row>
    <row r="100" spans="17:25">
      <c r="Q100" s="496"/>
      <c r="R100" s="497"/>
      <c r="S100" s="495"/>
      <c r="T100" s="464" t="str">
        <f t="shared" si="18"/>
        <v>main2-MAST_NECP_contingency_MGF_002_M09.cps</v>
      </c>
      <c r="U100" s="464" t="str">
        <f t="shared" si="17"/>
        <v/>
      </c>
      <c r="V100" s="465" t="str">
        <f t="shared" si="19"/>
        <v/>
      </c>
      <c r="W100" s="465" t="str">
        <f t="shared" si="20"/>
        <v/>
      </c>
      <c r="X100" s="465" t="str">
        <f t="shared" si="21"/>
        <v/>
      </c>
      <c r="Y100" s="465" t="str">
        <f t="shared" si="16"/>
        <v/>
      </c>
    </row>
    <row r="101" spans="17:25">
      <c r="Q101" s="496"/>
      <c r="R101" s="497"/>
      <c r="S101" s="495"/>
      <c r="T101" s="464" t="str">
        <f t="shared" si="18"/>
        <v>main2-MAST_NECP_contingency_MGF_002_M09.cps</v>
      </c>
      <c r="U101" s="464" t="str">
        <f t="shared" si="17"/>
        <v/>
      </c>
      <c r="V101" s="465" t="str">
        <f t="shared" si="19"/>
        <v/>
      </c>
      <c r="W101" s="465" t="str">
        <f t="shared" si="20"/>
        <v/>
      </c>
      <c r="X101" s="465" t="str">
        <f t="shared" si="21"/>
        <v/>
      </c>
      <c r="Y101" s="465" t="str">
        <f t="shared" si="16"/>
        <v/>
      </c>
    </row>
    <row r="102" spans="17:25">
      <c r="Q102" s="496"/>
      <c r="R102" s="497"/>
      <c r="S102" s="495"/>
      <c r="T102" s="464" t="str">
        <f t="shared" si="18"/>
        <v>main2-MAST_NECP_contingency_MGF_002_M09.cps</v>
      </c>
      <c r="U102" s="464" t="str">
        <f t="shared" si="17"/>
        <v/>
      </c>
      <c r="V102" s="465" t="str">
        <f t="shared" si="19"/>
        <v/>
      </c>
      <c r="W102" s="465" t="str">
        <f t="shared" si="20"/>
        <v/>
      </c>
      <c r="X102" s="465" t="str">
        <f t="shared" si="21"/>
        <v/>
      </c>
      <c r="Y102" s="465" t="str">
        <f t="shared" si="16"/>
        <v/>
      </c>
    </row>
    <row r="103" spans="17:25">
      <c r="Q103" s="496"/>
      <c r="R103" s="497"/>
      <c r="S103" s="495"/>
      <c r="T103" s="464" t="str">
        <f t="shared" si="18"/>
        <v>main2-MAST_NECP_contingency_MGF_002_M09.cps</v>
      </c>
      <c r="U103" s="464" t="str">
        <f t="shared" si="17"/>
        <v/>
      </c>
      <c r="V103" s="465" t="str">
        <f t="shared" si="19"/>
        <v/>
      </c>
      <c r="W103" s="465" t="str">
        <f t="shared" si="20"/>
        <v/>
      </c>
      <c r="X103" s="465" t="str">
        <f t="shared" si="21"/>
        <v/>
      </c>
      <c r="Y103" s="465" t="str">
        <f t="shared" si="16"/>
        <v/>
      </c>
    </row>
    <row r="104" spans="17:25">
      <c r="Q104" s="496"/>
      <c r="R104" s="497"/>
      <c r="S104" s="495"/>
      <c r="T104" s="464" t="str">
        <f t="shared" si="18"/>
        <v>main2-MAST_NECP_contingency_MGF_002_M09.cps</v>
      </c>
      <c r="U104" s="464" t="str">
        <f t="shared" si="17"/>
        <v/>
      </c>
      <c r="V104" s="465" t="str">
        <f t="shared" si="19"/>
        <v/>
      </c>
      <c r="W104" s="465" t="str">
        <f t="shared" si="20"/>
        <v/>
      </c>
      <c r="X104" s="465" t="str">
        <f t="shared" si="21"/>
        <v/>
      </c>
      <c r="Y104" s="465" t="str">
        <f t="shared" si="16"/>
        <v/>
      </c>
    </row>
    <row r="105" spans="17:25">
      <c r="Q105" s="496"/>
      <c r="R105" s="497"/>
      <c r="S105" s="495"/>
      <c r="T105" s="464" t="str">
        <f t="shared" si="18"/>
        <v>main2-MAST_NECP_contingency_MGF_002_M09.cps</v>
      </c>
      <c r="U105" s="464" t="str">
        <f t="shared" si="17"/>
        <v/>
      </c>
      <c r="V105" s="465" t="str">
        <f t="shared" si="19"/>
        <v/>
      </c>
      <c r="W105" s="465" t="str">
        <f t="shared" si="20"/>
        <v/>
      </c>
      <c r="X105" s="465" t="str">
        <f t="shared" si="21"/>
        <v/>
      </c>
      <c r="Y105" s="465" t="str">
        <f t="shared" si="16"/>
        <v/>
      </c>
    </row>
    <row r="106" spans="17:25">
      <c r="Q106" s="496"/>
      <c r="R106" s="497"/>
      <c r="S106" s="495"/>
      <c r="T106" s="464" t="str">
        <f t="shared" si="18"/>
        <v>main2-MAST_NECP_contingency_MGF_002_M09.cps</v>
      </c>
      <c r="U106" s="464" t="str">
        <f t="shared" si="17"/>
        <v/>
      </c>
      <c r="V106" s="465" t="str">
        <f t="shared" si="19"/>
        <v/>
      </c>
      <c r="W106" s="465" t="str">
        <f t="shared" si="20"/>
        <v/>
      </c>
      <c r="X106" s="465" t="str">
        <f t="shared" si="21"/>
        <v/>
      </c>
      <c r="Y106" s="465" t="str">
        <f t="shared" si="16"/>
        <v/>
      </c>
    </row>
    <row r="107" spans="17:25">
      <c r="Q107" s="496"/>
      <c r="R107" s="497"/>
      <c r="S107" s="495"/>
      <c r="T107" s="464" t="str">
        <f t="shared" si="18"/>
        <v>main2-MAST_NECP_contingency_MGF_002_M09.cps</v>
      </c>
      <c r="U107" s="464" t="str">
        <f t="shared" si="17"/>
        <v/>
      </c>
      <c r="V107" s="465" t="str">
        <f t="shared" si="19"/>
        <v/>
      </c>
      <c r="W107" s="465" t="str">
        <f t="shared" si="20"/>
        <v/>
      </c>
      <c r="X107" s="465" t="str">
        <f t="shared" si="21"/>
        <v/>
      </c>
      <c r="Y107" s="465" t="str">
        <f t="shared" si="16"/>
        <v/>
      </c>
    </row>
    <row r="108" spans="17:25">
      <c r="Q108" s="496"/>
      <c r="R108" s="497"/>
      <c r="S108" s="495"/>
      <c r="T108" s="464" t="str">
        <f t="shared" si="18"/>
        <v>main2-MAST_NECP_contingency_MGF_002_M09.cps</v>
      </c>
      <c r="U108" s="464" t="str">
        <f t="shared" si="17"/>
        <v/>
      </c>
      <c r="V108" s="465" t="str">
        <f t="shared" si="19"/>
        <v/>
      </c>
      <c r="W108" s="465" t="str">
        <f t="shared" si="20"/>
        <v/>
      </c>
      <c r="X108" s="465" t="str">
        <f t="shared" si="21"/>
        <v/>
      </c>
      <c r="Y108" s="465" t="str">
        <f t="shared" si="16"/>
        <v/>
      </c>
    </row>
    <row r="109" spans="17:25">
      <c r="Q109" s="496"/>
      <c r="R109" s="497"/>
      <c r="S109" s="495"/>
      <c r="T109" s="464" t="str">
        <f t="shared" si="18"/>
        <v>main2-MAST_NECP_contingency_MGF_002_M09.cps</v>
      </c>
      <c r="U109" s="464" t="str">
        <f t="shared" si="17"/>
        <v/>
      </c>
      <c r="V109" s="465" t="str">
        <f t="shared" si="19"/>
        <v/>
      </c>
      <c r="W109" s="465" t="str">
        <f t="shared" si="20"/>
        <v/>
      </c>
      <c r="X109" s="465" t="str">
        <f t="shared" si="21"/>
        <v/>
      </c>
      <c r="Y109" s="465" t="str">
        <f t="shared" si="16"/>
        <v/>
      </c>
    </row>
    <row r="110" spans="17:25">
      <c r="Q110" s="496"/>
      <c r="R110" s="497"/>
      <c r="S110" s="495"/>
      <c r="T110" s="464" t="str">
        <f t="shared" si="18"/>
        <v>main2-MAST_NECP_contingency_MGF_002_M09.cps</v>
      </c>
      <c r="U110" s="464" t="str">
        <f t="shared" si="17"/>
        <v/>
      </c>
      <c r="V110" s="465" t="str">
        <f t="shared" si="19"/>
        <v/>
      </c>
      <c r="W110" s="465" t="str">
        <f t="shared" si="20"/>
        <v/>
      </c>
      <c r="X110" s="465" t="str">
        <f t="shared" si="21"/>
        <v/>
      </c>
      <c r="Y110" s="465" t="str">
        <f t="shared" si="16"/>
        <v/>
      </c>
    </row>
    <row r="111" spans="17:25">
      <c r="Q111" s="496"/>
      <c r="R111" s="497"/>
      <c r="S111" s="495"/>
      <c r="T111" s="464" t="str">
        <f t="shared" si="18"/>
        <v>main2-MAST_NECP_contingency_MGF_002_M09.cps</v>
      </c>
      <c r="U111" s="464" t="str">
        <f t="shared" si="17"/>
        <v/>
      </c>
      <c r="V111" s="465" t="str">
        <f t="shared" si="19"/>
        <v/>
      </c>
      <c r="W111" s="465" t="str">
        <f t="shared" si="20"/>
        <v/>
      </c>
      <c r="X111" s="465" t="str">
        <f t="shared" si="21"/>
        <v/>
      </c>
      <c r="Y111" s="465" t="str">
        <f t="shared" si="16"/>
        <v/>
      </c>
    </row>
    <row r="112" spans="17:25">
      <c r="Q112" s="496"/>
      <c r="R112" s="497"/>
      <c r="S112" s="495" t="s">
        <v>1691</v>
      </c>
      <c r="T112" s="464" t="str">
        <f t="shared" si="18"/>
        <v>main2-MAST_NECP_contingency_MGF_002_M09.cps</v>
      </c>
      <c r="U112" s="464" t="str">
        <f t="shared" si="17"/>
        <v/>
      </c>
      <c r="V112" s="465" t="str">
        <f t="shared" si="19"/>
        <v/>
      </c>
      <c r="W112" s="465" t="str">
        <f t="shared" si="20"/>
        <v/>
      </c>
      <c r="X112" s="465" t="str">
        <f t="shared" si="21"/>
        <v/>
      </c>
      <c r="Y112" s="465" t="str">
        <f t="shared" si="16"/>
        <v/>
      </c>
    </row>
    <row r="113" spans="17:25">
      <c r="Q113" s="496"/>
      <c r="R113" s="497"/>
      <c r="S113" s="495"/>
      <c r="T113" s="464" t="str">
        <f t="shared" si="18"/>
        <v>main2-MAST_NECP_contingency_MGF_002_M09.cps</v>
      </c>
      <c r="U113" s="464" t="str">
        <f t="shared" si="17"/>
        <v/>
      </c>
      <c r="V113" s="465" t="str">
        <f t="shared" si="19"/>
        <v/>
      </c>
      <c r="W113" s="465" t="str">
        <f t="shared" si="20"/>
        <v/>
      </c>
      <c r="X113" s="465" t="str">
        <f t="shared" si="21"/>
        <v/>
      </c>
      <c r="Y113" s="465" t="str">
        <f t="shared" si="16"/>
        <v/>
      </c>
    </row>
    <row r="114" spans="17:25">
      <c r="Q114" s="496"/>
      <c r="R114" s="497"/>
      <c r="S114" s="495"/>
      <c r="T114" s="464" t="str">
        <f t="shared" si="18"/>
        <v>main2-MAST_NECP_contingency_MGF_002_M09.cps</v>
      </c>
      <c r="U114" s="464" t="str">
        <f t="shared" si="17"/>
        <v/>
      </c>
      <c r="V114" s="465" t="str">
        <f t="shared" si="19"/>
        <v/>
      </c>
      <c r="W114" s="465" t="str">
        <f t="shared" si="20"/>
        <v/>
      </c>
      <c r="X114" s="465" t="str">
        <f t="shared" si="21"/>
        <v/>
      </c>
      <c r="Y114" s="465" t="str">
        <f t="shared" si="16"/>
        <v/>
      </c>
    </row>
    <row r="115" spans="17:25">
      <c r="Q115" s="496"/>
      <c r="R115" s="497"/>
      <c r="S115" s="495"/>
      <c r="T115" s="464" t="str">
        <f t="shared" si="18"/>
        <v>main2-MAST_NECP_contingency_MGF_002_M09.cps</v>
      </c>
      <c r="U115" s="464" t="str">
        <f t="shared" si="17"/>
        <v/>
      </c>
      <c r="V115" s="465" t="str">
        <f t="shared" si="19"/>
        <v/>
      </c>
      <c r="W115" s="465" t="str">
        <f t="shared" si="20"/>
        <v/>
      </c>
      <c r="X115" s="465" t="str">
        <f t="shared" si="21"/>
        <v/>
      </c>
      <c r="Y115" s="465" t="str">
        <f t="shared" si="16"/>
        <v/>
      </c>
    </row>
    <row r="116" spans="17:25">
      <c r="Q116" s="496"/>
      <c r="R116" s="497"/>
      <c r="S116" s="495"/>
      <c r="T116" s="464" t="str">
        <f t="shared" si="18"/>
        <v>main2-MAST_NECP_contingency_MGF_002_M09.cps</v>
      </c>
      <c r="U116" s="464" t="str">
        <f t="shared" si="17"/>
        <v/>
      </c>
      <c r="V116" s="465" t="str">
        <f t="shared" si="19"/>
        <v/>
      </c>
      <c r="W116" s="465" t="str">
        <f t="shared" si="20"/>
        <v/>
      </c>
      <c r="X116" s="465" t="str">
        <f t="shared" si="21"/>
        <v/>
      </c>
      <c r="Y116" s="465" t="str">
        <f t="shared" si="16"/>
        <v/>
      </c>
    </row>
    <row r="117" spans="17:25">
      <c r="Q117" s="496"/>
      <c r="R117" s="497"/>
      <c r="S117" s="495"/>
      <c r="T117" s="464" t="str">
        <f t="shared" si="18"/>
        <v>main2-MAST_NECP_contingency_MGF_002_M09.cps</v>
      </c>
      <c r="U117" s="464" t="str">
        <f t="shared" si="17"/>
        <v/>
      </c>
      <c r="V117" s="465" t="str">
        <f t="shared" si="19"/>
        <v/>
      </c>
      <c r="W117" s="465" t="str">
        <f t="shared" si="20"/>
        <v/>
      </c>
      <c r="X117" s="465" t="str">
        <f t="shared" si="21"/>
        <v/>
      </c>
      <c r="Y117" s="465" t="str">
        <f t="shared" si="16"/>
        <v/>
      </c>
    </row>
    <row r="118" spans="17:25">
      <c r="Q118" s="496"/>
      <c r="R118" s="497"/>
      <c r="S118" s="495"/>
      <c r="T118" s="464" t="str">
        <f t="shared" si="18"/>
        <v>main2-MAST_NECP_contingency_MGF_002_M09.cps</v>
      </c>
      <c r="U118" s="464" t="str">
        <f t="shared" si="17"/>
        <v/>
      </c>
      <c r="V118" s="465" t="str">
        <f t="shared" si="19"/>
        <v/>
      </c>
      <c r="W118" s="465" t="str">
        <f t="shared" si="20"/>
        <v/>
      </c>
      <c r="X118" s="465" t="str">
        <f t="shared" si="21"/>
        <v/>
      </c>
      <c r="Y118" s="465" t="str">
        <f t="shared" si="16"/>
        <v/>
      </c>
    </row>
    <row r="119" spans="17:25">
      <c r="Q119" s="496"/>
      <c r="R119" s="497"/>
      <c r="S119" s="495"/>
      <c r="T119" s="464" t="str">
        <f t="shared" si="18"/>
        <v>main2-MAST_NECP_contingency_MGF_002_M09.cps</v>
      </c>
      <c r="U119" s="464" t="str">
        <f t="shared" si="17"/>
        <v/>
      </c>
      <c r="V119" s="465" t="str">
        <f t="shared" si="19"/>
        <v/>
      </c>
      <c r="W119" s="465" t="str">
        <f t="shared" si="20"/>
        <v/>
      </c>
      <c r="X119" s="465" t="str">
        <f t="shared" si="21"/>
        <v/>
      </c>
      <c r="Y119" s="465" t="str">
        <f t="shared" si="16"/>
        <v/>
      </c>
    </row>
    <row r="120" spans="17:25">
      <c r="Q120" s="496"/>
      <c r="R120" s="497"/>
      <c r="S120" s="495"/>
      <c r="T120" s="464" t="str">
        <f t="shared" si="18"/>
        <v>main2-MAST_NECP_contingency_MGF_002_M09.cps</v>
      </c>
      <c r="U120" s="464" t="str">
        <f t="shared" si="17"/>
        <v/>
      </c>
      <c r="V120" s="465" t="str">
        <f t="shared" si="19"/>
        <v/>
      </c>
      <c r="W120" s="465" t="str">
        <f t="shared" si="20"/>
        <v/>
      </c>
      <c r="X120" s="465" t="str">
        <f t="shared" si="21"/>
        <v/>
      </c>
      <c r="Y120" s="465" t="str">
        <f t="shared" si="16"/>
        <v/>
      </c>
    </row>
    <row r="121" spans="17:25">
      <c r="Q121" s="496"/>
      <c r="R121" s="497"/>
      <c r="S121" s="495"/>
      <c r="T121" s="464" t="str">
        <f t="shared" si="18"/>
        <v>main2-MAST_NECP_contingency_MGF_002_M09.cps</v>
      </c>
      <c r="U121" s="464" t="str">
        <f t="shared" si="17"/>
        <v/>
      </c>
      <c r="V121" s="465" t="str">
        <f t="shared" si="19"/>
        <v/>
      </c>
      <c r="W121" s="465" t="str">
        <f t="shared" si="20"/>
        <v/>
      </c>
      <c r="X121" s="465" t="str">
        <f t="shared" si="21"/>
        <v/>
      </c>
      <c r="Y121" s="465" t="str">
        <f t="shared" si="16"/>
        <v/>
      </c>
    </row>
    <row r="122" spans="17:25">
      <c r="Q122" s="496"/>
      <c r="R122" s="497"/>
      <c r="S122" s="495"/>
      <c r="T122" s="464" t="str">
        <f t="shared" si="18"/>
        <v>main2-MAST_NECP_contingency_MGF_002_M09.cps</v>
      </c>
      <c r="U122" s="464" t="str">
        <f t="shared" si="17"/>
        <v/>
      </c>
      <c r="V122" s="465" t="str">
        <f t="shared" si="19"/>
        <v/>
      </c>
      <c r="W122" s="465" t="str">
        <f t="shared" si="20"/>
        <v/>
      </c>
      <c r="X122" s="465" t="str">
        <f t="shared" si="21"/>
        <v/>
      </c>
      <c r="Y122" s="465" t="str">
        <f t="shared" si="16"/>
        <v/>
      </c>
    </row>
    <row r="123" spans="17:25">
      <c r="Q123" s="496"/>
      <c r="R123" s="497"/>
      <c r="S123" s="495"/>
      <c r="T123" s="464" t="str">
        <f t="shared" si="18"/>
        <v>main2-MAST_NECP_contingency_MGF_002_M09.cps</v>
      </c>
      <c r="U123" s="464" t="str">
        <f t="shared" si="17"/>
        <v/>
      </c>
      <c r="V123" s="465" t="str">
        <f t="shared" si="19"/>
        <v/>
      </c>
      <c r="W123" s="465" t="str">
        <f t="shared" si="20"/>
        <v/>
      </c>
      <c r="X123" s="465" t="str">
        <f t="shared" si="21"/>
        <v/>
      </c>
      <c r="Y123" s="465" t="str">
        <f t="shared" si="16"/>
        <v/>
      </c>
    </row>
  </sheetData>
  <mergeCells count="1">
    <mergeCell ref="A38:O38"/>
  </mergeCells>
  <phoneticPr fontId="12"/>
  <conditionalFormatting sqref="R3">
    <cfRule type="expression" dxfId="110" priority="6">
      <formula>$Q3="〇"</formula>
    </cfRule>
  </conditionalFormatting>
  <conditionalFormatting sqref="R4:R121">
    <cfRule type="expression" dxfId="109" priority="5">
      <formula>$Q4="〇"</formula>
    </cfRule>
  </conditionalFormatting>
  <conditionalFormatting sqref="T3:X3">
    <cfRule type="expression" dxfId="108" priority="4">
      <formula>$S3="c"</formula>
    </cfRule>
  </conditionalFormatting>
  <conditionalFormatting sqref="T4:X121">
    <cfRule type="expression" dxfId="107" priority="3">
      <formula>$S4="c"</formula>
    </cfRule>
  </conditionalFormatting>
  <conditionalFormatting sqref="Y3">
    <cfRule type="expression" dxfId="106" priority="2">
      <formula>$S3="c"</formula>
    </cfRule>
  </conditionalFormatting>
  <conditionalFormatting sqref="Y4:Y123">
    <cfRule type="expression" dxfId="105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51" fitToHeight="0" orientation="landscape" horizontalDpi="4294967294" r:id="rId1"/>
  <headerFooter>
    <oddHeader>&amp;C&amp;14&amp;A&amp;R&amp;12&amp;D</oddHeader>
    <oddFooter>&amp;P / &amp;N ページ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95E25B45-EF09-43DD-B3C5-D0E5A6113CDB}">
            <xm:f>'M11 PWI'!$A35="✓"</xm:f>
            <x14:dxf>
              <fill>
                <patternFill>
                  <bgColor rgb="FF92D050"/>
                </patternFill>
              </fill>
            </x14:dxf>
          </x14:cfRule>
          <xm:sqref>O37:P37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>
    <pageSetUpPr fitToPage="1"/>
  </sheetPr>
  <dimension ref="A1:Y123"/>
  <sheetViews>
    <sheetView zoomScale="25" zoomScaleNormal="25" zoomScaleSheetLayoutView="70" workbookViewId="0">
      <selection activeCell="C18" sqref="C18"/>
    </sheetView>
  </sheetViews>
  <sheetFormatPr defaultColWidth="8.85546875" defaultRowHeight="23.15"/>
  <cols>
    <col min="1" max="1" width="6.0703125" style="5" bestFit="1" customWidth="1"/>
    <col min="2" max="2" width="31.0703125" style="76" customWidth="1"/>
    <col min="3" max="3" width="23.0703125" style="76" customWidth="1"/>
    <col min="4" max="4" width="10.0703125" style="5" customWidth="1"/>
    <col min="5" max="5" width="9.85546875" style="5" customWidth="1"/>
    <col min="6" max="6" width="9.0703125" style="5" customWidth="1"/>
    <col min="7" max="7" width="43.0703125" style="76" bestFit="1" customWidth="1"/>
    <col min="8" max="9" width="10.0703125" style="5" customWidth="1"/>
    <col min="10" max="10" width="43.0703125" style="76" customWidth="1"/>
    <col min="11" max="11" width="30.5703125" style="76" customWidth="1"/>
    <col min="12" max="12" width="18.85546875" style="76" customWidth="1"/>
    <col min="13" max="13" width="10.0703125" style="76" customWidth="1"/>
    <col min="14" max="14" width="17.0703125" style="76" customWidth="1"/>
    <col min="15" max="15" width="25.2109375" style="76" customWidth="1"/>
    <col min="16" max="16" width="7.0703125" style="476" customWidth="1"/>
    <col min="17" max="17" width="3.5703125" style="498" customWidth="1"/>
    <col min="18" max="18" width="7.85546875" style="499" customWidth="1"/>
    <col min="19" max="19" width="8.85546875" style="474"/>
    <col min="20" max="20" width="73.85546875" style="466" customWidth="1"/>
    <col min="21" max="21" width="53.2109375" style="466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76"/>
  </cols>
  <sheetData>
    <row r="1" spans="1:25" s="23" customFormat="1" ht="55.75" thickBot="1">
      <c r="A1" s="190" t="s">
        <v>51</v>
      </c>
      <c r="B1" s="191" t="s">
        <v>1</v>
      </c>
      <c r="C1" s="191" t="s">
        <v>22</v>
      </c>
      <c r="D1" s="190" t="s">
        <v>94</v>
      </c>
      <c r="E1" s="190" t="s">
        <v>95</v>
      </c>
      <c r="F1" s="190" t="s">
        <v>96</v>
      </c>
      <c r="G1" s="191" t="s">
        <v>21</v>
      </c>
      <c r="H1" s="190" t="s">
        <v>59</v>
      </c>
      <c r="I1" s="190" t="s">
        <v>60</v>
      </c>
      <c r="J1" s="191" t="s">
        <v>397</v>
      </c>
      <c r="K1" s="191" t="s">
        <v>400</v>
      </c>
      <c r="L1" s="191" t="s">
        <v>498</v>
      </c>
      <c r="M1" s="191" t="s">
        <v>502</v>
      </c>
      <c r="N1" s="196" t="s">
        <v>482</v>
      </c>
      <c r="O1" s="439" t="s">
        <v>971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129.44999999999999" thickBot="1">
      <c r="A2" s="151" t="s">
        <v>81</v>
      </c>
      <c r="B2" s="192" t="s">
        <v>56</v>
      </c>
      <c r="C2" s="142" t="s">
        <v>57</v>
      </c>
      <c r="D2" s="193"/>
      <c r="E2" s="193"/>
      <c r="F2" s="193"/>
      <c r="G2" s="142"/>
      <c r="H2" s="193"/>
      <c r="I2" s="193"/>
      <c r="J2" s="142" t="s">
        <v>135</v>
      </c>
      <c r="K2" s="142" t="s">
        <v>510</v>
      </c>
      <c r="L2" s="142"/>
      <c r="M2" s="142"/>
      <c r="N2" s="198"/>
      <c r="O2" s="198"/>
      <c r="P2" s="524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55.4" hidden="1" customHeight="1">
      <c r="A3" s="194">
        <v>1</v>
      </c>
      <c r="B3" s="130" t="s">
        <v>439</v>
      </c>
      <c r="C3" s="130"/>
      <c r="D3" s="123">
        <v>10</v>
      </c>
      <c r="E3" s="123">
        <v>0</v>
      </c>
      <c r="F3" s="123">
        <v>20</v>
      </c>
      <c r="G3" s="130" t="s">
        <v>781</v>
      </c>
      <c r="H3" s="247">
        <v>3</v>
      </c>
      <c r="I3" s="247" t="s">
        <v>62</v>
      </c>
      <c r="J3" s="130"/>
      <c r="K3" s="130"/>
      <c r="L3" s="130"/>
      <c r="M3" s="130"/>
      <c r="N3" s="131"/>
      <c r="O3" s="849" t="s">
        <v>970</v>
      </c>
      <c r="P3" s="526"/>
      <c r="Q3" s="496"/>
      <c r="R3" s="497"/>
      <c r="S3" s="535" t="s">
        <v>1690</v>
      </c>
      <c r="T3" s="464" t="str">
        <f t="shared" si="0"/>
        <v>main2-WPT-S_NECP_LV_XDOR_004_M10.cps</v>
      </c>
      <c r="U3" s="464" t="str">
        <f>IF(G3="","",G3)</f>
        <v>XDOR_BJXR_C201_NECP_M100101_00002.BC</v>
      </c>
      <c r="V3" s="465" t="str">
        <f t="shared" si="1"/>
        <v>100101-MMDD</v>
      </c>
      <c r="W3" s="465" t="str">
        <f t="shared" si="2"/>
        <v>20100101_MMDD.cml</v>
      </c>
      <c r="X3" s="465" t="str">
        <f t="shared" si="3"/>
        <v>C201</v>
      </c>
      <c r="Y3" s="536" t="str">
        <f t="shared" ref="Y3:Y66" si="4">IF(G3="","",MID(G3,16,12))</f>
        <v>NECP_M100101</v>
      </c>
    </row>
    <row r="4" spans="1:25" s="138" customFormat="1" ht="23.6" hidden="1" thickBot="1">
      <c r="A4" s="194">
        <v>2</v>
      </c>
      <c r="B4" s="130" t="s">
        <v>646</v>
      </c>
      <c r="C4" s="130"/>
      <c r="D4" s="123">
        <v>25</v>
      </c>
      <c r="E4" s="123"/>
      <c r="F4" s="123"/>
      <c r="G4" s="130" t="s">
        <v>782</v>
      </c>
      <c r="H4" s="247">
        <v>19</v>
      </c>
      <c r="I4" s="247" t="s">
        <v>1044</v>
      </c>
      <c r="J4" s="130"/>
      <c r="K4" s="130"/>
      <c r="L4" s="130"/>
      <c r="M4" s="130"/>
      <c r="N4" s="131"/>
      <c r="O4" s="850"/>
      <c r="P4" s="526"/>
      <c r="Q4" s="496"/>
      <c r="R4" s="497"/>
      <c r="S4" s="535"/>
      <c r="T4" s="464" t="str">
        <f t="shared" si="0"/>
        <v>main2-WPT-S_NECP_LV_XDOR_004_M10.cps</v>
      </c>
      <c r="U4" s="464" t="str">
        <f t="shared" ref="U4:U16" si="5">IF(G4="","",G4)</f>
        <v>XDOR_BJXR_C202_NECP_M100201_00002.BC</v>
      </c>
      <c r="V4" s="465" t="str">
        <f t="shared" si="1"/>
        <v>100201-MMDD</v>
      </c>
      <c r="W4" s="465" t="str">
        <f t="shared" si="2"/>
        <v>20100201_MMDD.cml</v>
      </c>
      <c r="X4" s="465" t="str">
        <f t="shared" si="3"/>
        <v>C202</v>
      </c>
      <c r="Y4" s="536" t="str">
        <f t="shared" si="4"/>
        <v>NECP_M100201</v>
      </c>
    </row>
    <row r="5" spans="1:25" ht="23.6" hidden="1" thickBot="1">
      <c r="A5" s="194">
        <v>3</v>
      </c>
      <c r="B5" s="130" t="s">
        <v>449</v>
      </c>
      <c r="C5" s="130"/>
      <c r="D5" s="123">
        <v>10</v>
      </c>
      <c r="E5" s="123">
        <v>0</v>
      </c>
      <c r="F5" s="123">
        <v>20</v>
      </c>
      <c r="G5" s="130" t="s">
        <v>783</v>
      </c>
      <c r="H5" s="247">
        <v>2</v>
      </c>
      <c r="I5" s="247" t="s">
        <v>1043</v>
      </c>
      <c r="J5" s="130"/>
      <c r="K5" s="130"/>
      <c r="L5" s="130"/>
      <c r="M5" s="130"/>
      <c r="N5" s="131"/>
      <c r="O5" s="850"/>
      <c r="P5" s="526"/>
      <c r="Q5" s="496"/>
      <c r="R5" s="497"/>
      <c r="S5" s="535"/>
      <c r="T5" s="464" t="str">
        <f t="shared" si="0"/>
        <v>main2-WPT-S_NECP_LV_XDOR_004_M10.cps</v>
      </c>
      <c r="U5" s="464" t="str">
        <f t="shared" si="5"/>
        <v>XDOR_BJXR_C203_NECP_M100301_00002.BC</v>
      </c>
      <c r="V5" s="465" t="str">
        <f t="shared" si="1"/>
        <v>100301-MMDD</v>
      </c>
      <c r="W5" s="465" t="str">
        <f t="shared" si="2"/>
        <v>20100301_MMDD.cml</v>
      </c>
      <c r="X5" s="465" t="str">
        <f t="shared" si="3"/>
        <v>C203</v>
      </c>
      <c r="Y5" s="536" t="str">
        <f t="shared" si="4"/>
        <v>NECP_M100301</v>
      </c>
    </row>
    <row r="6" spans="1:25" ht="23.6" hidden="1" thickBot="1">
      <c r="A6" s="194">
        <v>4</v>
      </c>
      <c r="B6" s="130" t="s">
        <v>450</v>
      </c>
      <c r="C6" s="130"/>
      <c r="D6" s="123">
        <v>20</v>
      </c>
      <c r="E6" s="123">
        <v>0</v>
      </c>
      <c r="F6" s="123">
        <v>20</v>
      </c>
      <c r="G6" s="222" t="s">
        <v>966</v>
      </c>
      <c r="H6" s="247">
        <v>6</v>
      </c>
      <c r="I6" s="247" t="s">
        <v>62</v>
      </c>
      <c r="J6" s="130"/>
      <c r="K6" s="130"/>
      <c r="L6" s="130"/>
      <c r="M6" s="130"/>
      <c r="N6" s="131"/>
      <c r="O6" s="850"/>
      <c r="P6" s="526"/>
      <c r="Q6" s="496"/>
      <c r="R6" s="497"/>
      <c r="S6" s="535"/>
      <c r="T6" s="464" t="str">
        <f t="shared" si="0"/>
        <v>main2-WPT-S_NECP_LV_XDOR_004_M10.cps</v>
      </c>
      <c r="U6" s="464" t="str">
        <f t="shared" si="5"/>
        <v>XDOR_BJXR_C204_NECP_M100401_00004.BC</v>
      </c>
      <c r="V6" s="465" t="str">
        <f t="shared" si="1"/>
        <v>100401-MMDD</v>
      </c>
      <c r="W6" s="465" t="str">
        <f t="shared" si="2"/>
        <v>20100401_MMDD.cml</v>
      </c>
      <c r="X6" s="465" t="str">
        <f t="shared" si="3"/>
        <v>C204</v>
      </c>
      <c r="Y6" s="536" t="str">
        <f t="shared" si="4"/>
        <v>NECP_M100401</v>
      </c>
    </row>
    <row r="7" spans="1:25" ht="23.6" hidden="1" thickBot="1">
      <c r="A7" s="194">
        <v>5</v>
      </c>
      <c r="B7" s="130" t="s">
        <v>647</v>
      </c>
      <c r="C7" s="130"/>
      <c r="D7" s="123">
        <v>60</v>
      </c>
      <c r="E7" s="123">
        <v>0</v>
      </c>
      <c r="F7" s="123">
        <v>20</v>
      </c>
      <c r="G7" s="130" t="s">
        <v>784</v>
      </c>
      <c r="H7" s="247">
        <v>3</v>
      </c>
      <c r="I7" s="247" t="s">
        <v>1044</v>
      </c>
      <c r="J7" s="130"/>
      <c r="K7" s="130"/>
      <c r="L7" s="130"/>
      <c r="M7" s="130"/>
      <c r="N7" s="131"/>
      <c r="O7" s="850"/>
      <c r="P7" s="494"/>
      <c r="Q7" s="496"/>
      <c r="R7" s="497"/>
      <c r="S7" s="535"/>
      <c r="T7" s="464" t="str">
        <f t="shared" si="0"/>
        <v>main2-WPT-S_NECP_LV_XDOR_004_M10.cps</v>
      </c>
      <c r="U7" s="464" t="str">
        <f t="shared" si="5"/>
        <v>XDOR_BJXR_C205_NECP_M100501_00002.BC</v>
      </c>
      <c r="V7" s="465" t="str">
        <f t="shared" si="1"/>
        <v>100501-MMDD</v>
      </c>
      <c r="W7" s="465" t="str">
        <f t="shared" si="2"/>
        <v>20100501_MMDD.cml</v>
      </c>
      <c r="X7" s="465" t="str">
        <f t="shared" si="3"/>
        <v>C205</v>
      </c>
      <c r="Y7" s="536" t="str">
        <f t="shared" si="4"/>
        <v>NECP_M100501</v>
      </c>
    </row>
    <row r="8" spans="1:25" ht="23.6" hidden="1" thickBot="1">
      <c r="A8" s="194"/>
      <c r="B8" s="130"/>
      <c r="C8" s="130"/>
      <c r="D8" s="123"/>
      <c r="E8" s="123"/>
      <c r="F8" s="123"/>
      <c r="G8" s="130" t="s">
        <v>942</v>
      </c>
      <c r="H8" s="247">
        <v>4</v>
      </c>
      <c r="I8" s="247" t="s">
        <v>1043</v>
      </c>
      <c r="J8" s="130"/>
      <c r="K8" s="130"/>
      <c r="L8" s="130"/>
      <c r="M8" s="130"/>
      <c r="N8" s="131"/>
      <c r="O8" s="850"/>
      <c r="P8" s="494"/>
      <c r="Q8" s="496"/>
      <c r="R8" s="497"/>
      <c r="S8" s="535"/>
      <c r="T8" s="464" t="str">
        <f t="shared" si="0"/>
        <v>main2-WPT-S_NECP_LV_XDOR_004_M10.cps</v>
      </c>
      <c r="U8" s="464" t="str">
        <f t="shared" si="5"/>
        <v>XDOR_BJXR_C206_NECP_M100502_00003.BC</v>
      </c>
      <c r="V8" s="465" t="str">
        <f t="shared" si="1"/>
        <v>100502-MMDD</v>
      </c>
      <c r="W8" s="465" t="str">
        <f t="shared" si="2"/>
        <v>20100502_MMDD.cml</v>
      </c>
      <c r="X8" s="465" t="str">
        <f t="shared" si="3"/>
        <v>C206</v>
      </c>
      <c r="Y8" s="536" t="str">
        <f t="shared" si="4"/>
        <v>NECP_M100502</v>
      </c>
    </row>
    <row r="9" spans="1:25" ht="23.6" hidden="1" thickBot="1">
      <c r="A9" s="194"/>
      <c r="B9" s="130"/>
      <c r="C9" s="130"/>
      <c r="D9" s="123"/>
      <c r="E9" s="123"/>
      <c r="F9" s="123"/>
      <c r="G9" s="130" t="s">
        <v>785</v>
      </c>
      <c r="H9" s="247">
        <v>1</v>
      </c>
      <c r="I9" s="247" t="s">
        <v>1044</v>
      </c>
      <c r="J9" s="130"/>
      <c r="K9" s="130"/>
      <c r="L9" s="130"/>
      <c r="M9" s="130"/>
      <c r="N9" s="131"/>
      <c r="O9" s="850"/>
      <c r="P9" s="494"/>
      <c r="Q9" s="496"/>
      <c r="R9" s="497"/>
      <c r="S9" s="535"/>
      <c r="T9" s="464" t="str">
        <f t="shared" si="0"/>
        <v>main2-WPT-S_NECP_LV_XDOR_004_M10.cps</v>
      </c>
      <c r="U9" s="464" t="str">
        <f t="shared" si="5"/>
        <v>XDOR_BJXR_C207_NECP_M100503_00002.BC</v>
      </c>
      <c r="V9" s="465" t="str">
        <f t="shared" si="1"/>
        <v>100503-MMDD</v>
      </c>
      <c r="W9" s="465" t="str">
        <f t="shared" si="2"/>
        <v>20100503_MMDD.cml</v>
      </c>
      <c r="X9" s="465" t="str">
        <f t="shared" si="3"/>
        <v>C207</v>
      </c>
      <c r="Y9" s="536" t="str">
        <f t="shared" si="4"/>
        <v>NECP_M100503</v>
      </c>
    </row>
    <row r="10" spans="1:25" ht="23.6" hidden="1" thickBot="1">
      <c r="A10" s="194"/>
      <c r="B10" s="130" t="s">
        <v>648</v>
      </c>
      <c r="C10" s="130"/>
      <c r="D10" s="123"/>
      <c r="E10" s="123"/>
      <c r="F10" s="123"/>
      <c r="G10" s="222" t="s">
        <v>967</v>
      </c>
      <c r="H10" s="247">
        <v>4</v>
      </c>
      <c r="I10" s="247" t="s">
        <v>1044</v>
      </c>
      <c r="J10" s="130"/>
      <c r="K10" s="130"/>
      <c r="L10" s="130"/>
      <c r="M10" s="130"/>
      <c r="N10" s="131"/>
      <c r="O10" s="850"/>
      <c r="P10" s="494"/>
      <c r="Q10" s="496"/>
      <c r="R10" s="497"/>
      <c r="S10" s="535"/>
      <c r="T10" s="464" t="str">
        <f t="shared" si="0"/>
        <v>main2-WPT-S_NECP_LV_XDOR_004_M10.cps</v>
      </c>
      <c r="U10" s="464" t="str">
        <f t="shared" si="5"/>
        <v>XDOR_BJXR_C208_NECP_M100504_00004.BC</v>
      </c>
      <c r="V10" s="465" t="str">
        <f t="shared" si="1"/>
        <v>100504-MMDD</v>
      </c>
      <c r="W10" s="465" t="str">
        <f t="shared" si="2"/>
        <v>20100504_MMDD.cml</v>
      </c>
      <c r="X10" s="465" t="str">
        <f t="shared" si="3"/>
        <v>C208</v>
      </c>
      <c r="Y10" s="536" t="str">
        <f t="shared" si="4"/>
        <v>NECP_M100504</v>
      </c>
    </row>
    <row r="11" spans="1:25" ht="23.6" hidden="1" thickBot="1">
      <c r="A11" s="194"/>
      <c r="B11" s="130"/>
      <c r="C11" s="130"/>
      <c r="D11" s="123"/>
      <c r="E11" s="123"/>
      <c r="F11" s="123"/>
      <c r="G11" s="130" t="s">
        <v>943</v>
      </c>
      <c r="H11" s="247">
        <v>4</v>
      </c>
      <c r="I11" s="247" t="s">
        <v>1043</v>
      </c>
      <c r="J11" s="130"/>
      <c r="K11" s="130"/>
      <c r="L11" s="130"/>
      <c r="M11" s="130"/>
      <c r="N11" s="131"/>
      <c r="O11" s="850"/>
      <c r="P11" s="494"/>
      <c r="Q11" s="496"/>
      <c r="R11" s="497"/>
      <c r="S11" s="535"/>
      <c r="T11" s="464" t="str">
        <f t="shared" si="0"/>
        <v>main2-WPT-S_NECP_LV_XDOR_004_M10.cps</v>
      </c>
      <c r="U11" s="464" t="str">
        <f t="shared" si="5"/>
        <v>XDOR_BJXR_C209_NECP_M100505_00003.BC</v>
      </c>
      <c r="V11" s="465" t="str">
        <f t="shared" si="1"/>
        <v>100505-MMDD</v>
      </c>
      <c r="W11" s="465" t="str">
        <f t="shared" si="2"/>
        <v>20100505_MMDD.cml</v>
      </c>
      <c r="X11" s="465" t="str">
        <f t="shared" si="3"/>
        <v>C209</v>
      </c>
      <c r="Y11" s="536" t="str">
        <f t="shared" si="4"/>
        <v>NECP_M100505</v>
      </c>
    </row>
    <row r="12" spans="1:25" ht="23.6" hidden="1" thickBot="1">
      <c r="A12" s="194"/>
      <c r="B12" s="130"/>
      <c r="C12" s="130"/>
      <c r="D12" s="123"/>
      <c r="E12" s="123"/>
      <c r="F12" s="123"/>
      <c r="G12" s="130" t="s">
        <v>786</v>
      </c>
      <c r="H12" s="247">
        <v>1</v>
      </c>
      <c r="I12" s="247" t="s">
        <v>1044</v>
      </c>
      <c r="J12" s="130"/>
      <c r="K12" s="130"/>
      <c r="L12" s="130"/>
      <c r="M12" s="130"/>
      <c r="N12" s="131"/>
      <c r="O12" s="850"/>
      <c r="P12" s="494"/>
      <c r="Q12" s="496"/>
      <c r="R12" s="497"/>
      <c r="S12" s="535"/>
      <c r="T12" s="464" t="str">
        <f t="shared" si="0"/>
        <v>main2-WPT-S_NECP_LV_XDOR_004_M10.cps</v>
      </c>
      <c r="U12" s="464" t="str">
        <f t="shared" si="5"/>
        <v>XDOR_BJXR_C210_NECP_M100506_00002.BC</v>
      </c>
      <c r="V12" s="465" t="str">
        <f t="shared" si="1"/>
        <v>100506-MMDD</v>
      </c>
      <c r="W12" s="465" t="str">
        <f t="shared" si="2"/>
        <v>20100506_MMDD.cml</v>
      </c>
      <c r="X12" s="465" t="str">
        <f t="shared" si="3"/>
        <v>C210</v>
      </c>
      <c r="Y12" s="536" t="str">
        <f t="shared" si="4"/>
        <v>NECP_M100506</v>
      </c>
    </row>
    <row r="13" spans="1:25" ht="23.6" hidden="1" thickBot="1">
      <c r="A13" s="194">
        <f>1+A7</f>
        <v>6</v>
      </c>
      <c r="B13" s="130" t="s">
        <v>787</v>
      </c>
      <c r="C13" s="130"/>
      <c r="D13" s="123">
        <v>60</v>
      </c>
      <c r="E13" s="123">
        <v>0</v>
      </c>
      <c r="F13" s="123">
        <v>20</v>
      </c>
      <c r="G13" s="222" t="s">
        <v>968</v>
      </c>
      <c r="H13" s="247">
        <v>4</v>
      </c>
      <c r="I13" s="247" t="s">
        <v>62</v>
      </c>
      <c r="J13" s="130"/>
      <c r="K13" s="130"/>
      <c r="L13" s="130"/>
      <c r="M13" s="130"/>
      <c r="N13" s="131"/>
      <c r="O13" s="850"/>
      <c r="P13" s="494"/>
      <c r="Q13" s="496"/>
      <c r="R13" s="497"/>
      <c r="S13" s="535"/>
      <c r="T13" s="464" t="str">
        <f t="shared" si="0"/>
        <v>main2-WPT-S_NECP_LV_XDOR_004_M10.cps</v>
      </c>
      <c r="U13" s="464" t="str">
        <f t="shared" si="5"/>
        <v>XDOR_BJXR_C211_NECP_M100601_00004.BC</v>
      </c>
      <c r="V13" s="465" t="str">
        <f t="shared" si="1"/>
        <v>100601-MMDD</v>
      </c>
      <c r="W13" s="465" t="str">
        <f t="shared" si="2"/>
        <v>20100601_MMDD.cml</v>
      </c>
      <c r="X13" s="465" t="str">
        <f t="shared" si="3"/>
        <v>C211</v>
      </c>
      <c r="Y13" s="536" t="str">
        <f t="shared" si="4"/>
        <v>NECP_M100601</v>
      </c>
    </row>
    <row r="14" spans="1:25" ht="23.6" hidden="1" thickBot="1">
      <c r="A14" s="194"/>
      <c r="B14" s="130"/>
      <c r="C14" s="130"/>
      <c r="D14" s="123"/>
      <c r="E14" s="123"/>
      <c r="F14" s="123"/>
      <c r="G14" s="130" t="s">
        <v>944</v>
      </c>
      <c r="H14" s="247">
        <v>4</v>
      </c>
      <c r="I14" s="247" t="s">
        <v>1043</v>
      </c>
      <c r="J14" s="130"/>
      <c r="K14" s="130"/>
      <c r="L14" s="130"/>
      <c r="M14" s="130"/>
      <c r="N14" s="131"/>
      <c r="O14" s="850"/>
      <c r="P14" s="494"/>
      <c r="Q14" s="496"/>
      <c r="R14" s="497"/>
      <c r="S14" s="535"/>
      <c r="T14" s="464" t="str">
        <f t="shared" si="0"/>
        <v>main2-WPT-S_NECP_LV_XDOR_004_M10.cps</v>
      </c>
      <c r="U14" s="464" t="str">
        <f t="shared" si="5"/>
        <v>XDOR_BJXR_C212_NECP_M100602_00003.BC</v>
      </c>
      <c r="V14" s="465" t="str">
        <f t="shared" si="1"/>
        <v>100602-MMDD</v>
      </c>
      <c r="W14" s="465" t="str">
        <f t="shared" si="2"/>
        <v>20100602_MMDD.cml</v>
      </c>
      <c r="X14" s="465" t="str">
        <f t="shared" si="3"/>
        <v>C212</v>
      </c>
      <c r="Y14" s="536" t="str">
        <f t="shared" si="4"/>
        <v>NECP_M100602</v>
      </c>
    </row>
    <row r="15" spans="1:25" ht="18" hidden="1" customHeight="1">
      <c r="A15" s="194"/>
      <c r="B15" s="130"/>
      <c r="C15" s="130"/>
      <c r="D15" s="123"/>
      <c r="E15" s="123"/>
      <c r="F15" s="123"/>
      <c r="G15" s="130" t="s">
        <v>788</v>
      </c>
      <c r="H15" s="247">
        <v>1</v>
      </c>
      <c r="I15" s="247" t="s">
        <v>1044</v>
      </c>
      <c r="J15" s="130"/>
      <c r="K15" s="130"/>
      <c r="L15" s="130"/>
      <c r="M15" s="130"/>
      <c r="N15" s="131"/>
      <c r="O15" s="850"/>
      <c r="P15" s="494"/>
      <c r="Q15" s="496"/>
      <c r="R15" s="497"/>
      <c r="S15" s="535"/>
      <c r="T15" s="464" t="str">
        <f t="shared" si="0"/>
        <v>main2-WPT-S_NECP_LV_XDOR_004_M10.cps</v>
      </c>
      <c r="U15" s="464" t="str">
        <f t="shared" si="5"/>
        <v>XDOR_BJXR_C213_NECP_M100603_00002.BC</v>
      </c>
      <c r="V15" s="465" t="str">
        <f t="shared" si="1"/>
        <v>100603-MMDD</v>
      </c>
      <c r="W15" s="465" t="str">
        <f t="shared" si="2"/>
        <v>20100603_MMDD.cml</v>
      </c>
      <c r="X15" s="465" t="str">
        <f t="shared" si="3"/>
        <v>C213</v>
      </c>
      <c r="Y15" s="536" t="str">
        <f t="shared" si="4"/>
        <v>NECP_M100603</v>
      </c>
    </row>
    <row r="16" spans="1:25" ht="23.6" hidden="1" thickBot="1">
      <c r="A16" s="194"/>
      <c r="B16" s="130" t="s">
        <v>789</v>
      </c>
      <c r="C16" s="130"/>
      <c r="D16" s="123"/>
      <c r="E16" s="123"/>
      <c r="F16" s="123"/>
      <c r="G16" s="222" t="s">
        <v>969</v>
      </c>
      <c r="H16" s="247">
        <v>4</v>
      </c>
      <c r="I16" s="247" t="s">
        <v>1044</v>
      </c>
      <c r="J16" s="130"/>
      <c r="K16" s="130"/>
      <c r="L16" s="130"/>
      <c r="M16" s="130"/>
      <c r="N16" s="131"/>
      <c r="O16" s="850"/>
      <c r="P16" s="494"/>
      <c r="Q16" s="496"/>
      <c r="R16" s="497"/>
      <c r="S16" s="535"/>
      <c r="T16" s="464" t="str">
        <f t="shared" si="0"/>
        <v>main2-WPT-S_NECP_LV_XDOR_004_M10.cps</v>
      </c>
      <c r="U16" s="464" t="str">
        <f t="shared" si="5"/>
        <v>XDOR_BJXR_C214_NECP_M100604_00004.BC</v>
      </c>
      <c r="V16" s="465" t="str">
        <f t="shared" si="1"/>
        <v>100604-MMDD</v>
      </c>
      <c r="W16" s="465" t="str">
        <f t="shared" si="2"/>
        <v>20100604_MMDD.cml</v>
      </c>
      <c r="X16" s="465" t="str">
        <f t="shared" si="3"/>
        <v>C214</v>
      </c>
      <c r="Y16" s="536" t="str">
        <f t="shared" si="4"/>
        <v>NECP_M100604</v>
      </c>
    </row>
    <row r="17" spans="1:25" ht="23.6" hidden="1" thickBot="1">
      <c r="A17" s="194"/>
      <c r="B17" s="130"/>
      <c r="C17" s="130"/>
      <c r="D17" s="123"/>
      <c r="E17" s="123"/>
      <c r="F17" s="123"/>
      <c r="G17" s="130" t="s">
        <v>945</v>
      </c>
      <c r="H17" s="247">
        <v>4</v>
      </c>
      <c r="I17" s="247" t="s">
        <v>1043</v>
      </c>
      <c r="J17" s="130"/>
      <c r="K17" s="130"/>
      <c r="L17" s="130"/>
      <c r="M17" s="130"/>
      <c r="N17" s="131"/>
      <c r="O17" s="850"/>
      <c r="P17" s="494"/>
      <c r="Q17" s="496"/>
      <c r="R17" s="497"/>
      <c r="S17" s="535"/>
      <c r="T17" s="464" t="str">
        <f t="shared" si="0"/>
        <v>main2-WPT-S_NECP_LV_XDOR_004_M10.cps</v>
      </c>
      <c r="U17" s="464" t="str">
        <f>IF(G17="","",G17)</f>
        <v>XDOR_BJXR_C215_NECP_M100605_00003.BC</v>
      </c>
      <c r="V17" s="465" t="str">
        <f t="shared" si="1"/>
        <v>100605-MMDD</v>
      </c>
      <c r="W17" s="465" t="str">
        <f t="shared" si="2"/>
        <v>20100605_MMDD.cml</v>
      </c>
      <c r="X17" s="465" t="str">
        <f t="shared" si="3"/>
        <v>C215</v>
      </c>
      <c r="Y17" s="536" t="str">
        <f t="shared" si="4"/>
        <v>NECP_M100605</v>
      </c>
    </row>
    <row r="18" spans="1:25" ht="23.6" hidden="1" thickBot="1">
      <c r="A18" s="194"/>
      <c r="B18" s="130"/>
      <c r="C18" s="130"/>
      <c r="D18" s="123"/>
      <c r="E18" s="123"/>
      <c r="F18" s="123"/>
      <c r="G18" s="130" t="s">
        <v>790</v>
      </c>
      <c r="H18" s="247">
        <v>1</v>
      </c>
      <c r="I18" s="247" t="s">
        <v>1044</v>
      </c>
      <c r="J18" s="130"/>
      <c r="K18" s="130"/>
      <c r="L18" s="130"/>
      <c r="M18" s="130"/>
      <c r="N18" s="131"/>
      <c r="O18" s="850"/>
      <c r="P18" s="494"/>
      <c r="Q18" s="496"/>
      <c r="R18" s="497"/>
      <c r="S18" s="535"/>
      <c r="T18" s="464" t="str">
        <f t="shared" si="0"/>
        <v>main2-WPT-S_NECP_LV_XDOR_004_M10.cps</v>
      </c>
      <c r="U18" s="464" t="str">
        <f>IF(G18="","",G18)</f>
        <v>XDOR_BJXR_C216_NECP_M100606_00002.BC</v>
      </c>
      <c r="V18" s="465" t="str">
        <f t="shared" si="1"/>
        <v>100606-MMDD</v>
      </c>
      <c r="W18" s="465" t="str">
        <f t="shared" si="2"/>
        <v>20100606_MMDD.cml</v>
      </c>
      <c r="X18" s="465" t="str">
        <f t="shared" si="3"/>
        <v>C216</v>
      </c>
      <c r="Y18" s="536" t="str">
        <f t="shared" si="4"/>
        <v>NECP_M100606</v>
      </c>
    </row>
    <row r="19" spans="1:25" ht="37.299999999999997" hidden="1" thickBot="1">
      <c r="A19" s="194">
        <f>1+A13</f>
        <v>7</v>
      </c>
      <c r="B19" s="130" t="s">
        <v>451</v>
      </c>
      <c r="C19" s="130"/>
      <c r="D19" s="123">
        <v>20</v>
      </c>
      <c r="E19" s="123">
        <v>0</v>
      </c>
      <c r="F19" s="123">
        <v>20</v>
      </c>
      <c r="G19" s="130" t="s">
        <v>791</v>
      </c>
      <c r="H19" s="247">
        <v>6</v>
      </c>
      <c r="I19" s="247" t="s">
        <v>62</v>
      </c>
      <c r="J19" s="130"/>
      <c r="K19" s="130"/>
      <c r="L19" s="130"/>
      <c r="M19" s="130"/>
      <c r="N19" s="131"/>
      <c r="O19" s="850"/>
      <c r="P19" s="494"/>
      <c r="Q19" s="496"/>
      <c r="R19" s="497"/>
      <c r="S19" s="535"/>
      <c r="T19" s="464" t="str">
        <f t="shared" si="0"/>
        <v>main2-WPT-S_NECP_LV_XDOR_004_M10.cps</v>
      </c>
      <c r="U19" s="464" t="str">
        <f t="shared" ref="U19:U82" si="6">IF(G19="","",G19)</f>
        <v>XDOR_BJXR_C217_NECP_M100701_00002.BC</v>
      </c>
      <c r="V19" s="465" t="str">
        <f t="shared" si="1"/>
        <v>100701-MMDD</v>
      </c>
      <c r="W19" s="465" t="str">
        <f t="shared" si="2"/>
        <v>20100701_MMDD.cml</v>
      </c>
      <c r="X19" s="465" t="str">
        <f t="shared" si="3"/>
        <v>C217</v>
      </c>
      <c r="Y19" s="536" t="str">
        <f t="shared" si="4"/>
        <v>NECP_M100701</v>
      </c>
    </row>
    <row r="20" spans="1:25" ht="37.299999999999997" hidden="1" thickBot="1">
      <c r="A20" s="194">
        <v>8</v>
      </c>
      <c r="B20" s="130" t="s">
        <v>52</v>
      </c>
      <c r="C20" s="130" t="s">
        <v>61</v>
      </c>
      <c r="D20" s="123">
        <v>25</v>
      </c>
      <c r="E20" s="123">
        <v>0</v>
      </c>
      <c r="F20" s="123">
        <v>20</v>
      </c>
      <c r="G20" s="130" t="s">
        <v>792</v>
      </c>
      <c r="H20" s="247" t="s">
        <v>465</v>
      </c>
      <c r="I20" s="247" t="s">
        <v>62</v>
      </c>
      <c r="J20" s="130" t="s">
        <v>499</v>
      </c>
      <c r="K20" s="130" t="s">
        <v>511</v>
      </c>
      <c r="L20" s="130"/>
      <c r="M20" s="130"/>
      <c r="N20" s="131"/>
      <c r="O20" s="850"/>
      <c r="P20" s="494"/>
      <c r="Q20" s="496"/>
      <c r="R20" s="497"/>
      <c r="S20" s="535"/>
      <c r="T20" s="464" t="str">
        <f t="shared" si="0"/>
        <v>main2-WPT-S_NECP_LV_XDOR_004_M10.cps</v>
      </c>
      <c r="U20" s="464" t="str">
        <f t="shared" si="6"/>
        <v>XDOR_BJXR_C218_NECP_M100801_00002.BC</v>
      </c>
      <c r="V20" s="465" t="str">
        <f t="shared" si="1"/>
        <v>100801-MMDD</v>
      </c>
      <c r="W20" s="465" t="str">
        <f t="shared" si="2"/>
        <v>20100801_MMDD.cml</v>
      </c>
      <c r="X20" s="465" t="str">
        <f t="shared" si="3"/>
        <v>C218</v>
      </c>
      <c r="Y20" s="536" t="str">
        <f t="shared" si="4"/>
        <v>NECP_M100801</v>
      </c>
    </row>
    <row r="21" spans="1:25" ht="23.6" hidden="1" thickBot="1">
      <c r="A21" s="195">
        <v>9</v>
      </c>
      <c r="B21" s="135" t="s">
        <v>447</v>
      </c>
      <c r="C21" s="135"/>
      <c r="D21" s="136">
        <v>10</v>
      </c>
      <c r="E21" s="136">
        <v>0</v>
      </c>
      <c r="F21" s="136">
        <v>20</v>
      </c>
      <c r="G21" s="135" t="s">
        <v>793</v>
      </c>
      <c r="H21" s="136" t="s">
        <v>24</v>
      </c>
      <c r="I21" s="136" t="s">
        <v>62</v>
      </c>
      <c r="J21" s="135"/>
      <c r="K21" s="135"/>
      <c r="L21" s="135"/>
      <c r="M21" s="135"/>
      <c r="N21" s="137"/>
      <c r="O21" s="851"/>
      <c r="P21" s="494"/>
      <c r="Q21" s="496"/>
      <c r="R21" s="497"/>
      <c r="S21" s="535"/>
      <c r="T21" s="464" t="str">
        <f t="shared" si="0"/>
        <v>main2-WPT-S_NECP_LV_XDOR_004_M10.cps</v>
      </c>
      <c r="U21" s="464" t="str">
        <f t="shared" si="6"/>
        <v>XDOR_BJXR_C219_NECP_M100901_00002.BC</v>
      </c>
      <c r="V21" s="465" t="str">
        <f t="shared" si="1"/>
        <v>100901-MMDD</v>
      </c>
      <c r="W21" s="465" t="str">
        <f t="shared" si="2"/>
        <v>20100901_MMDD.cml</v>
      </c>
      <c r="X21" s="465" t="str">
        <f t="shared" si="3"/>
        <v>C219</v>
      </c>
      <c r="Y21" s="536" t="str">
        <f t="shared" si="4"/>
        <v>NECP_M100901</v>
      </c>
    </row>
    <row r="22" spans="1:25" ht="15.75" customHeight="1">
      <c r="A22" s="855" t="s">
        <v>1483</v>
      </c>
      <c r="B22" s="856"/>
      <c r="C22" s="856"/>
      <c r="D22" s="856"/>
      <c r="E22" s="856"/>
      <c r="F22" s="856"/>
      <c r="G22" s="856"/>
      <c r="H22" s="856"/>
      <c r="I22" s="856"/>
      <c r="J22" s="856"/>
      <c r="K22" s="856"/>
      <c r="L22" s="856"/>
      <c r="M22" s="856"/>
      <c r="N22" s="856"/>
      <c r="O22" s="857"/>
      <c r="P22" s="493"/>
      <c r="Q22" s="496"/>
      <c r="R22" s="497"/>
      <c r="S22" s="535" t="s">
        <v>1690</v>
      </c>
      <c r="T22" s="464" t="str">
        <f t="shared" si="0"/>
        <v>main2-WPT-S_NECP_LV_XDOR_004_M10.cps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536" t="str">
        <f t="shared" si="4"/>
        <v/>
      </c>
    </row>
    <row r="23" spans="1:25" ht="56.25" customHeight="1">
      <c r="A23" s="30">
        <v>10</v>
      </c>
      <c r="B23" s="79" t="s">
        <v>1480</v>
      </c>
      <c r="C23" s="79"/>
      <c r="D23" s="30">
        <v>2</v>
      </c>
      <c r="E23" s="30">
        <v>0</v>
      </c>
      <c r="F23" s="30"/>
      <c r="G23" s="79" t="s">
        <v>1479</v>
      </c>
      <c r="H23" s="30">
        <v>3</v>
      </c>
      <c r="I23" s="560" t="s">
        <v>62</v>
      </c>
      <c r="J23" s="79"/>
      <c r="K23" s="79"/>
      <c r="L23" s="79"/>
      <c r="M23" s="79"/>
      <c r="N23" s="79"/>
      <c r="O23" s="434" t="s">
        <v>1703</v>
      </c>
      <c r="Q23" s="496"/>
      <c r="R23" s="497"/>
      <c r="S23" s="535" t="s">
        <v>1690</v>
      </c>
      <c r="T23" s="464" t="str">
        <f t="shared" si="0"/>
        <v>main2-WPT-S_NECP_LVADD_XDOR_004_M10.cps</v>
      </c>
      <c r="U23" s="464" t="str">
        <f t="shared" si="6"/>
        <v>XDOR_BJXR_C220_NECP_M101001_00001.BC</v>
      </c>
      <c r="V23" s="465" t="str">
        <f t="shared" si="1"/>
        <v>101001-MMDD</v>
      </c>
      <c r="W23" s="465" t="str">
        <f t="shared" si="2"/>
        <v>20101001_MMDD.cml</v>
      </c>
      <c r="X23" s="465" t="str">
        <f t="shared" si="3"/>
        <v>C220</v>
      </c>
      <c r="Y23" s="536" t="str">
        <f t="shared" si="4"/>
        <v>NECP_M101001</v>
      </c>
    </row>
    <row r="24" spans="1:25">
      <c r="A24" s="30">
        <v>11</v>
      </c>
      <c r="B24" s="79" t="s">
        <v>1481</v>
      </c>
      <c r="C24" s="79"/>
      <c r="D24" s="30">
        <v>4</v>
      </c>
      <c r="E24" s="30">
        <v>0</v>
      </c>
      <c r="F24" s="30"/>
      <c r="G24" s="79" t="s">
        <v>1482</v>
      </c>
      <c r="H24" s="30">
        <v>2</v>
      </c>
      <c r="I24" s="560" t="s">
        <v>62</v>
      </c>
      <c r="J24" s="79"/>
      <c r="K24" s="79"/>
      <c r="L24" s="79"/>
      <c r="M24" s="79"/>
      <c r="N24" s="79"/>
      <c r="O24" s="588"/>
      <c r="Q24" s="496"/>
      <c r="R24" s="497"/>
      <c r="S24" s="535" t="s">
        <v>1690</v>
      </c>
      <c r="T24" s="464" t="str">
        <f t="shared" si="0"/>
        <v>main2-WPT-S_NECP_LVADD_XDOR_004_M10.cps</v>
      </c>
      <c r="U24" s="464" t="str">
        <f t="shared" si="6"/>
        <v>XDOR_BJXR_C221_NECP_M101101_00001.BC</v>
      </c>
      <c r="V24" s="465" t="str">
        <f t="shared" si="1"/>
        <v>101101-MMDD</v>
      </c>
      <c r="W24" s="465" t="str">
        <f t="shared" si="2"/>
        <v>20101101_MMDD.cml</v>
      </c>
      <c r="X24" s="465" t="str">
        <f t="shared" si="3"/>
        <v>C221</v>
      </c>
      <c r="Y24" s="536" t="str">
        <f t="shared" si="4"/>
        <v>NECP_M101101</v>
      </c>
    </row>
    <row r="25" spans="1:25">
      <c r="A25" s="30"/>
      <c r="B25" s="79"/>
      <c r="C25" s="79"/>
      <c r="D25" s="30"/>
      <c r="E25" s="30"/>
      <c r="F25" s="30"/>
      <c r="G25" s="79"/>
      <c r="H25" s="30"/>
      <c r="I25" s="560"/>
      <c r="J25" s="79"/>
      <c r="K25" s="79"/>
      <c r="L25" s="79"/>
      <c r="M25" s="79"/>
      <c r="N25" s="79"/>
      <c r="O25" s="588"/>
      <c r="Q25" s="496"/>
      <c r="R25" s="497"/>
      <c r="S25" s="535" t="s">
        <v>1690</v>
      </c>
      <c r="T25" s="464" t="str">
        <f t="shared" si="0"/>
        <v>main2-WPT-S_NECP_LVADD_XDOR_004_M10.cps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536" t="str">
        <f t="shared" si="4"/>
        <v/>
      </c>
    </row>
    <row r="26" spans="1:25">
      <c r="A26" s="30">
        <v>12</v>
      </c>
      <c r="B26" s="79" t="s">
        <v>1609</v>
      </c>
      <c r="C26" s="79"/>
      <c r="D26" s="30">
        <v>4</v>
      </c>
      <c r="E26" s="30">
        <v>0</v>
      </c>
      <c r="F26" s="30"/>
      <c r="G26" s="79" t="s">
        <v>1565</v>
      </c>
      <c r="H26" s="30">
        <v>5</v>
      </c>
      <c r="I26" s="560" t="s">
        <v>62</v>
      </c>
      <c r="J26" s="79"/>
      <c r="K26" s="79"/>
      <c r="L26" s="79"/>
      <c r="M26" s="79"/>
      <c r="N26" s="79"/>
      <c r="O26" s="588"/>
      <c r="Q26" s="496"/>
      <c r="R26" s="497"/>
      <c r="S26" s="535" t="s">
        <v>1690</v>
      </c>
      <c r="T26" s="464" t="str">
        <f t="shared" si="0"/>
        <v>main2-WPT-S_NECP_LVADD_XDOR_004_M10.cps</v>
      </c>
      <c r="U26" s="464" t="str">
        <f t="shared" si="6"/>
        <v>XDOR_BJXR_C222_NECP_M101201_00001.BC</v>
      </c>
      <c r="V26" s="465" t="str">
        <f t="shared" si="1"/>
        <v>101201-MMDD</v>
      </c>
      <c r="W26" s="465" t="str">
        <f t="shared" si="2"/>
        <v>20101201_MMDD.cml</v>
      </c>
      <c r="X26" s="465" t="str">
        <f t="shared" si="3"/>
        <v>C222</v>
      </c>
      <c r="Y26" s="536" t="str">
        <f t="shared" si="4"/>
        <v>NECP_M101201</v>
      </c>
    </row>
    <row r="27" spans="1:25" ht="36.9">
      <c r="A27" s="30">
        <v>13</v>
      </c>
      <c r="B27" s="79" t="s">
        <v>1611</v>
      </c>
      <c r="C27" s="79"/>
      <c r="D27" s="30">
        <v>2</v>
      </c>
      <c r="E27" s="30">
        <v>0</v>
      </c>
      <c r="F27" s="30"/>
      <c r="G27" s="79" t="s">
        <v>1566</v>
      </c>
      <c r="H27" s="30">
        <v>3</v>
      </c>
      <c r="I27" s="560" t="s">
        <v>62</v>
      </c>
      <c r="J27" s="79"/>
      <c r="K27" s="79"/>
      <c r="L27" s="79"/>
      <c r="M27" s="79"/>
      <c r="N27" s="79"/>
      <c r="O27" s="588"/>
      <c r="Q27" s="496"/>
      <c r="R27" s="497"/>
      <c r="S27" s="535" t="s">
        <v>1690</v>
      </c>
      <c r="T27" s="464" t="str">
        <f t="shared" si="0"/>
        <v>main2-WPT-S_NECP_LVADD_XDOR_004_M10.cps</v>
      </c>
      <c r="U27" s="464" t="str">
        <f t="shared" si="6"/>
        <v>XDOR_BJXR_C223_NECP_M101301_00001.BC</v>
      </c>
      <c r="V27" s="465" t="str">
        <f t="shared" si="1"/>
        <v>101301-MMDD</v>
      </c>
      <c r="W27" s="465" t="str">
        <f t="shared" si="2"/>
        <v>20101301_MMDD.cml</v>
      </c>
      <c r="X27" s="465" t="str">
        <f t="shared" si="3"/>
        <v>C223</v>
      </c>
      <c r="Y27" s="536" t="str">
        <f t="shared" si="4"/>
        <v>NECP_M101301</v>
      </c>
    </row>
    <row r="28" spans="1:25">
      <c r="A28" s="30"/>
      <c r="B28" s="79"/>
      <c r="C28" s="79"/>
      <c r="D28" s="30">
        <v>2</v>
      </c>
      <c r="E28" s="30">
        <v>0</v>
      </c>
      <c r="F28" s="30"/>
      <c r="G28" s="79" t="s">
        <v>1567</v>
      </c>
      <c r="H28" s="30">
        <v>4</v>
      </c>
      <c r="I28" s="560" t="s">
        <v>62</v>
      </c>
      <c r="J28" s="79"/>
      <c r="K28" s="79"/>
      <c r="L28" s="79"/>
      <c r="M28" s="79"/>
      <c r="N28" s="79"/>
      <c r="O28" s="588"/>
      <c r="Q28" s="496"/>
      <c r="R28" s="497"/>
      <c r="S28" s="535" t="s">
        <v>1690</v>
      </c>
      <c r="T28" s="464" t="str">
        <f t="shared" si="0"/>
        <v>main2-WPT-S_NECP_LVADD_XDOR_004_M10.cps</v>
      </c>
      <c r="U28" s="464" t="str">
        <f t="shared" si="6"/>
        <v>XDOR_BJXR_C224_NECP_M101302_00001.BC</v>
      </c>
      <c r="V28" s="465" t="str">
        <f t="shared" si="1"/>
        <v>101302-MMDD</v>
      </c>
      <c r="W28" s="465" t="str">
        <f t="shared" si="2"/>
        <v>20101302_MMDD.cml</v>
      </c>
      <c r="X28" s="465" t="str">
        <f t="shared" si="3"/>
        <v>C224</v>
      </c>
      <c r="Y28" s="536" t="str">
        <f t="shared" si="4"/>
        <v>NECP_M101302</v>
      </c>
    </row>
    <row r="29" spans="1:25">
      <c r="A29" s="30"/>
      <c r="B29" s="79"/>
      <c r="C29" s="79"/>
      <c r="D29" s="30">
        <v>1</v>
      </c>
      <c r="E29" s="30">
        <v>0</v>
      </c>
      <c r="F29" s="30"/>
      <c r="G29" s="79" t="s">
        <v>1568</v>
      </c>
      <c r="H29" s="30">
        <v>1</v>
      </c>
      <c r="I29" s="560" t="s">
        <v>62</v>
      </c>
      <c r="J29" s="79"/>
      <c r="K29" s="79"/>
      <c r="L29" s="79"/>
      <c r="M29" s="79"/>
      <c r="N29" s="79"/>
      <c r="O29" s="588"/>
      <c r="Q29" s="496"/>
      <c r="R29" s="497"/>
      <c r="S29" s="535" t="s">
        <v>1690</v>
      </c>
      <c r="T29" s="464" t="str">
        <f t="shared" si="0"/>
        <v>main2-WPT-S_NECP_LVADD_XDOR_004_M10.cps</v>
      </c>
      <c r="U29" s="464" t="str">
        <f t="shared" si="6"/>
        <v>XDOR_BJXR_C225_NECP_M101303_00001.BC</v>
      </c>
      <c r="V29" s="465" t="str">
        <f t="shared" si="1"/>
        <v>101303-MMDD</v>
      </c>
      <c r="W29" s="465" t="str">
        <f t="shared" si="2"/>
        <v>20101303_MMDD.cml</v>
      </c>
      <c r="X29" s="465" t="str">
        <f t="shared" si="3"/>
        <v>C225</v>
      </c>
      <c r="Y29" s="536" t="str">
        <f t="shared" si="4"/>
        <v>NECP_M101303</v>
      </c>
    </row>
    <row r="30" spans="1:25" ht="36.9">
      <c r="A30" s="30"/>
      <c r="B30" s="79" t="s">
        <v>1610</v>
      </c>
      <c r="C30" s="79"/>
      <c r="D30" s="30">
        <v>2</v>
      </c>
      <c r="E30" s="30">
        <v>0</v>
      </c>
      <c r="F30" s="30"/>
      <c r="G30" s="79" t="s">
        <v>1569</v>
      </c>
      <c r="H30" s="30">
        <v>3</v>
      </c>
      <c r="I30" s="560" t="s">
        <v>62</v>
      </c>
      <c r="J30" s="79"/>
      <c r="K30" s="79"/>
      <c r="L30" s="79"/>
      <c r="M30" s="79"/>
      <c r="N30" s="79"/>
      <c r="O30" s="588"/>
      <c r="Q30" s="496"/>
      <c r="R30" s="497"/>
      <c r="S30" s="535" t="s">
        <v>1690</v>
      </c>
      <c r="T30" s="464" t="str">
        <f t="shared" si="0"/>
        <v>main2-WPT-S_NECP_LVADD_XDOR_004_M10.cps</v>
      </c>
      <c r="U30" s="464" t="str">
        <f t="shared" si="6"/>
        <v>XDOR_BJXR_C226_NECP_M101304_00001.BC</v>
      </c>
      <c r="V30" s="465" t="str">
        <f t="shared" si="1"/>
        <v>101304-MMDD</v>
      </c>
      <c r="W30" s="465" t="str">
        <f t="shared" si="2"/>
        <v>20101304_MMDD.cml</v>
      </c>
      <c r="X30" s="465" t="str">
        <f t="shared" si="3"/>
        <v>C226</v>
      </c>
      <c r="Y30" s="536" t="str">
        <f t="shared" si="4"/>
        <v>NECP_M101304</v>
      </c>
    </row>
    <row r="31" spans="1:25">
      <c r="A31" s="30"/>
      <c r="B31" s="79"/>
      <c r="C31" s="79"/>
      <c r="D31" s="30">
        <v>2</v>
      </c>
      <c r="E31" s="30">
        <v>0</v>
      </c>
      <c r="F31" s="30"/>
      <c r="G31" s="79" t="s">
        <v>1570</v>
      </c>
      <c r="H31" s="30">
        <v>4</v>
      </c>
      <c r="I31" s="560" t="s">
        <v>62</v>
      </c>
      <c r="J31" s="79"/>
      <c r="K31" s="79"/>
      <c r="L31" s="79"/>
      <c r="M31" s="79"/>
      <c r="N31" s="79"/>
      <c r="O31" s="588"/>
      <c r="Q31" s="496"/>
      <c r="R31" s="497"/>
      <c r="S31" s="535" t="s">
        <v>1690</v>
      </c>
      <c r="T31" s="464" t="str">
        <f t="shared" si="0"/>
        <v>main2-WPT-S_NECP_LVADD_XDOR_004_M10.cps</v>
      </c>
      <c r="U31" s="464" t="str">
        <f t="shared" si="6"/>
        <v>XDOR_BJXR_C227_NECP_M101305_00001.BC</v>
      </c>
      <c r="V31" s="465" t="str">
        <f t="shared" si="1"/>
        <v>101305-MMDD</v>
      </c>
      <c r="W31" s="465" t="str">
        <f t="shared" si="2"/>
        <v>20101305_MMDD.cml</v>
      </c>
      <c r="X31" s="465" t="str">
        <f t="shared" si="3"/>
        <v>C227</v>
      </c>
      <c r="Y31" s="536" t="str">
        <f t="shared" si="4"/>
        <v>NECP_M101305</v>
      </c>
    </row>
    <row r="32" spans="1:25">
      <c r="A32" s="30"/>
      <c r="B32" s="79"/>
      <c r="C32" s="79"/>
      <c r="D32" s="30">
        <v>1</v>
      </c>
      <c r="E32" s="30"/>
      <c r="F32" s="30"/>
      <c r="G32" s="79" t="s">
        <v>1571</v>
      </c>
      <c r="H32" s="30">
        <v>1</v>
      </c>
      <c r="I32" s="560" t="s">
        <v>62</v>
      </c>
      <c r="J32" s="79"/>
      <c r="K32" s="79"/>
      <c r="L32" s="79"/>
      <c r="M32" s="79"/>
      <c r="N32" s="79"/>
      <c r="O32" s="588"/>
      <c r="Q32" s="496"/>
      <c r="R32" s="497"/>
      <c r="S32" s="535" t="s">
        <v>1690</v>
      </c>
      <c r="T32" s="464" t="str">
        <f t="shared" si="0"/>
        <v>main2-WPT-S_NECP_LVADD_XDOR_004_M10.cps</v>
      </c>
      <c r="U32" s="464" t="str">
        <f t="shared" si="6"/>
        <v>XDOR_BJXR_C228_NECP_M101306_00001.BC</v>
      </c>
      <c r="V32" s="465" t="str">
        <f t="shared" si="1"/>
        <v>101306-MMDD</v>
      </c>
      <c r="W32" s="465" t="str">
        <f t="shared" si="2"/>
        <v>20101306_MMDD.cml</v>
      </c>
      <c r="X32" s="465" t="str">
        <f t="shared" si="3"/>
        <v>C228</v>
      </c>
      <c r="Y32" s="536" t="str">
        <f t="shared" si="4"/>
        <v>NECP_M101306</v>
      </c>
    </row>
    <row r="33" spans="1:25">
      <c r="A33" s="30">
        <v>14</v>
      </c>
      <c r="B33" s="79" t="s">
        <v>446</v>
      </c>
      <c r="C33" s="79"/>
      <c r="D33" s="30">
        <v>4</v>
      </c>
      <c r="E33" s="30">
        <v>0</v>
      </c>
      <c r="F33" s="30"/>
      <c r="G33" s="79" t="s">
        <v>1484</v>
      </c>
      <c r="H33" s="30">
        <v>5</v>
      </c>
      <c r="I33" s="560" t="s">
        <v>62</v>
      </c>
      <c r="J33" s="79"/>
      <c r="K33" s="79"/>
      <c r="L33" s="79"/>
      <c r="M33" s="79"/>
      <c r="N33" s="79"/>
      <c r="O33" s="588"/>
      <c r="Q33" s="496"/>
      <c r="R33" s="497"/>
      <c r="S33" s="535" t="s">
        <v>1690</v>
      </c>
      <c r="T33" s="464" t="str">
        <f t="shared" si="0"/>
        <v>main2-WPT-S_NECP_LVADD_XDOR_004_M10.cps</v>
      </c>
      <c r="U33" s="464" t="str">
        <f t="shared" si="6"/>
        <v>XDOR_BJXR_C229_NECP_M101401_00001.BC</v>
      </c>
      <c r="V33" s="465" t="str">
        <f t="shared" si="1"/>
        <v>101401-MMDD</v>
      </c>
      <c r="W33" s="465" t="str">
        <f t="shared" si="2"/>
        <v>20101401_MMDD.cml</v>
      </c>
      <c r="X33" s="465" t="str">
        <f t="shared" si="3"/>
        <v>C229</v>
      </c>
      <c r="Y33" s="536" t="str">
        <f t="shared" si="4"/>
        <v>NECP_M101401</v>
      </c>
    </row>
    <row r="34" spans="1:25">
      <c r="A34" s="30"/>
      <c r="B34" s="79"/>
      <c r="C34" s="79"/>
      <c r="D34" s="30">
        <v>1</v>
      </c>
      <c r="E34" s="30">
        <v>0</v>
      </c>
      <c r="F34" s="30"/>
      <c r="G34" s="79" t="s">
        <v>1572</v>
      </c>
      <c r="H34" s="30">
        <v>1</v>
      </c>
      <c r="I34" s="560" t="s">
        <v>62</v>
      </c>
      <c r="J34" s="79"/>
      <c r="K34" s="79"/>
      <c r="L34" s="79"/>
      <c r="M34" s="79"/>
      <c r="N34" s="79"/>
      <c r="O34" s="588"/>
      <c r="Q34" s="496"/>
      <c r="R34" s="497"/>
      <c r="S34" s="535" t="s">
        <v>1690</v>
      </c>
      <c r="T34" s="464" t="str">
        <f t="shared" ref="T34:T65" si="7">IF(O34="",T33,O34)</f>
        <v>main2-WPT-S_NECP_LVADD_XDOR_004_M10.cps</v>
      </c>
      <c r="U34" s="464" t="str">
        <f t="shared" si="6"/>
        <v>XDOR_BJXR_C230_NECP_M101402_00001.BC</v>
      </c>
      <c r="V34" s="465" t="str">
        <f t="shared" ref="V34:V65" si="8">IF(G34="","",MID(G34,22,6)&amp;"-MMDD")</f>
        <v>101402-MMDD</v>
      </c>
      <c r="W34" s="465" t="str">
        <f t="shared" ref="W34:W65" si="9">IF(G34="","","20"&amp;MID(G34,22,6)&amp;"_MMDD.cml")</f>
        <v>20101402_MMDD.cml</v>
      </c>
      <c r="X34" s="465" t="str">
        <f t="shared" ref="X34:X65" si="10">IF(G34="","","C"&amp;MID(U34,12,3))</f>
        <v>C230</v>
      </c>
      <c r="Y34" s="536" t="str">
        <f t="shared" si="4"/>
        <v>NECP_M101402</v>
      </c>
    </row>
    <row r="35" spans="1:25">
      <c r="A35" s="30">
        <v>15</v>
      </c>
      <c r="B35" s="79" t="s">
        <v>1485</v>
      </c>
      <c r="C35" s="79"/>
      <c r="D35" s="30">
        <v>2</v>
      </c>
      <c r="E35" s="30">
        <v>0</v>
      </c>
      <c r="F35" s="30"/>
      <c r="G35" s="79" t="s">
        <v>1573</v>
      </c>
      <c r="H35" s="30">
        <v>3</v>
      </c>
      <c r="I35" s="560" t="s">
        <v>62</v>
      </c>
      <c r="J35" s="79"/>
      <c r="K35" s="79"/>
      <c r="L35" s="79"/>
      <c r="M35" s="79"/>
      <c r="N35" s="79"/>
      <c r="O35" s="116"/>
      <c r="Q35" s="496"/>
      <c r="R35" s="497"/>
      <c r="S35" s="535" t="s">
        <v>1690</v>
      </c>
      <c r="T35" s="464" t="str">
        <f t="shared" si="7"/>
        <v>main2-WPT-S_NECP_LVADD_XDOR_004_M10.cps</v>
      </c>
      <c r="U35" s="464" t="str">
        <f t="shared" si="6"/>
        <v>XDOR_BJXR_C231_NECP_M101501_00001.BC</v>
      </c>
      <c r="V35" s="465" t="str">
        <f t="shared" si="8"/>
        <v>101501-MMDD</v>
      </c>
      <c r="W35" s="465" t="str">
        <f t="shared" si="9"/>
        <v>20101501_MMDD.cml</v>
      </c>
      <c r="X35" s="465" t="str">
        <f t="shared" si="10"/>
        <v>C231</v>
      </c>
      <c r="Y35" s="536" t="str">
        <f t="shared" si="4"/>
        <v>NECP_M101501</v>
      </c>
    </row>
    <row r="36" spans="1:25" ht="23.6" thickBot="1">
      <c r="C36" s="76" t="s">
        <v>1486</v>
      </c>
      <c r="D36" s="5">
        <v>27</v>
      </c>
      <c r="O36" s="315"/>
      <c r="Q36" s="496"/>
      <c r="R36" s="497"/>
      <c r="S36" s="535" t="s">
        <v>1690</v>
      </c>
      <c r="T36" s="464" t="str">
        <f t="shared" si="7"/>
        <v>main2-WPT-S_NECP_LVADD_XDOR_004_M10.cps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536" t="str">
        <f t="shared" si="4"/>
        <v/>
      </c>
    </row>
    <row r="37" spans="1:25" ht="18" customHeight="1">
      <c r="A37" s="852" t="s">
        <v>549</v>
      </c>
      <c r="B37" s="853"/>
      <c r="C37" s="853"/>
      <c r="D37" s="853"/>
      <c r="E37" s="853"/>
      <c r="F37" s="853"/>
      <c r="G37" s="853"/>
      <c r="H37" s="853"/>
      <c r="I37" s="853"/>
      <c r="J37" s="853"/>
      <c r="K37" s="853"/>
      <c r="L37" s="853"/>
      <c r="M37" s="853"/>
      <c r="N37" s="853"/>
      <c r="O37" s="854"/>
      <c r="P37" s="493"/>
      <c r="Q37" s="496"/>
      <c r="R37" s="497"/>
      <c r="S37" s="535" t="s">
        <v>1690</v>
      </c>
      <c r="T37" s="464" t="str">
        <f t="shared" si="7"/>
        <v>main2-WPT-S_NECP_LVADD_XDOR_004_M10.cps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536" t="str">
        <f t="shared" si="4"/>
        <v/>
      </c>
    </row>
    <row r="38" spans="1:25" ht="55.3">
      <c r="A38" s="194">
        <v>98</v>
      </c>
      <c r="B38" s="130" t="s">
        <v>649</v>
      </c>
      <c r="C38" s="130"/>
      <c r="D38" s="123"/>
      <c r="E38" s="123">
        <v>0</v>
      </c>
      <c r="F38" s="123"/>
      <c r="G38" s="130" t="s">
        <v>794</v>
      </c>
      <c r="H38" s="123" t="s">
        <v>24</v>
      </c>
      <c r="I38" s="123" t="s">
        <v>62</v>
      </c>
      <c r="J38" s="130"/>
      <c r="K38" s="130"/>
      <c r="L38" s="130"/>
      <c r="M38" s="130"/>
      <c r="N38" s="131"/>
      <c r="O38" s="424" t="s">
        <v>906</v>
      </c>
      <c r="P38" s="484"/>
      <c r="Q38" s="496"/>
      <c r="R38" s="497"/>
      <c r="S38" s="535" t="s">
        <v>1690</v>
      </c>
      <c r="T38" s="464" t="str">
        <f t="shared" si="7"/>
        <v>main2-WPT-S_NECP_contingency_WPTS1_002_M10.cps</v>
      </c>
      <c r="U38" s="464" t="str">
        <f t="shared" si="6"/>
        <v>XDOR_BJXR_C249_NECP_M109801_00002.BC</v>
      </c>
      <c r="V38" s="465" t="str">
        <f t="shared" si="8"/>
        <v>109801-MMDD</v>
      </c>
      <c r="W38" s="465" t="str">
        <f t="shared" si="9"/>
        <v>20109801_MMDD.cml</v>
      </c>
      <c r="X38" s="465" t="str">
        <f t="shared" si="10"/>
        <v>C249</v>
      </c>
      <c r="Y38" s="536" t="str">
        <f t="shared" si="4"/>
        <v>NECP_M109801</v>
      </c>
    </row>
    <row r="39" spans="1:25" ht="55.75" thickBot="1">
      <c r="A39" s="195">
        <v>99</v>
      </c>
      <c r="B39" s="135" t="s">
        <v>650</v>
      </c>
      <c r="C39" s="135"/>
      <c r="D39" s="136"/>
      <c r="E39" s="136"/>
      <c r="F39" s="136"/>
      <c r="G39" s="135" t="s">
        <v>795</v>
      </c>
      <c r="H39" s="136"/>
      <c r="I39" s="136"/>
      <c r="J39" s="135"/>
      <c r="K39" s="135"/>
      <c r="L39" s="135"/>
      <c r="M39" s="135"/>
      <c r="N39" s="137"/>
      <c r="O39" s="440" t="s">
        <v>907</v>
      </c>
      <c r="P39" s="484"/>
      <c r="Q39" s="496"/>
      <c r="R39" s="497"/>
      <c r="S39" s="537" t="s">
        <v>1690</v>
      </c>
      <c r="T39" s="469" t="str">
        <f t="shared" si="7"/>
        <v>main2-WPT-S_NECP_contingency_WPTS2_002_M10.cps</v>
      </c>
      <c r="U39" s="469" t="str">
        <f t="shared" si="6"/>
        <v>XDOR_BJXR_C250_NECP_M109901_00002.BC</v>
      </c>
      <c r="V39" s="470" t="str">
        <f t="shared" si="8"/>
        <v>109901-MMDD</v>
      </c>
      <c r="W39" s="470" t="str">
        <f t="shared" si="9"/>
        <v>20109901_MMDD.cml</v>
      </c>
      <c r="X39" s="470" t="str">
        <f t="shared" si="10"/>
        <v>C250</v>
      </c>
      <c r="Y39" s="538" t="str">
        <f t="shared" si="4"/>
        <v>NECP_M109901</v>
      </c>
    </row>
    <row r="40" spans="1:25">
      <c r="A40" s="139"/>
      <c r="B40" s="140"/>
      <c r="C40" s="140"/>
      <c r="D40" s="139"/>
      <c r="E40" s="139"/>
      <c r="F40" s="139"/>
      <c r="G40" s="140"/>
      <c r="H40" s="139"/>
      <c r="I40" s="139"/>
      <c r="J40" s="140"/>
      <c r="K40" s="140"/>
      <c r="L40" s="140"/>
      <c r="M40" s="140"/>
      <c r="N40" s="140"/>
      <c r="O40" s="140"/>
      <c r="P40" s="481"/>
      <c r="Q40" s="496"/>
      <c r="R40" s="497"/>
      <c r="S40" s="539"/>
      <c r="T40" s="467" t="str">
        <f t="shared" si="7"/>
        <v>main2-WPT-S_NECP_contingency_WPTS2_002_M10.cps</v>
      </c>
      <c r="U40" s="467" t="str">
        <f t="shared" si="6"/>
        <v/>
      </c>
      <c r="V40" s="468" t="str">
        <f t="shared" si="8"/>
        <v/>
      </c>
      <c r="W40" s="468" t="str">
        <f t="shared" si="9"/>
        <v/>
      </c>
      <c r="X40" s="468" t="str">
        <f t="shared" si="10"/>
        <v/>
      </c>
      <c r="Y40" s="468" t="str">
        <f t="shared" si="4"/>
        <v/>
      </c>
    </row>
    <row r="41" spans="1:25">
      <c r="A41" s="139"/>
      <c r="B41" s="140"/>
      <c r="C41" s="140"/>
      <c r="D41" s="139"/>
      <c r="E41" s="139"/>
      <c r="F41" s="139"/>
      <c r="G41" s="140"/>
      <c r="H41" s="139"/>
      <c r="I41" s="139"/>
      <c r="J41" s="140"/>
      <c r="K41" s="140"/>
      <c r="L41" s="140"/>
      <c r="M41" s="140"/>
      <c r="N41" s="140"/>
      <c r="O41" s="140"/>
      <c r="P41" s="481"/>
      <c r="Q41" s="496"/>
      <c r="R41" s="497"/>
      <c r="S41" s="495"/>
      <c r="T41" s="464" t="str">
        <f t="shared" si="7"/>
        <v>main2-WPT-S_NECP_contingency_WPTS2_002_M10.cps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:25">
      <c r="A42" s="139"/>
      <c r="B42" s="140"/>
      <c r="C42" s="140"/>
      <c r="D42" s="139"/>
      <c r="E42" s="139"/>
      <c r="F42" s="139"/>
      <c r="G42" s="140"/>
      <c r="H42" s="139"/>
      <c r="I42" s="139"/>
      <c r="J42" s="140"/>
      <c r="K42" s="140"/>
      <c r="L42" s="140"/>
      <c r="M42" s="140"/>
      <c r="N42" s="140"/>
      <c r="O42" s="140"/>
      <c r="P42" s="481"/>
      <c r="Q42" s="496"/>
      <c r="R42" s="497"/>
      <c r="S42" s="495"/>
      <c r="T42" s="464" t="str">
        <f t="shared" si="7"/>
        <v>main2-WPT-S_NECP_contingency_WPTS2_002_M10.cps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:25">
      <c r="A43" s="139"/>
      <c r="B43" s="140"/>
      <c r="C43" s="140"/>
      <c r="D43" s="139"/>
      <c r="E43" s="139"/>
      <c r="F43" s="139"/>
      <c r="G43" s="140"/>
      <c r="H43" s="139"/>
      <c r="I43" s="139"/>
      <c r="J43" s="140"/>
      <c r="K43" s="140"/>
      <c r="L43" s="140"/>
      <c r="M43" s="140"/>
      <c r="N43" s="140"/>
      <c r="O43" s="140"/>
      <c r="P43" s="481"/>
      <c r="Q43" s="496"/>
      <c r="R43" s="497"/>
      <c r="S43" s="495"/>
      <c r="T43" s="464" t="str">
        <f t="shared" si="7"/>
        <v>main2-WPT-S_NECP_contingency_WPTS2_002_M10.cps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:25">
      <c r="Q44" s="496"/>
      <c r="R44" s="497"/>
      <c r="S44" s="495"/>
      <c r="T44" s="464" t="str">
        <f t="shared" si="7"/>
        <v>main2-WPT-S_NECP_contingency_WPTS2_002_M10.cps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:25">
      <c r="Q45" s="496"/>
      <c r="R45" s="497"/>
      <c r="S45" s="495"/>
      <c r="T45" s="464" t="str">
        <f t="shared" si="7"/>
        <v>main2-WPT-S_NECP_contingency_WPTS2_002_M10.cps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:25">
      <c r="Q46" s="496"/>
      <c r="R46" s="497"/>
      <c r="S46" s="495"/>
      <c r="T46" s="464" t="str">
        <f t="shared" si="7"/>
        <v>main2-WPT-S_NECP_contingency_WPTS2_002_M10.cps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:25">
      <c r="Q47" s="496"/>
      <c r="R47" s="497"/>
      <c r="S47" s="495"/>
      <c r="T47" s="464" t="str">
        <f t="shared" si="7"/>
        <v>main2-WPT-S_NECP_contingency_WPTS2_002_M10.cps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:25">
      <c r="Q48" s="496"/>
      <c r="R48" s="497"/>
      <c r="S48" s="495"/>
      <c r="T48" s="464" t="str">
        <f t="shared" si="7"/>
        <v>main2-WPT-S_NECP_contingency_WPTS2_002_M10.cps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7"/>
        <v>main2-WPT-S_NECP_contingency_WPTS2_002_M10.cps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7"/>
        <v>main2-WPT-S_NECP_contingency_WPTS2_002_M10.cps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7"/>
        <v>main2-WPT-S_NECP_contingency_WPTS2_002_M10.cps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7"/>
        <v>main2-WPT-S_NECP_contingency_WPTS2_002_M10.cps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7"/>
        <v>main2-WPT-S_NECP_contingency_WPTS2_002_M10.cps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7"/>
        <v>main2-WPT-S_NECP_contingency_WPTS2_002_M10.cps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7"/>
        <v>main2-WPT-S_NECP_contingency_WPTS2_002_M10.cps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7"/>
        <v>main2-WPT-S_NECP_contingency_WPTS2_002_M10.cps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7"/>
        <v>main2-WPT-S_NECP_contingency_WPTS2_002_M10.cps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7"/>
        <v>main2-WPT-S_NECP_contingency_WPTS2_002_M10.cps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7"/>
        <v>main2-WPT-S_NECP_contingency_WPTS2_002_M10.cps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7"/>
        <v>main2-WPT-S_NECP_contingency_WPTS2_002_M10.cps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7"/>
        <v>main2-WPT-S_NECP_contingency_WPTS2_002_M10.cps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7"/>
        <v>main2-WPT-S_NECP_contingency_WPTS2_002_M10.cps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7"/>
        <v>main2-WPT-S_NECP_contingency_WPTS2_002_M10.cps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7"/>
        <v>main2-WPT-S_NECP_contingency_WPTS2_002_M10.cps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7"/>
        <v>main2-WPT-S_NECP_contingency_WPTS2_002_M10.cps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1">IF(O66="",T65,O66)</f>
        <v>main2-WPT-S_NECP_contingency_WPTS2_002_M10.cps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1"/>
        <v>main2-WPT-S_NECP_contingency_WPTS2_002_M10.cps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4" t="str">
        <f t="shared" si="11"/>
        <v>main2-WPT-S_NECP_contingency_WPTS2_002_M10.cps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4" t="str">
        <f t="shared" si="11"/>
        <v>main2-WPT-S_NECP_contingency_WPTS2_002_M10.cps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4" t="str">
        <f t="shared" si="11"/>
        <v>main2-WPT-S_NECP_contingency_WPTS2_002_M10.cps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4" t="str">
        <f t="shared" si="11"/>
        <v>main2-WPT-S_NECP_contingency_WPTS2_002_M10.cps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4" t="str">
        <f t="shared" si="11"/>
        <v>main2-WPT-S_NECP_contingency_WPTS2_002_M10.cps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4" t="str">
        <f t="shared" si="11"/>
        <v>main2-WPT-S_NECP_contingency_WPTS2_002_M10.cps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4" t="str">
        <f t="shared" si="11"/>
        <v>main2-WPT-S_NECP_contingency_WPTS2_002_M10.cps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4" t="str">
        <f t="shared" si="11"/>
        <v>main2-WPT-S_NECP_contingency_WPTS2_002_M10.cps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4" t="str">
        <f t="shared" si="11"/>
        <v>main2-WPT-S_NECP_contingency_WPTS2_002_M10.cps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4" t="str">
        <f t="shared" si="11"/>
        <v>main2-WPT-S_NECP_contingency_WPTS2_002_M10.cps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4" t="str">
        <f t="shared" si="11"/>
        <v>main2-WPT-S_NECP_contingency_WPTS2_002_M10.cps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4" t="str">
        <f t="shared" si="11"/>
        <v>main2-WPT-S_NECP_contingency_WPTS2_002_M10.cps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4" t="str">
        <f t="shared" si="11"/>
        <v>main2-WPT-S_NECP_contingency_WPTS2_002_M10.cps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4" t="str">
        <f t="shared" si="11"/>
        <v>main2-WPT-S_NECP_contingency_WPTS2_002_M10.cps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4" t="str">
        <f t="shared" si="11"/>
        <v>main2-WPT-S_NECP_contingency_WPTS2_002_M10.cps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4" t="str">
        <f t="shared" si="11"/>
        <v>main2-WPT-S_NECP_contingency_WPTS2_002_M10.cps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4" t="str">
        <f t="shared" si="11"/>
        <v>main2-WPT-S_NECP_contingency_WPTS2_002_M10.cps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4" t="str">
        <f t="shared" si="11"/>
        <v>main2-WPT-S_NECP_contingency_WPTS2_002_M10.cps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4" t="str">
        <f t="shared" si="11"/>
        <v>main2-WPT-S_NECP_contingency_WPTS2_002_M10.cps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4" t="str">
        <f t="shared" si="11"/>
        <v>main2-WPT-S_NECP_contingency_WPTS2_002_M10.cps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4" t="str">
        <f t="shared" si="11"/>
        <v>main2-WPT-S_NECP_contingency_WPTS2_002_M10.cps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4" t="str">
        <f t="shared" si="11"/>
        <v>main2-WPT-S_NECP_contingency_WPTS2_002_M10.cps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4" t="str">
        <f t="shared" si="11"/>
        <v>main2-WPT-S_NECP_contingency_WPTS2_002_M10.cps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4" t="str">
        <f t="shared" si="11"/>
        <v>main2-WPT-S_NECP_contingency_WPTS2_002_M10.cps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4" t="str">
        <f t="shared" si="11"/>
        <v>main2-WPT-S_NECP_contingency_WPTS2_002_M10.cps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4" t="str">
        <f t="shared" si="11"/>
        <v>main2-WPT-S_NECP_contingency_WPTS2_002_M10.cps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4" t="str">
        <f t="shared" si="11"/>
        <v>main2-WPT-S_NECP_contingency_WPTS2_002_M10.cps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4" t="str">
        <f t="shared" si="11"/>
        <v>main2-WPT-S_NECP_contingency_WPTS2_002_M10.cps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4" t="str">
        <f t="shared" si="11"/>
        <v>main2-WPT-S_NECP_contingency_WPTS2_002_M10.cps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main2-WPT-S_NECP_contingency_WPTS2_002_M10.cps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main2-WPT-S_NECP_contingency_WPTS2_002_M10.cps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main2-WPT-S_NECP_contingency_WPTS2_002_M10.cps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main2-WPT-S_NECP_contingency_WPTS2_002_M10.cps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main2-WPT-S_NECP_contingency_WPTS2_002_M10.cps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main2-WPT-S_NECP_contingency_WPTS2_002_M10.cps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main2-WPT-S_NECP_contingency_WPTS2_002_M10.cps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main2-WPT-S_NECP_contingency_WPTS2_002_M10.cps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main2-WPT-S_NECP_contingency_WPTS2_002_M10.cps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main2-WPT-S_NECP_contingency_WPTS2_002_M10.cps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main2-WPT-S_NECP_contingency_WPTS2_002_M10.cps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main2-WPT-S_NECP_contingency_WPTS2_002_M10.cps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main2-WPT-S_NECP_contingency_WPTS2_002_M10.cps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main2-WPT-S_NECP_contingency_WPTS2_002_M10.cps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main2-WPT-S_NECP_contingency_WPTS2_002_M10.cps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main2-WPT-S_NECP_contingency_WPTS2_002_M10.cps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main2-WPT-S_NECP_contingency_WPTS2_002_M10.cps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main2-WPT-S_NECP_contingency_WPTS2_002_M10.cps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main2-WPT-S_NECP_contingency_WPTS2_002_M10.cps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main2-WPT-S_NECP_contingency_WPTS2_002_M10.cps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main2-WPT-S_NECP_contingency_WPTS2_002_M10.cps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main2-WPT-S_NECP_contingency_WPTS2_002_M10.cps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main2-WPT-S_NECP_contingency_WPTS2_002_M10.cps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main2-WPT-S_NECP_contingency_WPTS2_002_M10.cps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main2-WPT-S_NECP_contingency_WPTS2_002_M10.cps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main2-WPT-S_NECP_contingency_WPTS2_002_M10.cps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main2-WPT-S_NECP_contingency_WPTS2_002_M10.cps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3">
    <mergeCell ref="O3:O21"/>
    <mergeCell ref="A37:O37"/>
    <mergeCell ref="A22:O22"/>
  </mergeCells>
  <phoneticPr fontId="12"/>
  <conditionalFormatting sqref="O38:P39">
    <cfRule type="expression" dxfId="103" priority="8">
      <formula>$A38="✓"</formula>
    </cfRule>
  </conditionalFormatting>
  <conditionalFormatting sqref="R3">
    <cfRule type="expression" dxfId="102" priority="6">
      <formula>$Q3="〇"</formula>
    </cfRule>
  </conditionalFormatting>
  <conditionalFormatting sqref="R4:R121">
    <cfRule type="expression" dxfId="101" priority="5">
      <formula>$Q4="〇"</formula>
    </cfRule>
  </conditionalFormatting>
  <conditionalFormatting sqref="T3:X3">
    <cfRule type="expression" dxfId="100" priority="4">
      <formula>$S3="c"</formula>
    </cfRule>
  </conditionalFormatting>
  <conditionalFormatting sqref="T4:X121">
    <cfRule type="expression" dxfId="99" priority="3">
      <formula>$S4="c"</formula>
    </cfRule>
  </conditionalFormatting>
  <conditionalFormatting sqref="Y3">
    <cfRule type="expression" dxfId="98" priority="2">
      <formula>$S3="c"</formula>
    </cfRule>
  </conditionalFormatting>
  <conditionalFormatting sqref="Y4:Y123">
    <cfRule type="expression" dxfId="97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Y123"/>
  <sheetViews>
    <sheetView zoomScale="60" zoomScaleNormal="60" zoomScalePageLayoutView="75" workbookViewId="0">
      <pane ySplit="1" topLeftCell="A32" activePane="bottomLeft" state="frozen"/>
      <selection activeCell="C18" sqref="C18"/>
      <selection pane="bottomLeft" activeCell="C18" sqref="C18"/>
    </sheetView>
  </sheetViews>
  <sheetFormatPr defaultColWidth="8.85546875" defaultRowHeight="23.15"/>
  <cols>
    <col min="1" max="1" width="6.5703125" style="5" bestFit="1" customWidth="1"/>
    <col min="2" max="2" width="30.5703125" style="2" bestFit="1" customWidth="1"/>
    <col min="3" max="3" width="6.0703125" style="2" customWidth="1"/>
    <col min="4" max="4" width="11.7109375" style="18" customWidth="1"/>
    <col min="5" max="5" width="9.85546875" style="5" customWidth="1"/>
    <col min="6" max="6" width="9.0703125" style="5" customWidth="1"/>
    <col min="7" max="7" width="45.85546875" style="2" bestFit="1" customWidth="1"/>
    <col min="8" max="8" width="7.85546875" style="5" customWidth="1"/>
    <col min="9" max="9" width="9.7109375" style="5" bestFit="1" customWidth="1"/>
    <col min="10" max="10" width="47.2109375" style="2" customWidth="1"/>
    <col min="11" max="11" width="11.85546875" style="2" customWidth="1"/>
    <col min="12" max="12" width="17.5703125" style="76" customWidth="1"/>
    <col min="13" max="13" width="14.5703125" style="76" customWidth="1"/>
    <col min="14" max="14" width="30.2109375" style="76" customWidth="1"/>
    <col min="15" max="15" width="25" style="2" customWidth="1"/>
    <col min="16" max="16" width="17.5" style="476" customWidth="1"/>
    <col min="17" max="17" width="3.5703125" style="498" customWidth="1"/>
    <col min="18" max="18" width="9.85546875" style="499" customWidth="1"/>
    <col min="19" max="19" width="8.85546875" style="474"/>
    <col min="20" max="20" width="66.070312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78" t="s">
        <v>498</v>
      </c>
      <c r="M1" s="78" t="s">
        <v>502</v>
      </c>
      <c r="N1" s="113" t="s">
        <v>482</v>
      </c>
      <c r="O1" s="427" t="s">
        <v>903</v>
      </c>
      <c r="P1" s="518"/>
      <c r="Q1" s="506"/>
      <c r="R1" s="543"/>
      <c r="S1" s="545" t="s">
        <v>1683</v>
      </c>
      <c r="T1" s="546" t="s">
        <v>1687</v>
      </c>
      <c r="U1" s="546" t="s">
        <v>1684</v>
      </c>
      <c r="V1" s="546" t="s">
        <v>1688</v>
      </c>
      <c r="W1" s="546" t="s">
        <v>1686</v>
      </c>
      <c r="X1" s="546" t="s">
        <v>1685</v>
      </c>
      <c r="Y1" s="547" t="s">
        <v>1689</v>
      </c>
    </row>
    <row r="2" spans="1:25" ht="73.75">
      <c r="A2" s="117" t="s">
        <v>83</v>
      </c>
      <c r="B2" s="126" t="s">
        <v>137</v>
      </c>
      <c r="C2" s="127"/>
      <c r="D2" s="141"/>
      <c r="E2" s="128"/>
      <c r="F2" s="128"/>
      <c r="G2" s="127"/>
      <c r="H2" s="128"/>
      <c r="I2" s="128"/>
      <c r="J2" s="127" t="s">
        <v>136</v>
      </c>
      <c r="K2" s="127"/>
      <c r="L2" s="127"/>
      <c r="M2" s="127"/>
      <c r="N2" s="129"/>
      <c r="O2" s="131"/>
      <c r="P2" s="524"/>
      <c r="Q2" s="496"/>
      <c r="R2" s="544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>
      <c r="A3" s="133">
        <v>1</v>
      </c>
      <c r="B3" s="132" t="s">
        <v>138</v>
      </c>
      <c r="C3" s="132"/>
      <c r="D3" s="133">
        <v>20</v>
      </c>
      <c r="E3" s="133">
        <v>0</v>
      </c>
      <c r="F3" s="133">
        <v>18</v>
      </c>
      <c r="G3" s="132" t="s">
        <v>796</v>
      </c>
      <c r="H3" s="245">
        <v>10</v>
      </c>
      <c r="I3" s="245" t="s">
        <v>62</v>
      </c>
      <c r="J3" s="132"/>
      <c r="K3" s="132"/>
      <c r="L3" s="132"/>
      <c r="M3" s="132"/>
      <c r="N3" s="134"/>
      <c r="O3" s="825" t="s">
        <v>908</v>
      </c>
      <c r="P3" s="524"/>
      <c r="Q3" s="496"/>
      <c r="R3" s="544"/>
      <c r="S3" s="535" t="s">
        <v>1690</v>
      </c>
      <c r="T3" s="464" t="str">
        <f t="shared" si="0"/>
        <v>main2-PWI_NECP_XDOR_002_M11.cps</v>
      </c>
      <c r="U3" s="464" t="str">
        <f>IF(G3="","",G3)</f>
        <v>XDOR_BJXR_C251_NECP_M110101_00002.BC</v>
      </c>
      <c r="V3" s="465" t="str">
        <f t="shared" si="1"/>
        <v>110101-MMDD</v>
      </c>
      <c r="W3" s="465" t="str">
        <f t="shared" si="2"/>
        <v>20110101_MMDD.cml</v>
      </c>
      <c r="X3" s="465" t="str">
        <f t="shared" si="3"/>
        <v>C251</v>
      </c>
      <c r="Y3" s="536" t="str">
        <f t="shared" ref="Y3:Y66" si="4">IF(G3="","",MID(G3,16,12))</f>
        <v>NECP_M110101</v>
      </c>
    </row>
    <row r="4" spans="1:25" ht="36.9">
      <c r="A4" s="123">
        <f>1+A3</f>
        <v>2</v>
      </c>
      <c r="B4" s="130" t="s">
        <v>139</v>
      </c>
      <c r="C4" s="130"/>
      <c r="D4" s="123">
        <v>30</v>
      </c>
      <c r="E4" s="123">
        <v>0</v>
      </c>
      <c r="F4" s="123">
        <v>18</v>
      </c>
      <c r="G4" s="130" t="s">
        <v>797</v>
      </c>
      <c r="H4" s="247">
        <v>10</v>
      </c>
      <c r="I4" s="247" t="s">
        <v>62</v>
      </c>
      <c r="J4" s="130"/>
      <c r="K4" s="130"/>
      <c r="L4" s="130"/>
      <c r="M4" s="130" t="s">
        <v>453</v>
      </c>
      <c r="N4" s="130" t="s">
        <v>467</v>
      </c>
      <c r="O4" s="845"/>
      <c r="P4" s="524"/>
      <c r="Q4" s="496"/>
      <c r="R4" s="544"/>
      <c r="S4" s="535" t="s">
        <v>1690</v>
      </c>
      <c r="T4" s="464" t="str">
        <f t="shared" si="0"/>
        <v>main2-PWI_NECP_XDOR_002_M11.cps</v>
      </c>
      <c r="U4" s="464" t="str">
        <f t="shared" ref="U4:U16" si="5">IF(G4="","",G4)</f>
        <v>XDOR_BJXR_C252_NECP_M110201_00002.BC</v>
      </c>
      <c r="V4" s="465" t="str">
        <f t="shared" si="1"/>
        <v>110201-MMDD</v>
      </c>
      <c r="W4" s="465" t="str">
        <f t="shared" si="2"/>
        <v>20110201_MMDD.cml</v>
      </c>
      <c r="X4" s="465" t="str">
        <f t="shared" si="3"/>
        <v>C252</v>
      </c>
      <c r="Y4" s="536" t="str">
        <f t="shared" si="4"/>
        <v>NECP_M110201</v>
      </c>
    </row>
    <row r="5" spans="1:25" ht="36.9">
      <c r="A5" s="128">
        <f>1+A4</f>
        <v>3</v>
      </c>
      <c r="B5" s="127" t="s">
        <v>140</v>
      </c>
      <c r="C5" s="127"/>
      <c r="D5" s="128">
        <v>60</v>
      </c>
      <c r="E5" s="128">
        <v>0</v>
      </c>
      <c r="F5" s="128">
        <v>19</v>
      </c>
      <c r="G5" s="127" t="s">
        <v>798</v>
      </c>
      <c r="H5" s="246">
        <v>24</v>
      </c>
      <c r="I5" s="246" t="s">
        <v>62</v>
      </c>
      <c r="J5" s="127"/>
      <c r="K5" s="127"/>
      <c r="L5" s="127"/>
      <c r="M5" s="127" t="s">
        <v>453</v>
      </c>
      <c r="N5" s="129" t="s">
        <v>468</v>
      </c>
      <c r="O5" s="845"/>
      <c r="P5" s="524"/>
      <c r="Q5" s="496"/>
      <c r="R5" s="544"/>
      <c r="S5" s="535" t="s">
        <v>1690</v>
      </c>
      <c r="T5" s="464" t="str">
        <f t="shared" si="0"/>
        <v>main2-PWI_NECP_XDOR_002_M11.cps</v>
      </c>
      <c r="U5" s="464" t="str">
        <f t="shared" si="5"/>
        <v>XDOR_BJXR_C253_NECP_M110301_00002.BC</v>
      </c>
      <c r="V5" s="465" t="str">
        <f t="shared" si="1"/>
        <v>110301-MMDD</v>
      </c>
      <c r="W5" s="465" t="str">
        <f t="shared" si="2"/>
        <v>20110301_MMDD.cml</v>
      </c>
      <c r="X5" s="465" t="str">
        <f t="shared" si="3"/>
        <v>C253</v>
      </c>
      <c r="Y5" s="536" t="str">
        <f t="shared" si="4"/>
        <v>NECP_M110301</v>
      </c>
    </row>
    <row r="6" spans="1:25" s="76" customFormat="1">
      <c r="A6" s="128"/>
      <c r="B6" s="127"/>
      <c r="C6" s="127"/>
      <c r="D6" s="128"/>
      <c r="E6" s="128"/>
      <c r="F6" s="128"/>
      <c r="G6" s="127" t="s">
        <v>799</v>
      </c>
      <c r="H6" s="246">
        <v>543</v>
      </c>
      <c r="I6" s="246" t="s">
        <v>1040</v>
      </c>
      <c r="J6" s="127"/>
      <c r="K6" s="127"/>
      <c r="L6" s="127"/>
      <c r="M6" s="127"/>
      <c r="N6" s="129"/>
      <c r="O6" s="845"/>
      <c r="P6" s="524"/>
      <c r="Q6" s="496"/>
      <c r="R6" s="544"/>
      <c r="S6" s="535" t="s">
        <v>1690</v>
      </c>
      <c r="T6" s="464" t="str">
        <f t="shared" si="0"/>
        <v>main2-PWI_NECP_XDOR_002_M11.cps</v>
      </c>
      <c r="U6" s="464" t="str">
        <f t="shared" si="5"/>
        <v>XDOR_BJXR_C254_NECP_M110302_00002.BC</v>
      </c>
      <c r="V6" s="465" t="str">
        <f t="shared" si="1"/>
        <v>110302-MMDD</v>
      </c>
      <c r="W6" s="465" t="str">
        <f t="shared" si="2"/>
        <v>20110302_MMDD.cml</v>
      </c>
      <c r="X6" s="465" t="str">
        <f t="shared" si="3"/>
        <v>C254</v>
      </c>
      <c r="Y6" s="536" t="str">
        <f t="shared" si="4"/>
        <v>NECP_M110302</v>
      </c>
    </row>
    <row r="7" spans="1:25">
      <c r="A7" s="128">
        <f>1+A5</f>
        <v>4</v>
      </c>
      <c r="B7" s="127" t="s">
        <v>141</v>
      </c>
      <c r="C7" s="127"/>
      <c r="D7" s="128">
        <v>80</v>
      </c>
      <c r="E7" s="128">
        <v>0</v>
      </c>
      <c r="F7" s="128">
        <v>19</v>
      </c>
      <c r="G7" s="127" t="s">
        <v>800</v>
      </c>
      <c r="H7" s="246">
        <v>18</v>
      </c>
      <c r="I7" s="246" t="s">
        <v>62</v>
      </c>
      <c r="J7" s="127"/>
      <c r="K7" s="127"/>
      <c r="L7" s="127"/>
      <c r="M7" s="127"/>
      <c r="N7" s="129"/>
      <c r="O7" s="845"/>
      <c r="P7" s="481"/>
      <c r="Q7" s="496"/>
      <c r="R7" s="544"/>
      <c r="S7" s="535" t="s">
        <v>1690</v>
      </c>
      <c r="T7" s="464" t="str">
        <f t="shared" si="0"/>
        <v>main2-PWI_NECP_XDOR_002_M11.cps</v>
      </c>
      <c r="U7" s="464" t="str">
        <f t="shared" si="5"/>
        <v>XDOR_BJXR_C255_NECP_M110401_00002.BC</v>
      </c>
      <c r="V7" s="465" t="str">
        <f t="shared" si="1"/>
        <v>110401-MMDD</v>
      </c>
      <c r="W7" s="465" t="str">
        <f t="shared" si="2"/>
        <v>20110401_MMDD.cml</v>
      </c>
      <c r="X7" s="465" t="str">
        <f t="shared" si="3"/>
        <v>C255</v>
      </c>
      <c r="Y7" s="536" t="str">
        <f t="shared" si="4"/>
        <v>NECP_M110401</v>
      </c>
    </row>
    <row r="8" spans="1:25" s="76" customFormat="1">
      <c r="A8" s="128"/>
      <c r="B8" s="127"/>
      <c r="C8" s="127"/>
      <c r="D8" s="128"/>
      <c r="E8" s="128"/>
      <c r="F8" s="128"/>
      <c r="G8" s="127" t="s">
        <v>801</v>
      </c>
      <c r="H8" s="246">
        <v>2</v>
      </c>
      <c r="I8" s="246" t="s">
        <v>1040</v>
      </c>
      <c r="J8" s="127"/>
      <c r="K8" s="127"/>
      <c r="L8" s="127"/>
      <c r="M8" s="127"/>
      <c r="N8" s="129"/>
      <c r="O8" s="845"/>
      <c r="P8" s="481"/>
      <c r="Q8" s="496"/>
      <c r="R8" s="544"/>
      <c r="S8" s="535" t="s">
        <v>1690</v>
      </c>
      <c r="T8" s="464" t="str">
        <f t="shared" si="0"/>
        <v>main2-PWI_NECP_XDOR_002_M11.cps</v>
      </c>
      <c r="U8" s="464" t="str">
        <f t="shared" si="5"/>
        <v>XDOR_BJXR_C256_NECP_M110402_00002.BC</v>
      </c>
      <c r="V8" s="465" t="str">
        <f t="shared" si="1"/>
        <v>110402-MMDD</v>
      </c>
      <c r="W8" s="465" t="str">
        <f t="shared" si="2"/>
        <v>20110402_MMDD.cml</v>
      </c>
      <c r="X8" s="465" t="str">
        <f t="shared" si="3"/>
        <v>C256</v>
      </c>
      <c r="Y8" s="536" t="str">
        <f t="shared" si="4"/>
        <v>NECP_M110402</v>
      </c>
    </row>
    <row r="9" spans="1:25" s="76" customFormat="1">
      <c r="A9" s="128"/>
      <c r="B9" s="127"/>
      <c r="C9" s="127"/>
      <c r="D9" s="128"/>
      <c r="E9" s="128"/>
      <c r="F9" s="128"/>
      <c r="G9" s="127" t="s">
        <v>802</v>
      </c>
      <c r="H9" s="246">
        <v>43</v>
      </c>
      <c r="I9" s="246" t="s">
        <v>475</v>
      </c>
      <c r="J9" s="127"/>
      <c r="K9" s="127"/>
      <c r="L9" s="127"/>
      <c r="M9" s="127"/>
      <c r="N9" s="129"/>
      <c r="O9" s="845"/>
      <c r="P9" s="481"/>
      <c r="Q9" s="496"/>
      <c r="R9" s="544"/>
      <c r="S9" s="535" t="s">
        <v>1690</v>
      </c>
      <c r="T9" s="464" t="str">
        <f t="shared" si="0"/>
        <v>main2-PWI_NECP_XDOR_002_M11.cps</v>
      </c>
      <c r="U9" s="464" t="str">
        <f t="shared" si="5"/>
        <v>XDOR_BJXR_C257_NECP_M110403_00002.BC</v>
      </c>
      <c r="V9" s="465" t="str">
        <f t="shared" si="1"/>
        <v>110403-MMDD</v>
      </c>
      <c r="W9" s="465" t="str">
        <f t="shared" si="2"/>
        <v>20110403_MMDD.cml</v>
      </c>
      <c r="X9" s="465" t="str">
        <f t="shared" si="3"/>
        <v>C257</v>
      </c>
      <c r="Y9" s="536" t="str">
        <f t="shared" si="4"/>
        <v>NECP_M110403</v>
      </c>
    </row>
    <row r="10" spans="1:25" s="76" customFormat="1">
      <c r="A10" s="128">
        <f>1+A7</f>
        <v>5</v>
      </c>
      <c r="B10" s="127" t="s">
        <v>619</v>
      </c>
      <c r="C10" s="127"/>
      <c r="D10" s="128">
        <v>80</v>
      </c>
      <c r="E10" s="128">
        <v>0</v>
      </c>
      <c r="F10" s="128">
        <v>19</v>
      </c>
      <c r="G10" s="127" t="s">
        <v>803</v>
      </c>
      <c r="H10" s="246">
        <v>6</v>
      </c>
      <c r="I10" s="246" t="s">
        <v>62</v>
      </c>
      <c r="J10" s="127"/>
      <c r="K10" s="127"/>
      <c r="L10" s="127"/>
      <c r="M10" s="127"/>
      <c r="N10" s="129"/>
      <c r="O10" s="858"/>
      <c r="P10" s="481"/>
      <c r="Q10" s="496"/>
      <c r="R10" s="544"/>
      <c r="S10" s="535" t="s">
        <v>1690</v>
      </c>
      <c r="T10" s="464" t="str">
        <f t="shared" si="0"/>
        <v>main2-PWI_NECP_XDOR_002_M11.cps</v>
      </c>
      <c r="U10" s="464" t="str">
        <f t="shared" si="5"/>
        <v>XDOR_BJXR_C258_NECP_M110501_00002.BC</v>
      </c>
      <c r="V10" s="465" t="str">
        <f t="shared" si="1"/>
        <v>110501-MMDD</v>
      </c>
      <c r="W10" s="465" t="str">
        <f t="shared" si="2"/>
        <v>20110501_MMDD.cml</v>
      </c>
      <c r="X10" s="465" t="str">
        <f t="shared" si="3"/>
        <v>C258</v>
      </c>
      <c r="Y10" s="536" t="str">
        <f t="shared" si="4"/>
        <v>NECP_M110501</v>
      </c>
    </row>
    <row r="11" spans="1:25">
      <c r="A11" s="846" t="s">
        <v>244</v>
      </c>
      <c r="B11" s="847"/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848"/>
      <c r="P11" s="482"/>
      <c r="Q11" s="496"/>
      <c r="R11" s="544"/>
      <c r="S11" s="535" t="s">
        <v>1690</v>
      </c>
      <c r="T11" s="464" t="str">
        <f t="shared" si="0"/>
        <v>main2-PWI_NECP_XDOR_002_M11.cps</v>
      </c>
      <c r="U11" s="464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536" t="str">
        <f t="shared" si="4"/>
        <v/>
      </c>
    </row>
    <row r="12" spans="1:25" ht="55.3">
      <c r="A12" s="112">
        <v>6</v>
      </c>
      <c r="B12" s="41" t="s">
        <v>142</v>
      </c>
      <c r="C12" s="130"/>
      <c r="D12" s="123">
        <v>0</v>
      </c>
      <c r="E12" s="123">
        <v>120</v>
      </c>
      <c r="F12" s="123">
        <v>18</v>
      </c>
      <c r="G12" s="130" t="s">
        <v>933</v>
      </c>
      <c r="H12" s="123">
        <v>137</v>
      </c>
      <c r="I12" s="123" t="s">
        <v>104</v>
      </c>
      <c r="J12" s="130" t="s">
        <v>533</v>
      </c>
      <c r="K12" s="130"/>
      <c r="L12" s="130"/>
      <c r="M12" s="130"/>
      <c r="N12" s="131" t="s">
        <v>466</v>
      </c>
      <c r="O12" s="424" t="s">
        <v>934</v>
      </c>
      <c r="P12" s="484"/>
      <c r="Q12" s="496"/>
      <c r="R12" s="544"/>
      <c r="S12" s="535" t="s">
        <v>1690</v>
      </c>
      <c r="T12" s="464" t="str">
        <f t="shared" si="0"/>
        <v>main2-PWI_NECP_XOR_003_M11.cps</v>
      </c>
      <c r="U12" s="464" t="str">
        <f t="shared" si="5"/>
        <v>XOR__BJXR_C251_NECP_M110601_00003.BC</v>
      </c>
      <c r="V12" s="465" t="str">
        <f t="shared" si="1"/>
        <v>110601-MMDD</v>
      </c>
      <c r="W12" s="465" t="str">
        <f t="shared" si="2"/>
        <v>20110601_MMDD.cml</v>
      </c>
      <c r="X12" s="465" t="str">
        <f t="shared" si="3"/>
        <v>C251</v>
      </c>
      <c r="Y12" s="536" t="str">
        <f t="shared" si="4"/>
        <v>NECP_M110601</v>
      </c>
    </row>
    <row r="13" spans="1:25" s="76" customFormat="1">
      <c r="A13" s="274"/>
      <c r="B13" s="275"/>
      <c r="C13" s="273"/>
      <c r="D13" s="358"/>
      <c r="E13" s="358"/>
      <c r="F13" s="358"/>
      <c r="G13" s="273"/>
      <c r="H13" s="358"/>
      <c r="I13" s="358"/>
      <c r="J13" s="273"/>
      <c r="K13" s="273"/>
      <c r="L13" s="273"/>
      <c r="M13" s="273"/>
      <c r="N13" s="273"/>
      <c r="O13" s="438"/>
      <c r="P13" s="484"/>
      <c r="Q13" s="496"/>
      <c r="R13" s="544"/>
      <c r="S13" s="535" t="s">
        <v>1690</v>
      </c>
      <c r="T13" s="464" t="str">
        <f t="shared" si="0"/>
        <v>main2-PWI_NECP_XOR_003_M11.cps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536" t="str">
        <f t="shared" si="4"/>
        <v/>
      </c>
    </row>
    <row r="14" spans="1:25" s="76" customFormat="1">
      <c r="A14" s="846" t="s">
        <v>1608</v>
      </c>
      <c r="B14" s="847"/>
      <c r="C14" s="847"/>
      <c r="D14" s="847"/>
      <c r="E14" s="847"/>
      <c r="F14" s="847"/>
      <c r="G14" s="847"/>
      <c r="H14" s="847"/>
      <c r="I14" s="847"/>
      <c r="J14" s="847"/>
      <c r="K14" s="847"/>
      <c r="L14" s="847"/>
      <c r="M14" s="847"/>
      <c r="N14" s="847"/>
      <c r="O14" s="848"/>
      <c r="P14" s="482"/>
      <c r="Q14" s="496"/>
      <c r="R14" s="544"/>
      <c r="S14" s="535" t="s">
        <v>1690</v>
      </c>
      <c r="T14" s="464" t="str">
        <f t="shared" si="0"/>
        <v>main2-PWI_NECP_XOR_003_M11.cps</v>
      </c>
      <c r="U14" s="464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536" t="str">
        <f t="shared" si="4"/>
        <v/>
      </c>
    </row>
    <row r="15" spans="1:25" ht="55.3">
      <c r="A15" s="30">
        <v>7</v>
      </c>
      <c r="B15" s="79" t="s">
        <v>1522</v>
      </c>
      <c r="C15" s="79"/>
      <c r="D15" s="30">
        <v>1</v>
      </c>
      <c r="E15" s="30">
        <v>0</v>
      </c>
      <c r="F15" s="30"/>
      <c r="G15" s="79" t="s">
        <v>1519</v>
      </c>
      <c r="H15" s="30">
        <v>3</v>
      </c>
      <c r="I15" s="30" t="s">
        <v>62</v>
      </c>
      <c r="J15" s="79"/>
      <c r="K15" s="79"/>
      <c r="L15" s="79"/>
      <c r="M15" s="79"/>
      <c r="N15" s="79"/>
      <c r="O15" s="434" t="s">
        <v>1626</v>
      </c>
      <c r="Q15" s="496"/>
      <c r="R15" s="544"/>
      <c r="S15" s="535" t="s">
        <v>1690</v>
      </c>
      <c r="T15" s="464" t="str">
        <f t="shared" si="0"/>
        <v>main2-PWI_HRM_RELEASE_XDOR_003_M11.cps</v>
      </c>
      <c r="U15" s="464" t="str">
        <f t="shared" si="5"/>
        <v>XDOR_BJXR_C268_NECP_M110701_00001.BC</v>
      </c>
      <c r="V15" s="465" t="str">
        <f t="shared" si="1"/>
        <v>110701-MMDD</v>
      </c>
      <c r="W15" s="465" t="str">
        <f t="shared" si="2"/>
        <v>20110701_MMDD.cml</v>
      </c>
      <c r="X15" s="465" t="str">
        <f t="shared" si="3"/>
        <v>C268</v>
      </c>
      <c r="Y15" s="536" t="str">
        <f t="shared" si="4"/>
        <v>NECP_M110701</v>
      </c>
    </row>
    <row r="16" spans="1:25" s="76" customFormat="1" ht="36.9">
      <c r="A16" s="30"/>
      <c r="B16" s="79" t="s">
        <v>1523</v>
      </c>
      <c r="C16" s="79"/>
      <c r="D16" s="30">
        <v>9</v>
      </c>
      <c r="E16" s="30">
        <v>0</v>
      </c>
      <c r="F16" s="30"/>
      <c r="G16" s="79" t="s">
        <v>1627</v>
      </c>
      <c r="H16" s="30">
        <v>10</v>
      </c>
      <c r="I16" s="30" t="s">
        <v>62</v>
      </c>
      <c r="J16" s="79"/>
      <c r="K16" s="79"/>
      <c r="L16" s="79"/>
      <c r="M16" s="79"/>
      <c r="N16" s="79"/>
      <c r="O16" s="588"/>
      <c r="P16" s="476"/>
      <c r="Q16" s="496"/>
      <c r="R16" s="544"/>
      <c r="S16" s="535" t="s">
        <v>1690</v>
      </c>
      <c r="T16" s="464" t="str">
        <f t="shared" si="0"/>
        <v>main2-PWI_HRM_RELEASE_XDOR_003_M11.cps</v>
      </c>
      <c r="U16" s="464" t="str">
        <f t="shared" si="5"/>
        <v>XDOR_BJXR_C269_NECP_M110702_00002.BC</v>
      </c>
      <c r="V16" s="465" t="str">
        <f t="shared" si="1"/>
        <v>110702-MMDD</v>
      </c>
      <c r="W16" s="465" t="str">
        <f t="shared" si="2"/>
        <v>20110702_MMDD.cml</v>
      </c>
      <c r="X16" s="465" t="str">
        <f t="shared" si="3"/>
        <v>C269</v>
      </c>
      <c r="Y16" s="536" t="str">
        <f t="shared" si="4"/>
        <v>NECP_M110702</v>
      </c>
    </row>
    <row r="17" spans="1:25" s="76" customFormat="1" ht="36.9">
      <c r="A17" s="30"/>
      <c r="B17" s="79" t="s">
        <v>1621</v>
      </c>
      <c r="C17" s="79"/>
      <c r="D17" s="30">
        <v>1</v>
      </c>
      <c r="E17" s="30">
        <v>0</v>
      </c>
      <c r="F17" s="30"/>
      <c r="G17" s="79" t="s">
        <v>1619</v>
      </c>
      <c r="H17" s="30">
        <v>2</v>
      </c>
      <c r="I17" s="30" t="s">
        <v>62</v>
      </c>
      <c r="J17" s="79"/>
      <c r="K17" s="79"/>
      <c r="L17" s="79"/>
      <c r="M17" s="79"/>
      <c r="N17" s="79"/>
      <c r="O17" s="588"/>
      <c r="P17" s="476"/>
      <c r="Q17" s="496"/>
      <c r="R17" s="544"/>
      <c r="S17" s="535" t="s">
        <v>1690</v>
      </c>
      <c r="T17" s="464" t="str">
        <f t="shared" si="0"/>
        <v>main2-PWI_HRM_RELEASE_XDOR_003_M11.cps</v>
      </c>
      <c r="U17" s="464" t="str">
        <f>IF(G17="","",G17)</f>
        <v>XDOR_BJXR_C273_NECP_M110703_00001.BC</v>
      </c>
      <c r="V17" s="465" t="str">
        <f t="shared" si="1"/>
        <v>110703-MMDD</v>
      </c>
      <c r="W17" s="465" t="str">
        <f t="shared" si="2"/>
        <v>20110703_MMDD.cml</v>
      </c>
      <c r="X17" s="465" t="str">
        <f t="shared" si="3"/>
        <v>C273</v>
      </c>
      <c r="Y17" s="536" t="str">
        <f t="shared" si="4"/>
        <v>NECP_M110703</v>
      </c>
    </row>
    <row r="18" spans="1:25" ht="36.9">
      <c r="A18" s="30"/>
      <c r="B18" s="79" t="s">
        <v>1622</v>
      </c>
      <c r="C18" s="79"/>
      <c r="D18" s="30">
        <v>1</v>
      </c>
      <c r="E18" s="30">
        <v>0</v>
      </c>
      <c r="F18" s="30"/>
      <c r="G18" s="79" t="s">
        <v>1620</v>
      </c>
      <c r="H18" s="30">
        <v>2</v>
      </c>
      <c r="I18" s="30" t="s">
        <v>62</v>
      </c>
      <c r="J18" s="79"/>
      <c r="K18" s="79"/>
      <c r="L18" s="79"/>
      <c r="M18" s="79"/>
      <c r="N18" s="79"/>
      <c r="O18" s="588"/>
      <c r="Q18" s="496"/>
      <c r="R18" s="544"/>
      <c r="S18" s="535" t="s">
        <v>1690</v>
      </c>
      <c r="T18" s="464" t="str">
        <f t="shared" si="0"/>
        <v>main2-PWI_HRM_RELEASE_XDOR_003_M11.cps</v>
      </c>
      <c r="U18" s="464" t="str">
        <f>IF(G18="","",G18)</f>
        <v>XDOR_BJXR_C274_NECP_M110704_00001.BC</v>
      </c>
      <c r="V18" s="465" t="str">
        <f t="shared" si="1"/>
        <v>110704-MMDD</v>
      </c>
      <c r="W18" s="465" t="str">
        <f t="shared" si="2"/>
        <v>20110704_MMDD.cml</v>
      </c>
      <c r="X18" s="465" t="str">
        <f t="shared" si="3"/>
        <v>C274</v>
      </c>
      <c r="Y18" s="536" t="str">
        <f t="shared" si="4"/>
        <v>NECP_M110704</v>
      </c>
    </row>
    <row r="19" spans="1:25">
      <c r="A19" s="30">
        <v>8</v>
      </c>
      <c r="B19" s="79" t="s">
        <v>52</v>
      </c>
      <c r="C19" s="79"/>
      <c r="D19" s="30">
        <v>16</v>
      </c>
      <c r="E19" s="30">
        <v>0</v>
      </c>
      <c r="F19" s="30"/>
      <c r="G19" s="79" t="s">
        <v>1628</v>
      </c>
      <c r="H19" s="30">
        <v>96</v>
      </c>
      <c r="I19" s="30" t="s">
        <v>62</v>
      </c>
      <c r="J19" s="79"/>
      <c r="K19" s="79"/>
      <c r="L19" s="79"/>
      <c r="M19" s="79"/>
      <c r="N19" s="79"/>
      <c r="O19" s="588"/>
      <c r="Q19" s="496"/>
      <c r="R19" s="544"/>
      <c r="S19" s="535" t="s">
        <v>1690</v>
      </c>
      <c r="T19" s="464" t="str">
        <f t="shared" si="0"/>
        <v>main2-PWI_HRM_RELEASE_XDOR_003_M11.cps</v>
      </c>
      <c r="U19" s="464" t="str">
        <f t="shared" ref="U19:U82" si="6">IF(G19="","",G19)</f>
        <v>XDOR_BJXR_C270_NECP_M110801_00002.BC</v>
      </c>
      <c r="V19" s="465" t="str">
        <f t="shared" si="1"/>
        <v>110801-MMDD</v>
      </c>
      <c r="W19" s="465" t="str">
        <f t="shared" si="2"/>
        <v>20110801_MMDD.cml</v>
      </c>
      <c r="X19" s="465" t="str">
        <f t="shared" si="3"/>
        <v>C270</v>
      </c>
      <c r="Y19" s="536" t="str">
        <f t="shared" si="4"/>
        <v>NECP_M110801</v>
      </c>
    </row>
    <row r="20" spans="1:25">
      <c r="A20" s="30">
        <v>9</v>
      </c>
      <c r="B20" s="79" t="s">
        <v>1429</v>
      </c>
      <c r="C20" s="79"/>
      <c r="D20" s="30">
        <v>2</v>
      </c>
      <c r="E20" s="30">
        <v>0</v>
      </c>
      <c r="F20" s="30"/>
      <c r="G20" s="79" t="s">
        <v>1520</v>
      </c>
      <c r="H20" s="30">
        <v>2</v>
      </c>
      <c r="I20" s="30" t="s">
        <v>62</v>
      </c>
      <c r="J20" s="79"/>
      <c r="K20" s="79"/>
      <c r="L20" s="79"/>
      <c r="M20" s="79"/>
      <c r="N20" s="79"/>
      <c r="O20" s="588"/>
      <c r="Q20" s="496"/>
      <c r="R20" s="544"/>
      <c r="S20" s="535" t="s">
        <v>1690</v>
      </c>
      <c r="T20" s="464" t="str">
        <f t="shared" si="0"/>
        <v>main2-PWI_HRM_RELEASE_XDOR_003_M11.cps</v>
      </c>
      <c r="U20" s="464" t="str">
        <f t="shared" si="6"/>
        <v>XDOR_BJXR_C271_NECP_M110901_00001.BC</v>
      </c>
      <c r="V20" s="465" t="str">
        <f t="shared" si="1"/>
        <v>110901-MMDD</v>
      </c>
      <c r="W20" s="465" t="str">
        <f t="shared" si="2"/>
        <v>20110901_MMDD.cml</v>
      </c>
      <c r="X20" s="465" t="str">
        <f t="shared" si="3"/>
        <v>C271</v>
      </c>
      <c r="Y20" s="536" t="str">
        <f t="shared" si="4"/>
        <v>NECP_M110901</v>
      </c>
    </row>
    <row r="21" spans="1:25">
      <c r="A21" s="30"/>
      <c r="B21" s="79"/>
      <c r="C21" s="79"/>
      <c r="D21" s="30">
        <v>1</v>
      </c>
      <c r="E21" s="30">
        <v>0</v>
      </c>
      <c r="F21" s="30"/>
      <c r="G21" s="79" t="s">
        <v>1521</v>
      </c>
      <c r="H21" s="30">
        <v>3</v>
      </c>
      <c r="I21" s="30" t="s">
        <v>62</v>
      </c>
      <c r="J21" s="79"/>
      <c r="K21" s="79"/>
      <c r="L21" s="79"/>
      <c r="M21" s="79"/>
      <c r="N21" s="79"/>
      <c r="O21" s="588"/>
      <c r="Q21" s="496"/>
      <c r="R21" s="544"/>
      <c r="S21" s="535" t="s">
        <v>1690</v>
      </c>
      <c r="T21" s="464" t="str">
        <f t="shared" si="0"/>
        <v>main2-PWI_HRM_RELEASE_XDOR_003_M11.cps</v>
      </c>
      <c r="U21" s="464" t="str">
        <f t="shared" si="6"/>
        <v>XDOR_BJXR_C272_NECP_M110902_00001.BC</v>
      </c>
      <c r="V21" s="465" t="str">
        <f t="shared" si="1"/>
        <v>110902-MMDD</v>
      </c>
      <c r="W21" s="465" t="str">
        <f t="shared" si="2"/>
        <v>20110902_MMDD.cml</v>
      </c>
      <c r="X21" s="465" t="str">
        <f t="shared" si="3"/>
        <v>C272</v>
      </c>
      <c r="Y21" s="536" t="str">
        <f t="shared" si="4"/>
        <v>NECP_M110902</v>
      </c>
    </row>
    <row r="22" spans="1:25" ht="55.3">
      <c r="A22" s="593">
        <v>7</v>
      </c>
      <c r="B22" s="594" t="s">
        <v>1522</v>
      </c>
      <c r="C22" s="594"/>
      <c r="D22" s="593">
        <v>1</v>
      </c>
      <c r="E22" s="593">
        <v>0</v>
      </c>
      <c r="F22" s="593"/>
      <c r="G22" s="594" t="s">
        <v>1519</v>
      </c>
      <c r="H22" s="593">
        <v>3</v>
      </c>
      <c r="I22" s="593" t="s">
        <v>62</v>
      </c>
      <c r="J22" s="594"/>
      <c r="K22" s="594"/>
      <c r="L22" s="594"/>
      <c r="M22" s="594"/>
      <c r="N22" s="434"/>
      <c r="O22" s="594" t="s">
        <v>1693</v>
      </c>
      <c r="P22" s="512"/>
      <c r="Q22" s="496"/>
      <c r="R22" s="544"/>
      <c r="S22" s="535" t="s">
        <v>1701</v>
      </c>
      <c r="T22" s="464" t="str">
        <f t="shared" si="0"/>
        <v>main2-PWI_HRM_RELEASE_V2_XDOR_001_M11.cps</v>
      </c>
      <c r="U22" s="464" t="str">
        <f t="shared" si="6"/>
        <v>XDOR_BJXR_C268_NECP_M110701_00001.BC</v>
      </c>
      <c r="V22" s="465" t="str">
        <f t="shared" si="1"/>
        <v>110701-MMDD</v>
      </c>
      <c r="W22" s="465" t="str">
        <f t="shared" si="2"/>
        <v>20110701_MMDD.cml</v>
      </c>
      <c r="X22" s="465" t="str">
        <f t="shared" si="3"/>
        <v>C268</v>
      </c>
      <c r="Y22" s="536" t="str">
        <f t="shared" si="4"/>
        <v>NECP_M110701</v>
      </c>
    </row>
    <row r="23" spans="1:25" ht="36.9">
      <c r="A23" s="30">
        <v>10</v>
      </c>
      <c r="B23" s="79" t="s">
        <v>1523</v>
      </c>
      <c r="C23" s="79"/>
      <c r="D23" s="30">
        <v>9</v>
      </c>
      <c r="E23" s="30">
        <v>0</v>
      </c>
      <c r="F23" s="30"/>
      <c r="G23" s="79" t="s">
        <v>1694</v>
      </c>
      <c r="H23" s="30">
        <v>10</v>
      </c>
      <c r="I23" s="30" t="s">
        <v>62</v>
      </c>
      <c r="J23" s="79"/>
      <c r="K23" s="79"/>
      <c r="L23" s="79"/>
      <c r="M23" s="79"/>
      <c r="N23" s="343"/>
      <c r="O23" s="595"/>
      <c r="P23" s="512"/>
      <c r="Q23" s="496"/>
      <c r="R23" s="544"/>
      <c r="S23" s="535" t="s">
        <v>1701</v>
      </c>
      <c r="T23" s="464" t="str">
        <f t="shared" si="0"/>
        <v>main2-PWI_HRM_RELEASE_V2_XDOR_001_M11.cps</v>
      </c>
      <c r="U23" s="464" t="str">
        <f t="shared" si="6"/>
        <v>XDOR_BJXR_C275_NECP_M111001_00001.BC</v>
      </c>
      <c r="V23" s="465" t="str">
        <f t="shared" si="1"/>
        <v>111001-MMDD</v>
      </c>
      <c r="W23" s="465" t="str">
        <f t="shared" si="2"/>
        <v>20111001_MMDD.cml</v>
      </c>
      <c r="X23" s="465" t="str">
        <f t="shared" si="3"/>
        <v>C275</v>
      </c>
      <c r="Y23" s="536" t="str">
        <f t="shared" si="4"/>
        <v>NECP_M111001</v>
      </c>
    </row>
    <row r="24" spans="1:25">
      <c r="A24" s="30"/>
      <c r="B24" s="79" t="s">
        <v>1698</v>
      </c>
      <c r="C24" s="79"/>
      <c r="D24" s="30">
        <v>1</v>
      </c>
      <c r="E24" s="593">
        <v>0</v>
      </c>
      <c r="F24" s="30"/>
      <c r="G24" s="79" t="s">
        <v>1695</v>
      </c>
      <c r="H24" s="30">
        <v>2</v>
      </c>
      <c r="I24" s="30" t="s">
        <v>62</v>
      </c>
      <c r="J24" s="79"/>
      <c r="K24" s="79"/>
      <c r="L24" s="79"/>
      <c r="M24" s="79"/>
      <c r="N24" s="343"/>
      <c r="O24" s="595"/>
      <c r="P24" s="512"/>
      <c r="Q24" s="496"/>
      <c r="R24" s="544"/>
      <c r="S24" s="535" t="s">
        <v>1701</v>
      </c>
      <c r="T24" s="464" t="str">
        <f t="shared" si="0"/>
        <v>main2-PWI_HRM_RELEASE_V2_XDOR_001_M11.cps</v>
      </c>
      <c r="U24" s="464" t="str">
        <f t="shared" si="6"/>
        <v xml:space="preserve">XDOR_BJXR_C276_NECP_M111002_00001.BC </v>
      </c>
      <c r="V24" s="465" t="str">
        <f t="shared" si="1"/>
        <v>111002-MMDD</v>
      </c>
      <c r="W24" s="465" t="str">
        <f t="shared" si="2"/>
        <v>20111002_MMDD.cml</v>
      </c>
      <c r="X24" s="465" t="str">
        <f t="shared" si="3"/>
        <v>C276</v>
      </c>
      <c r="Y24" s="536" t="str">
        <f t="shared" si="4"/>
        <v>NECP_M111002</v>
      </c>
    </row>
    <row r="25" spans="1:25">
      <c r="A25" s="30"/>
      <c r="B25" s="79" t="s">
        <v>1699</v>
      </c>
      <c r="C25" s="79"/>
      <c r="D25" s="30">
        <v>1</v>
      </c>
      <c r="E25" s="30">
        <v>0</v>
      </c>
      <c r="F25" s="30"/>
      <c r="G25" s="79" t="s">
        <v>1696</v>
      </c>
      <c r="H25" s="30">
        <v>2</v>
      </c>
      <c r="I25" s="30" t="s">
        <v>62</v>
      </c>
      <c r="J25" s="79"/>
      <c r="K25" s="79"/>
      <c r="L25" s="79"/>
      <c r="M25" s="79"/>
      <c r="N25" s="343"/>
      <c r="O25" s="595"/>
      <c r="P25" s="512"/>
      <c r="Q25" s="496"/>
      <c r="R25" s="544"/>
      <c r="S25" s="535" t="s">
        <v>1701</v>
      </c>
      <c r="T25" s="464" t="str">
        <f t="shared" si="0"/>
        <v>main2-PWI_HRM_RELEASE_V2_XDOR_001_M11.cps</v>
      </c>
      <c r="U25" s="464" t="str">
        <f t="shared" si="6"/>
        <v>XDOR_BJXR_C277_NECP_M111003_00001.BC</v>
      </c>
      <c r="V25" s="465" t="str">
        <f t="shared" si="1"/>
        <v>111003-MMDD</v>
      </c>
      <c r="W25" s="465" t="str">
        <f t="shared" si="2"/>
        <v>20111003_MMDD.cml</v>
      </c>
      <c r="X25" s="465" t="str">
        <f t="shared" si="3"/>
        <v>C277</v>
      </c>
      <c r="Y25" s="536" t="str">
        <f t="shared" si="4"/>
        <v>NECP_M111003</v>
      </c>
    </row>
    <row r="26" spans="1:25">
      <c r="A26" s="30">
        <v>11</v>
      </c>
      <c r="B26" s="79" t="s">
        <v>52</v>
      </c>
      <c r="C26" s="79"/>
      <c r="D26" s="30">
        <v>28</v>
      </c>
      <c r="E26" s="593">
        <v>0</v>
      </c>
      <c r="F26" s="30"/>
      <c r="G26" s="79" t="s">
        <v>1697</v>
      </c>
      <c r="H26" s="30">
        <v>162</v>
      </c>
      <c r="I26" s="30" t="s">
        <v>62</v>
      </c>
      <c r="J26" s="79"/>
      <c r="K26" s="79"/>
      <c r="L26" s="79"/>
      <c r="M26" s="79"/>
      <c r="N26" s="343"/>
      <c r="O26" s="595"/>
      <c r="P26" s="512"/>
      <c r="Q26" s="496"/>
      <c r="R26" s="544"/>
      <c r="S26" s="535" t="s">
        <v>1701</v>
      </c>
      <c r="T26" s="464" t="str">
        <f t="shared" si="0"/>
        <v>main2-PWI_HRM_RELEASE_V2_XDOR_001_M11.cps</v>
      </c>
      <c r="U26" s="464" t="str">
        <f t="shared" si="6"/>
        <v>XDOR_BJXR_C278_NECP_M111101_00001.BC</v>
      </c>
      <c r="V26" s="465" t="str">
        <f t="shared" si="1"/>
        <v>111101-MMDD</v>
      </c>
      <c r="W26" s="465" t="str">
        <f t="shared" si="2"/>
        <v>20111101_MMDD.cml</v>
      </c>
      <c r="X26" s="465" t="str">
        <f t="shared" si="3"/>
        <v>C278</v>
      </c>
      <c r="Y26" s="536" t="str">
        <f t="shared" si="4"/>
        <v>NECP_M111101</v>
      </c>
    </row>
    <row r="27" spans="1:25">
      <c r="A27" s="30">
        <v>10</v>
      </c>
      <c r="B27" s="79" t="s">
        <v>1429</v>
      </c>
      <c r="C27" s="79"/>
      <c r="D27" s="30">
        <v>2</v>
      </c>
      <c r="E27" s="30">
        <v>0</v>
      </c>
      <c r="F27" s="30"/>
      <c r="G27" s="79" t="s">
        <v>1520</v>
      </c>
      <c r="H27" s="30">
        <v>2</v>
      </c>
      <c r="I27" s="30" t="s">
        <v>62</v>
      </c>
      <c r="J27" s="79"/>
      <c r="K27" s="79"/>
      <c r="L27" s="79"/>
      <c r="M27" s="79"/>
      <c r="N27" s="343"/>
      <c r="O27" s="595"/>
      <c r="P27" s="512"/>
      <c r="Q27" s="496"/>
      <c r="R27" s="544"/>
      <c r="S27" s="535" t="s">
        <v>1701</v>
      </c>
      <c r="T27" s="464" t="str">
        <f t="shared" si="0"/>
        <v>main2-PWI_HRM_RELEASE_V2_XDOR_001_M11.cps</v>
      </c>
      <c r="U27" s="464" t="str">
        <f t="shared" si="6"/>
        <v>XDOR_BJXR_C271_NECP_M110901_00001.BC</v>
      </c>
      <c r="V27" s="465" t="str">
        <f t="shared" si="1"/>
        <v>110901-MMDD</v>
      </c>
      <c r="W27" s="465" t="str">
        <f t="shared" si="2"/>
        <v>20110901_MMDD.cml</v>
      </c>
      <c r="X27" s="465" t="str">
        <f t="shared" si="3"/>
        <v>C271</v>
      </c>
      <c r="Y27" s="536" t="str">
        <f t="shared" si="4"/>
        <v>NECP_M110901</v>
      </c>
    </row>
    <row r="28" spans="1:25" ht="23.6" thickBot="1">
      <c r="A28" s="30"/>
      <c r="B28" s="79"/>
      <c r="C28" s="79"/>
      <c r="D28" s="30">
        <v>1</v>
      </c>
      <c r="E28" s="30">
        <v>0</v>
      </c>
      <c r="F28" s="30"/>
      <c r="G28" s="79" t="s">
        <v>1521</v>
      </c>
      <c r="H28" s="30">
        <v>3</v>
      </c>
      <c r="I28" s="30" t="s">
        <v>62</v>
      </c>
      <c r="J28" s="79"/>
      <c r="K28" s="79"/>
      <c r="L28" s="79"/>
      <c r="M28" s="79"/>
      <c r="N28" s="343"/>
      <c r="O28" s="108"/>
      <c r="P28" s="512"/>
      <c r="Q28" s="496"/>
      <c r="R28" s="544"/>
      <c r="S28" s="537" t="s">
        <v>1701</v>
      </c>
      <c r="T28" s="469" t="str">
        <f t="shared" si="0"/>
        <v>main2-PWI_HRM_RELEASE_V2_XDOR_001_M11.cps</v>
      </c>
      <c r="U28" s="469" t="str">
        <f t="shared" si="6"/>
        <v>XDOR_BJXR_C272_NECP_M110902_00001.BC</v>
      </c>
      <c r="V28" s="470" t="str">
        <f t="shared" si="1"/>
        <v>110902-MMDD</v>
      </c>
      <c r="W28" s="470" t="str">
        <f t="shared" si="2"/>
        <v>20110902_MMDD.cml</v>
      </c>
      <c r="X28" s="470" t="str">
        <f t="shared" si="3"/>
        <v>C272</v>
      </c>
      <c r="Y28" s="538" t="str">
        <f t="shared" si="4"/>
        <v>NECP_M110902</v>
      </c>
    </row>
    <row r="29" spans="1:25">
      <c r="A29" s="596"/>
      <c r="B29" s="138"/>
      <c r="C29" s="138"/>
      <c r="D29" s="597"/>
      <c r="E29" s="596"/>
      <c r="F29" s="596"/>
      <c r="G29" s="138"/>
      <c r="H29" s="596"/>
      <c r="I29" s="596"/>
      <c r="J29" s="138"/>
      <c r="K29" s="138"/>
      <c r="L29" s="138"/>
      <c r="M29" s="138"/>
      <c r="N29" s="138"/>
      <c r="O29" s="138"/>
      <c r="Q29" s="496"/>
      <c r="R29" s="497"/>
      <c r="S29" s="539"/>
      <c r="T29" s="467" t="str">
        <f t="shared" si="0"/>
        <v>main2-PWI_HRM_RELEASE_V2_XDOR_001_M11.cps</v>
      </c>
      <c r="U29" s="467" t="str">
        <f t="shared" si="6"/>
        <v/>
      </c>
      <c r="V29" s="468" t="str">
        <f t="shared" si="1"/>
        <v/>
      </c>
      <c r="W29" s="468" t="str">
        <f t="shared" si="2"/>
        <v/>
      </c>
      <c r="X29" s="468" t="str">
        <f t="shared" si="3"/>
        <v/>
      </c>
      <c r="Y29" s="468" t="str">
        <f t="shared" si="4"/>
        <v/>
      </c>
    </row>
    <row r="30" spans="1:25">
      <c r="A30" s="846" t="s">
        <v>2884</v>
      </c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8"/>
      <c r="Q30" s="496"/>
      <c r="R30" s="497"/>
      <c r="S30" s="495"/>
      <c r="T30" s="464" t="str">
        <f t="shared" si="0"/>
        <v>main2-PWI_HRM_RELEASE_V2_XDOR_001_M11.cps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:25" ht="59.15" customHeight="1">
      <c r="A31" s="30">
        <v>12</v>
      </c>
      <c r="B31" s="79" t="s">
        <v>2885</v>
      </c>
      <c r="C31" s="79"/>
      <c r="D31" s="30">
        <v>51</v>
      </c>
      <c r="E31" s="30">
        <v>0</v>
      </c>
      <c r="F31" s="30"/>
      <c r="G31" s="79" t="s">
        <v>2886</v>
      </c>
      <c r="H31" s="30">
        <v>68</v>
      </c>
      <c r="I31" s="30" t="s">
        <v>62</v>
      </c>
      <c r="J31" s="79"/>
      <c r="K31" s="79"/>
      <c r="L31" s="79"/>
      <c r="M31" s="79"/>
      <c r="N31" s="79"/>
      <c r="O31" s="719" t="s">
        <v>2887</v>
      </c>
      <c r="Q31" s="496"/>
      <c r="R31" s="497"/>
      <c r="S31" s="495"/>
      <c r="T31" s="464" t="str">
        <f t="shared" si="0"/>
        <v>main2-PWI_REV_CHECK_XDOR_001_M.cps</v>
      </c>
      <c r="U31" s="464" t="str">
        <f t="shared" si="6"/>
        <v>XDOR_BJXR_C279_NECP_M111201_00001.BC</v>
      </c>
      <c r="V31" s="465" t="str">
        <f t="shared" si="1"/>
        <v>111201-MMDD</v>
      </c>
      <c r="W31" s="465" t="str">
        <f t="shared" si="2"/>
        <v>20111201_MMDD.cml</v>
      </c>
      <c r="X31" s="465" t="str">
        <f t="shared" si="3"/>
        <v>C279</v>
      </c>
      <c r="Y31" s="465" t="str">
        <f t="shared" si="4"/>
        <v>NECP_M111201</v>
      </c>
    </row>
    <row r="32" spans="1:25">
      <c r="Q32" s="496"/>
      <c r="R32" s="497"/>
      <c r="S32" s="495"/>
      <c r="T32" s="464" t="str">
        <f t="shared" si="0"/>
        <v>main2-PWI_REV_CHECK_XDOR_001_M.cps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main2-PWI_REV_CHECK_XDOR_001_M.cps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7">IF(O34="",T33,O34)</f>
        <v>main2-PWI_REV_CHECK_XDOR_001_M.cps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7"/>
        <v>main2-PWI_REV_CHECK_XDOR_001_M.cps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7"/>
        <v>main2-PWI_REV_CHECK_XDOR_001_M.cps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7"/>
        <v>main2-PWI_REV_CHECK_XDOR_001_M.cps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7"/>
        <v>main2-PWI_REV_CHECK_XDOR_001_M.cps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7"/>
        <v>main2-PWI_REV_CHECK_XDOR_001_M.cps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7"/>
        <v>main2-PWI_REV_CHECK_XDOR_001_M.cps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7"/>
        <v>main2-PWI_REV_CHECK_XDOR_001_M.cps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7"/>
        <v>main2-PWI_REV_CHECK_XDOR_001_M.cps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7"/>
        <v>main2-PWI_REV_CHECK_XDOR_001_M.cps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7"/>
        <v>main2-PWI_REV_CHECK_XDOR_001_M.cps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7"/>
        <v>main2-PWI_REV_CHECK_XDOR_001_M.cps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7"/>
        <v>main2-PWI_REV_CHECK_XDOR_001_M.cps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7"/>
        <v>main2-PWI_REV_CHECK_XDOR_001_M.cps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7"/>
        <v>main2-PWI_REV_CHECK_XDOR_001_M.cps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7"/>
        <v>main2-PWI_REV_CHECK_XDOR_001_M.cps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7"/>
        <v>main2-PWI_REV_CHECK_XDOR_001_M.cps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7"/>
        <v>main2-PWI_REV_CHECK_XDOR_001_M.cps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7"/>
        <v>main2-PWI_REV_CHECK_XDOR_001_M.cps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7"/>
        <v>main2-PWI_REV_CHECK_XDOR_001_M.cps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7"/>
        <v>main2-PWI_REV_CHECK_XDOR_001_M.cps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7"/>
        <v>main2-PWI_REV_CHECK_XDOR_001_M.cps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7"/>
        <v>main2-PWI_REV_CHECK_XDOR_001_M.cps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7"/>
        <v>main2-PWI_REV_CHECK_XDOR_001_M.cps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7"/>
        <v>main2-PWI_REV_CHECK_XDOR_001_M.cps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7"/>
        <v>main2-PWI_REV_CHECK_XDOR_001_M.cps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7"/>
        <v>main2-PWI_REV_CHECK_XDOR_001_M.cps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7"/>
        <v>main2-PWI_REV_CHECK_XDOR_001_M.cps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7"/>
        <v>main2-PWI_REV_CHECK_XDOR_001_M.cps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7"/>
        <v>main2-PWI_REV_CHECK_XDOR_001_M.cps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7"/>
        <v>main2-PWI_REV_CHECK_XDOR_001_M.cps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7"/>
        <v>main2-PWI_REV_CHECK_XDOR_001_M.cps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1">IF(O66="",T65,O66)</f>
        <v>main2-PWI_REV_CHECK_XDOR_001_M.cps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1"/>
        <v>main2-PWI_REV_CHECK_XDOR_001_M.cps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496"/>
      <c r="R68" s="497"/>
      <c r="S68" s="495"/>
      <c r="T68" s="464" t="str">
        <f t="shared" si="11"/>
        <v>main2-PWI_REV_CHECK_XDOR_001_M.cps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496"/>
      <c r="R69" s="497"/>
      <c r="S69" s="495"/>
      <c r="T69" s="464" t="str">
        <f t="shared" si="11"/>
        <v>main2-PWI_REV_CHECK_XDOR_001_M.cps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496"/>
      <c r="R70" s="497"/>
      <c r="S70" s="495"/>
      <c r="T70" s="464" t="str">
        <f t="shared" si="11"/>
        <v>main2-PWI_REV_CHECK_XDOR_001_M.cps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496"/>
      <c r="R71" s="497"/>
      <c r="S71" s="495"/>
      <c r="T71" s="464" t="str">
        <f t="shared" si="11"/>
        <v>main2-PWI_REV_CHECK_XDOR_001_M.cps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496"/>
      <c r="R72" s="497"/>
      <c r="S72" s="495"/>
      <c r="T72" s="464" t="str">
        <f t="shared" si="11"/>
        <v>main2-PWI_REV_CHECK_XDOR_001_M.cps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496"/>
      <c r="R73" s="497"/>
      <c r="S73" s="495"/>
      <c r="T73" s="464" t="str">
        <f t="shared" si="11"/>
        <v>main2-PWI_REV_CHECK_XDOR_001_M.cps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496"/>
      <c r="R74" s="497"/>
      <c r="S74" s="495"/>
      <c r="T74" s="464" t="str">
        <f t="shared" si="11"/>
        <v>main2-PWI_REV_CHECK_XDOR_001_M.cps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496"/>
      <c r="R75" s="497"/>
      <c r="S75" s="495"/>
      <c r="T75" s="464" t="str">
        <f t="shared" si="11"/>
        <v>main2-PWI_REV_CHECK_XDOR_001_M.cps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496"/>
      <c r="R76" s="497"/>
      <c r="S76" s="495"/>
      <c r="T76" s="464" t="str">
        <f t="shared" si="11"/>
        <v>main2-PWI_REV_CHECK_XDOR_001_M.cps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496"/>
      <c r="R77" s="497"/>
      <c r="S77" s="495"/>
      <c r="T77" s="464" t="str">
        <f t="shared" si="11"/>
        <v>main2-PWI_REV_CHECK_XDOR_001_M.cps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496"/>
      <c r="R78" s="497"/>
      <c r="S78" s="495"/>
      <c r="T78" s="464" t="str">
        <f t="shared" si="11"/>
        <v>main2-PWI_REV_CHECK_XDOR_001_M.cps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496"/>
      <c r="R79" s="497"/>
      <c r="S79" s="495"/>
      <c r="T79" s="464" t="str">
        <f t="shared" si="11"/>
        <v>main2-PWI_REV_CHECK_XDOR_001_M.cps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496"/>
      <c r="R80" s="497"/>
      <c r="S80" s="495"/>
      <c r="T80" s="464" t="str">
        <f t="shared" si="11"/>
        <v>main2-PWI_REV_CHECK_XDOR_001_M.cps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496"/>
      <c r="R81" s="497"/>
      <c r="S81" s="495"/>
      <c r="T81" s="464" t="str">
        <f t="shared" si="11"/>
        <v>main2-PWI_REV_CHECK_XDOR_001_M.cps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496"/>
      <c r="R82" s="497"/>
      <c r="S82" s="495"/>
      <c r="T82" s="464" t="str">
        <f t="shared" si="11"/>
        <v>main2-PWI_REV_CHECK_XDOR_001_M.cps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496"/>
      <c r="R83" s="497"/>
      <c r="S83" s="495"/>
      <c r="T83" s="464" t="str">
        <f t="shared" si="11"/>
        <v>main2-PWI_REV_CHECK_XDOR_001_M.cps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496"/>
      <c r="R84" s="497"/>
      <c r="S84" s="495"/>
      <c r="T84" s="464" t="str">
        <f t="shared" si="11"/>
        <v>main2-PWI_REV_CHECK_XDOR_001_M.cps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496"/>
      <c r="R85" s="497"/>
      <c r="S85" s="495"/>
      <c r="T85" s="464" t="str">
        <f t="shared" si="11"/>
        <v>main2-PWI_REV_CHECK_XDOR_001_M.cps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496"/>
      <c r="R86" s="497"/>
      <c r="S86" s="495"/>
      <c r="T86" s="464" t="str">
        <f t="shared" si="11"/>
        <v>main2-PWI_REV_CHECK_XDOR_001_M.cps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496"/>
      <c r="R87" s="497"/>
      <c r="S87" s="495"/>
      <c r="T87" s="464" t="str">
        <f t="shared" si="11"/>
        <v>main2-PWI_REV_CHECK_XDOR_001_M.cps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496"/>
      <c r="R88" s="497"/>
      <c r="S88" s="495"/>
      <c r="T88" s="464" t="str">
        <f t="shared" si="11"/>
        <v>main2-PWI_REV_CHECK_XDOR_001_M.cps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496"/>
      <c r="R89" s="497"/>
      <c r="S89" s="495"/>
      <c r="T89" s="464" t="str">
        <f t="shared" si="11"/>
        <v>main2-PWI_REV_CHECK_XDOR_001_M.cps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496"/>
      <c r="R90" s="497"/>
      <c r="S90" s="495"/>
      <c r="T90" s="464" t="str">
        <f t="shared" si="11"/>
        <v>main2-PWI_REV_CHECK_XDOR_001_M.cps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496"/>
      <c r="R91" s="497"/>
      <c r="S91" s="495"/>
      <c r="T91" s="464" t="str">
        <f t="shared" si="11"/>
        <v>main2-PWI_REV_CHECK_XDOR_001_M.cps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496"/>
      <c r="R92" s="497"/>
      <c r="S92" s="495"/>
      <c r="T92" s="464" t="str">
        <f t="shared" si="11"/>
        <v>main2-PWI_REV_CHECK_XDOR_001_M.cps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496"/>
      <c r="R93" s="497"/>
      <c r="S93" s="495"/>
      <c r="T93" s="464" t="str">
        <f t="shared" si="11"/>
        <v>main2-PWI_REV_CHECK_XDOR_001_M.cps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496"/>
      <c r="R94" s="497"/>
      <c r="S94" s="495"/>
      <c r="T94" s="464" t="str">
        <f t="shared" si="11"/>
        <v>main2-PWI_REV_CHECK_XDOR_001_M.cps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496"/>
      <c r="R95" s="497"/>
      <c r="S95" s="495"/>
      <c r="T95" s="464" t="str">
        <f t="shared" si="11"/>
        <v>main2-PWI_REV_CHECK_XDOR_001_M.cps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496"/>
      <c r="R96" s="497"/>
      <c r="S96" s="495"/>
      <c r="T96" s="464" t="str">
        <f t="shared" si="11"/>
        <v>main2-PWI_REV_CHECK_XDOR_001_M.cps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main2-PWI_REV_CHECK_XDOR_001_M.cps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main2-PWI_REV_CHECK_XDOR_001_M.cps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main2-PWI_REV_CHECK_XDOR_001_M.cps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main2-PWI_REV_CHECK_XDOR_001_M.cps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main2-PWI_REV_CHECK_XDOR_001_M.cps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main2-PWI_REV_CHECK_XDOR_001_M.cps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main2-PWI_REV_CHECK_XDOR_001_M.cps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main2-PWI_REV_CHECK_XDOR_001_M.cps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main2-PWI_REV_CHECK_XDOR_001_M.cps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main2-PWI_REV_CHECK_XDOR_001_M.cps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main2-PWI_REV_CHECK_XDOR_001_M.cps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main2-PWI_REV_CHECK_XDOR_001_M.cps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main2-PWI_REV_CHECK_XDOR_001_M.cps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main2-PWI_REV_CHECK_XDOR_001_M.cps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main2-PWI_REV_CHECK_XDOR_001_M.cps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main2-PWI_REV_CHECK_XDOR_001_M.cps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main2-PWI_REV_CHECK_XDOR_001_M.cps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main2-PWI_REV_CHECK_XDOR_001_M.cps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main2-PWI_REV_CHECK_XDOR_001_M.cps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main2-PWI_REV_CHECK_XDOR_001_M.cps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main2-PWI_REV_CHECK_XDOR_001_M.cps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main2-PWI_REV_CHECK_XDOR_001_M.cps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main2-PWI_REV_CHECK_XDOR_001_M.cps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main2-PWI_REV_CHECK_XDOR_001_M.cps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main2-PWI_REV_CHECK_XDOR_001_M.cps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main2-PWI_REV_CHECK_XDOR_001_M.cps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main2-PWI_REV_CHECK_XDOR_001_M.cps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4">
    <mergeCell ref="O3:O10"/>
    <mergeCell ref="A11:O11"/>
    <mergeCell ref="A14:O14"/>
    <mergeCell ref="A30:O30"/>
  </mergeCells>
  <phoneticPr fontId="12"/>
  <conditionalFormatting sqref="O12:P13">
    <cfRule type="expression" dxfId="96" priority="8">
      <formula>$A12="✓"</formula>
    </cfRule>
  </conditionalFormatting>
  <conditionalFormatting sqref="R3">
    <cfRule type="expression" dxfId="95" priority="6">
      <formula>$Q3="〇"</formula>
    </cfRule>
  </conditionalFormatting>
  <conditionalFormatting sqref="R4:R121">
    <cfRule type="expression" dxfId="94" priority="5">
      <formula>$Q4="〇"</formula>
    </cfRule>
  </conditionalFormatting>
  <conditionalFormatting sqref="T3:X3">
    <cfRule type="expression" dxfId="93" priority="4">
      <formula>$S3="c"</formula>
    </cfRule>
  </conditionalFormatting>
  <conditionalFormatting sqref="T4:X121">
    <cfRule type="expression" dxfId="92" priority="3">
      <formula>$S4="c"</formula>
    </cfRule>
  </conditionalFormatting>
  <conditionalFormatting sqref="Y3">
    <cfRule type="expression" dxfId="91" priority="2">
      <formula>$S3="c"</formula>
    </cfRule>
  </conditionalFormatting>
  <conditionalFormatting sqref="Y4:Y123">
    <cfRule type="expression" dxfId="90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6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Y123"/>
  <sheetViews>
    <sheetView zoomScale="40" zoomScaleNormal="40" workbookViewId="0">
      <selection activeCell="A18" sqref="A18:O18"/>
    </sheetView>
  </sheetViews>
  <sheetFormatPr defaultColWidth="8.85546875" defaultRowHeight="23.15"/>
  <cols>
    <col min="1" max="1" width="6.0703125" style="5" bestFit="1" customWidth="1"/>
    <col min="2" max="2" width="30.5703125" style="2" bestFit="1" customWidth="1"/>
    <col min="3" max="3" width="13.5703125" style="2" customWidth="1"/>
    <col min="4" max="4" width="10.0703125" style="5" customWidth="1"/>
    <col min="5" max="5" width="9.85546875" style="5" customWidth="1"/>
    <col min="6" max="6" width="9.0703125" style="5" customWidth="1"/>
    <col min="7" max="7" width="44.85546875" style="2" bestFit="1" customWidth="1"/>
    <col min="8" max="9" width="8.0703125" style="5" customWidth="1"/>
    <col min="10" max="10" width="42.85546875" style="2" customWidth="1"/>
    <col min="11" max="11" width="12.0703125" style="2" customWidth="1"/>
    <col min="12" max="12" width="17.85546875" style="76" customWidth="1"/>
    <col min="13" max="13" width="10.0703125" style="76" customWidth="1"/>
    <col min="14" max="14" width="27.5703125" style="76" bestFit="1" customWidth="1"/>
    <col min="15" max="15" width="26.5703125" style="2" customWidth="1"/>
    <col min="16" max="16" width="13.5703125" style="476" customWidth="1"/>
    <col min="17" max="17" width="3.5703125" style="498" customWidth="1"/>
    <col min="18" max="18" width="23" style="499" customWidth="1"/>
    <col min="19" max="19" width="8.85546875" style="474"/>
    <col min="20" max="20" width="69.5703125" style="466" customWidth="1"/>
    <col min="21" max="21" width="58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482</v>
      </c>
      <c r="O1" s="427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>
      <c r="A2" s="145" t="s">
        <v>85</v>
      </c>
      <c r="B2" s="126" t="s">
        <v>86</v>
      </c>
      <c r="C2" s="127"/>
      <c r="D2" s="128"/>
      <c r="E2" s="128"/>
      <c r="F2" s="128"/>
      <c r="G2" s="127"/>
      <c r="H2" s="128"/>
      <c r="I2" s="128"/>
      <c r="J2" s="127"/>
      <c r="K2" s="127"/>
      <c r="L2" s="127"/>
      <c r="M2" s="127"/>
      <c r="N2" s="129"/>
      <c r="O2" s="428"/>
      <c r="P2" s="519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37" customHeight="1">
      <c r="A3" s="123">
        <v>1</v>
      </c>
      <c r="B3" s="130" t="s">
        <v>432</v>
      </c>
      <c r="C3" s="130"/>
      <c r="D3" s="123">
        <v>30</v>
      </c>
      <c r="E3" s="123">
        <v>0</v>
      </c>
      <c r="F3" s="123">
        <v>18</v>
      </c>
      <c r="G3" s="130" t="s">
        <v>804</v>
      </c>
      <c r="H3" s="247">
        <v>8</v>
      </c>
      <c r="I3" s="247" t="s">
        <v>62</v>
      </c>
      <c r="J3" s="130"/>
      <c r="K3" s="130"/>
      <c r="L3" s="130"/>
      <c r="M3" s="130"/>
      <c r="N3" s="131"/>
      <c r="O3" s="865" t="s">
        <v>909</v>
      </c>
      <c r="P3" s="525"/>
      <c r="Q3" s="496"/>
      <c r="R3" s="497"/>
      <c r="S3" s="535" t="s">
        <v>1690</v>
      </c>
      <c r="T3" s="464" t="str">
        <f t="shared" si="0"/>
        <v>main2-MGF_NECP_LV_XDOR_002_M12.cps</v>
      </c>
      <c r="U3" s="464" t="str">
        <f>IF(G3="","",G3)</f>
        <v>XDOR_BJXR_C301_NECP_M120101_00002.BC</v>
      </c>
      <c r="V3" s="465" t="str">
        <f t="shared" si="1"/>
        <v>120101-MMDD</v>
      </c>
      <c r="W3" s="465" t="str">
        <f t="shared" si="2"/>
        <v>20120101_MMDD.cml</v>
      </c>
      <c r="X3" s="465" t="str">
        <f t="shared" si="3"/>
        <v>C301</v>
      </c>
      <c r="Y3" s="536" t="str">
        <f t="shared" ref="Y3:Y66" si="4">IF(G3="","",MID(G3,16,12))</f>
        <v>NECP_M120101</v>
      </c>
    </row>
    <row r="4" spans="1:25" ht="36.9">
      <c r="A4" s="123">
        <f t="shared" ref="A4:A13" si="5">1+A3</f>
        <v>2</v>
      </c>
      <c r="B4" s="130" t="s">
        <v>433</v>
      </c>
      <c r="C4" s="130"/>
      <c r="D4" s="123">
        <v>30</v>
      </c>
      <c r="E4" s="123">
        <v>0</v>
      </c>
      <c r="F4" s="123">
        <v>18</v>
      </c>
      <c r="G4" s="130" t="s">
        <v>805</v>
      </c>
      <c r="H4" s="247">
        <v>5</v>
      </c>
      <c r="I4" s="247" t="s">
        <v>62</v>
      </c>
      <c r="J4" s="130"/>
      <c r="K4" s="130"/>
      <c r="L4" s="130"/>
      <c r="M4" s="130"/>
      <c r="N4" s="131"/>
      <c r="O4" s="866"/>
      <c r="P4" s="525"/>
      <c r="Q4" s="496"/>
      <c r="R4" s="497"/>
      <c r="S4" s="535" t="s">
        <v>1690</v>
      </c>
      <c r="T4" s="464" t="str">
        <f t="shared" si="0"/>
        <v>main2-MGF_NECP_LV_XDOR_002_M12.cps</v>
      </c>
      <c r="U4" s="464" t="str">
        <f t="shared" ref="U4:U16" si="6">IF(G4="","",G4)</f>
        <v>XDOR_BJXR_C302_NECP_M120201_00002.BC</v>
      </c>
      <c r="V4" s="465" t="str">
        <f t="shared" si="1"/>
        <v>120201-MMDD</v>
      </c>
      <c r="W4" s="465" t="str">
        <f t="shared" si="2"/>
        <v>20120201_MMDD.cml</v>
      </c>
      <c r="X4" s="465" t="str">
        <f t="shared" si="3"/>
        <v>C302</v>
      </c>
      <c r="Y4" s="536" t="str">
        <f t="shared" si="4"/>
        <v>NECP_M120201</v>
      </c>
    </row>
    <row r="5" spans="1:25" s="76" customFormat="1">
      <c r="A5" s="123"/>
      <c r="B5" s="130"/>
      <c r="C5" s="130"/>
      <c r="D5" s="123"/>
      <c r="E5" s="123"/>
      <c r="F5" s="123"/>
      <c r="G5" s="130" t="s">
        <v>806</v>
      </c>
      <c r="H5" s="247">
        <v>2</v>
      </c>
      <c r="I5" s="247" t="s">
        <v>1040</v>
      </c>
      <c r="J5" s="130"/>
      <c r="K5" s="130"/>
      <c r="L5" s="130"/>
      <c r="M5" s="130"/>
      <c r="N5" s="131"/>
      <c r="O5" s="866"/>
      <c r="P5" s="525"/>
      <c r="Q5" s="496"/>
      <c r="R5" s="497"/>
      <c r="S5" s="535" t="s">
        <v>1690</v>
      </c>
      <c r="T5" s="464" t="str">
        <f t="shared" si="0"/>
        <v>main2-MGF_NECP_LV_XDOR_002_M12.cps</v>
      </c>
      <c r="U5" s="464" t="str">
        <f t="shared" si="6"/>
        <v>XDOR_BJXR_C303_NECP_M120202_00002.BC</v>
      </c>
      <c r="V5" s="465" t="str">
        <f t="shared" si="1"/>
        <v>120202-MMDD</v>
      </c>
      <c r="W5" s="465" t="str">
        <f t="shared" si="2"/>
        <v>20120202_MMDD.cml</v>
      </c>
      <c r="X5" s="465" t="str">
        <f t="shared" si="3"/>
        <v>C303</v>
      </c>
      <c r="Y5" s="536" t="str">
        <f t="shared" si="4"/>
        <v>NECP_M120202</v>
      </c>
    </row>
    <row r="6" spans="1:25" ht="36.9">
      <c r="A6" s="123">
        <f>1+A4</f>
        <v>3</v>
      </c>
      <c r="B6" s="130" t="s">
        <v>434</v>
      </c>
      <c r="C6" s="130"/>
      <c r="D6" s="123">
        <v>10</v>
      </c>
      <c r="E6" s="123">
        <v>0</v>
      </c>
      <c r="F6" s="123">
        <v>18</v>
      </c>
      <c r="G6" s="130" t="s">
        <v>807</v>
      </c>
      <c r="H6" s="247">
        <v>1</v>
      </c>
      <c r="I6" s="247" t="s">
        <v>62</v>
      </c>
      <c r="J6" s="130"/>
      <c r="K6" s="130"/>
      <c r="L6" s="130"/>
      <c r="M6" s="130"/>
      <c r="N6" s="131"/>
      <c r="O6" s="866"/>
      <c r="P6" s="525"/>
      <c r="Q6" s="496"/>
      <c r="R6" s="497"/>
      <c r="S6" s="535" t="s">
        <v>1690</v>
      </c>
      <c r="T6" s="464" t="str">
        <f t="shared" si="0"/>
        <v>main2-MGF_NECP_LV_XDOR_002_M12.cps</v>
      </c>
      <c r="U6" s="464" t="str">
        <f t="shared" si="6"/>
        <v>XDOR_BJXR_C304_NECP_M120301_00002.BC</v>
      </c>
      <c r="V6" s="465" t="str">
        <f t="shared" si="1"/>
        <v>120301-MMDD</v>
      </c>
      <c r="W6" s="465" t="str">
        <f t="shared" si="2"/>
        <v>20120301_MMDD.cml</v>
      </c>
      <c r="X6" s="465" t="str">
        <f t="shared" si="3"/>
        <v>C304</v>
      </c>
      <c r="Y6" s="536" t="str">
        <f t="shared" si="4"/>
        <v>NECP_M120301</v>
      </c>
    </row>
    <row r="7" spans="1:25" ht="36.9">
      <c r="A7" s="123">
        <f t="shared" si="5"/>
        <v>4</v>
      </c>
      <c r="B7" s="130" t="s">
        <v>438</v>
      </c>
      <c r="C7" s="130"/>
      <c r="D7" s="123">
        <v>10</v>
      </c>
      <c r="E7" s="123">
        <v>0</v>
      </c>
      <c r="F7" s="123">
        <v>18</v>
      </c>
      <c r="G7" s="130" t="s">
        <v>808</v>
      </c>
      <c r="H7" s="247">
        <v>5</v>
      </c>
      <c r="I7" s="247" t="s">
        <v>62</v>
      </c>
      <c r="J7" s="130"/>
      <c r="K7" s="130"/>
      <c r="L7" s="130"/>
      <c r="M7" s="130"/>
      <c r="N7" s="131" t="s">
        <v>469</v>
      </c>
      <c r="O7" s="867"/>
      <c r="P7" s="492"/>
      <c r="Q7" s="496"/>
      <c r="R7" s="497"/>
      <c r="S7" s="535" t="s">
        <v>1690</v>
      </c>
      <c r="T7" s="464" t="str">
        <f t="shared" si="0"/>
        <v>main2-MGF_NECP_LV_XDOR_002_M12.cps</v>
      </c>
      <c r="U7" s="464" t="str">
        <f t="shared" si="6"/>
        <v>XDOR_BJXR_C305_NECP_M120401_00002.BC</v>
      </c>
      <c r="V7" s="465" t="str">
        <f t="shared" si="1"/>
        <v>120401-MMDD</v>
      </c>
      <c r="W7" s="465" t="str">
        <f t="shared" si="2"/>
        <v>20120401_MMDD.cml</v>
      </c>
      <c r="X7" s="465" t="str">
        <f t="shared" si="3"/>
        <v>C305</v>
      </c>
      <c r="Y7" s="536" t="str">
        <f t="shared" si="4"/>
        <v>NECP_M120401</v>
      </c>
    </row>
    <row r="8" spans="1:25">
      <c r="A8" s="846" t="s">
        <v>244</v>
      </c>
      <c r="B8" s="847"/>
      <c r="C8" s="847"/>
      <c r="D8" s="847"/>
      <c r="E8" s="847"/>
      <c r="F8" s="847"/>
      <c r="G8" s="847"/>
      <c r="H8" s="847"/>
      <c r="I8" s="847"/>
      <c r="J8" s="847"/>
      <c r="K8" s="847"/>
      <c r="L8" s="847"/>
      <c r="M8" s="847"/>
      <c r="N8" s="847"/>
      <c r="O8" s="848"/>
      <c r="P8" s="482"/>
      <c r="Q8" s="496"/>
      <c r="R8" s="497"/>
      <c r="S8" s="535" t="s">
        <v>1690</v>
      </c>
      <c r="T8" s="464" t="str">
        <f t="shared" si="0"/>
        <v>main2-MGF_NECP_LV_XDOR_002_M12.cps</v>
      </c>
      <c r="U8" s="464" t="str">
        <f t="shared" si="6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536" t="str">
        <f t="shared" si="4"/>
        <v/>
      </c>
    </row>
    <row r="9" spans="1:25">
      <c r="A9" s="123">
        <f>1+A7</f>
        <v>5</v>
      </c>
      <c r="B9" s="130" t="s">
        <v>435</v>
      </c>
      <c r="C9" s="130"/>
      <c r="D9" s="123">
        <v>0</v>
      </c>
      <c r="E9" s="123">
        <v>10</v>
      </c>
      <c r="F9" s="123">
        <v>19</v>
      </c>
      <c r="G9" s="862" t="s">
        <v>935</v>
      </c>
      <c r="H9" s="839">
        <v>49</v>
      </c>
      <c r="I9" s="839" t="s">
        <v>104</v>
      </c>
      <c r="J9" s="862" t="s">
        <v>160</v>
      </c>
      <c r="K9" s="862"/>
      <c r="L9" s="862"/>
      <c r="M9" s="862"/>
      <c r="N9" s="869" t="s">
        <v>470</v>
      </c>
      <c r="O9" s="868" t="s">
        <v>936</v>
      </c>
      <c r="P9" s="484"/>
      <c r="Q9" s="496"/>
      <c r="R9" s="497"/>
      <c r="S9" s="535" t="s">
        <v>1690</v>
      </c>
      <c r="T9" s="464" t="str">
        <f t="shared" si="0"/>
        <v>main2-MGF_NECP_LV_XOR_003_M12.cps</v>
      </c>
      <c r="U9" s="464" t="str">
        <f t="shared" si="6"/>
        <v>XOR_BJXR_C301_NECP_M120501_00003.BC</v>
      </c>
      <c r="V9" s="465" t="str">
        <f t="shared" si="1"/>
        <v>20501_-MMDD</v>
      </c>
      <c r="W9" s="465" t="str">
        <f t="shared" si="2"/>
        <v>2020501__MMDD.cml</v>
      </c>
      <c r="X9" s="465" t="str">
        <f t="shared" si="3"/>
        <v>C01_</v>
      </c>
      <c r="Y9" s="536" t="str">
        <f t="shared" si="4"/>
        <v>ECP_M120501_</v>
      </c>
    </row>
    <row r="10" spans="1:25" ht="36.9">
      <c r="A10" s="123">
        <f t="shared" si="5"/>
        <v>6</v>
      </c>
      <c r="B10" s="130" t="s">
        <v>436</v>
      </c>
      <c r="C10" s="130"/>
      <c r="D10" s="123">
        <v>0</v>
      </c>
      <c r="E10" s="123">
        <v>10</v>
      </c>
      <c r="F10" s="123">
        <v>19</v>
      </c>
      <c r="G10" s="863"/>
      <c r="H10" s="838"/>
      <c r="I10" s="838"/>
      <c r="J10" s="863"/>
      <c r="K10" s="863"/>
      <c r="L10" s="863"/>
      <c r="M10" s="863"/>
      <c r="N10" s="870"/>
      <c r="O10" s="868"/>
      <c r="P10" s="484"/>
      <c r="Q10" s="496"/>
      <c r="R10" s="497"/>
      <c r="S10" s="535" t="s">
        <v>1690</v>
      </c>
      <c r="T10" s="464" t="str">
        <f t="shared" si="0"/>
        <v>main2-MGF_NECP_LV_XOR_003_M12.cps</v>
      </c>
      <c r="U10" s="464" t="str">
        <f t="shared" si="6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536" t="str">
        <f t="shared" si="4"/>
        <v/>
      </c>
    </row>
    <row r="11" spans="1:25" ht="36.9">
      <c r="A11" s="123">
        <f t="shared" si="5"/>
        <v>7</v>
      </c>
      <c r="B11" s="130" t="s">
        <v>437</v>
      </c>
      <c r="C11" s="130"/>
      <c r="D11" s="123"/>
      <c r="E11" s="123">
        <v>30</v>
      </c>
      <c r="F11" s="123">
        <v>19</v>
      </c>
      <c r="G11" s="863"/>
      <c r="H11" s="838"/>
      <c r="I11" s="838"/>
      <c r="J11" s="863"/>
      <c r="K11" s="863"/>
      <c r="L11" s="863"/>
      <c r="M11" s="863"/>
      <c r="N11" s="870"/>
      <c r="O11" s="868"/>
      <c r="P11" s="484"/>
      <c r="Q11" s="496"/>
      <c r="R11" s="497"/>
      <c r="S11" s="535" t="s">
        <v>1690</v>
      </c>
      <c r="T11" s="464" t="str">
        <f t="shared" si="0"/>
        <v>main2-MGF_NECP_LV_XOR_003_M12.cps</v>
      </c>
      <c r="U11" s="464" t="str">
        <f t="shared" si="6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536" t="str">
        <f t="shared" si="4"/>
        <v/>
      </c>
    </row>
    <row r="12" spans="1:25" ht="55.3">
      <c r="A12" s="123">
        <f t="shared" si="5"/>
        <v>8</v>
      </c>
      <c r="B12" s="130" t="s">
        <v>159</v>
      </c>
      <c r="C12" s="130" t="s">
        <v>168</v>
      </c>
      <c r="D12" s="123">
        <v>0</v>
      </c>
      <c r="E12" s="123">
        <v>100</v>
      </c>
      <c r="F12" s="123">
        <v>19</v>
      </c>
      <c r="G12" s="863"/>
      <c r="H12" s="838"/>
      <c r="I12" s="838"/>
      <c r="J12" s="863"/>
      <c r="K12" s="863"/>
      <c r="L12" s="863"/>
      <c r="M12" s="863"/>
      <c r="N12" s="870"/>
      <c r="O12" s="868"/>
      <c r="P12" s="484"/>
      <c r="Q12" s="496"/>
      <c r="R12" s="497"/>
      <c r="S12" s="535" t="s">
        <v>1690</v>
      </c>
      <c r="T12" s="464" t="str">
        <f t="shared" si="0"/>
        <v>main2-MGF_NECP_LV_XOR_003_M12.cps</v>
      </c>
      <c r="U12" s="464" t="str">
        <f t="shared" si="6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536" t="str">
        <f t="shared" si="4"/>
        <v/>
      </c>
    </row>
    <row r="13" spans="1:25">
      <c r="A13" s="123">
        <f t="shared" si="5"/>
        <v>9</v>
      </c>
      <c r="B13" s="130" t="s">
        <v>118</v>
      </c>
      <c r="C13" s="130"/>
      <c r="D13" s="123">
        <v>0</v>
      </c>
      <c r="E13" s="123">
        <v>10</v>
      </c>
      <c r="F13" s="123">
        <v>19</v>
      </c>
      <c r="G13" s="864"/>
      <c r="H13" s="842"/>
      <c r="I13" s="842"/>
      <c r="J13" s="864"/>
      <c r="K13" s="864"/>
      <c r="L13" s="864"/>
      <c r="M13" s="864"/>
      <c r="N13" s="871"/>
      <c r="O13" s="868"/>
      <c r="P13" s="484"/>
      <c r="Q13" s="496"/>
      <c r="R13" s="497"/>
      <c r="S13" s="535" t="s">
        <v>1690</v>
      </c>
      <c r="T13" s="464" t="str">
        <f t="shared" si="0"/>
        <v>main2-MGF_NECP_LV_XOR_003_M12.cps</v>
      </c>
      <c r="U13" s="464" t="str">
        <f t="shared" si="6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536" t="str">
        <f t="shared" si="4"/>
        <v/>
      </c>
    </row>
    <row r="14" spans="1:25" ht="20.25" customHeight="1">
      <c r="O14" s="428"/>
      <c r="Q14" s="496"/>
      <c r="R14" s="497"/>
      <c r="S14" s="535" t="s">
        <v>1690</v>
      </c>
      <c r="T14" s="464" t="str">
        <f t="shared" si="0"/>
        <v>main2-MGF_NECP_LV_XOR_003_M12.cps</v>
      </c>
      <c r="U14" s="464" t="str">
        <f t="shared" si="6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536" t="str">
        <f t="shared" si="4"/>
        <v/>
      </c>
    </row>
    <row r="15" spans="1:25" s="76" customFormat="1">
      <c r="A15" s="859" t="s">
        <v>1102</v>
      </c>
      <c r="B15" s="860"/>
      <c r="C15" s="860"/>
      <c r="D15" s="860"/>
      <c r="E15" s="860"/>
      <c r="F15" s="860"/>
      <c r="G15" s="860"/>
      <c r="H15" s="860"/>
      <c r="I15" s="860"/>
      <c r="J15" s="860"/>
      <c r="K15" s="860"/>
      <c r="L15" s="860"/>
      <c r="M15" s="860"/>
      <c r="N15" s="860"/>
      <c r="O15" s="861"/>
      <c r="P15" s="493"/>
      <c r="Q15" s="496"/>
      <c r="R15" s="497"/>
      <c r="S15" s="535" t="s">
        <v>1690</v>
      </c>
      <c r="T15" s="464" t="str">
        <f t="shared" si="0"/>
        <v>main2-MGF_NECP_LV_XOR_003_M12.cps</v>
      </c>
      <c r="U15" s="464" t="str">
        <f t="shared" si="6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536" t="str">
        <f t="shared" si="4"/>
        <v/>
      </c>
    </row>
    <row r="16" spans="1:25" s="76" customFormat="1" ht="55.3">
      <c r="A16" s="280">
        <v>80</v>
      </c>
      <c r="B16" s="130" t="s">
        <v>1096</v>
      </c>
      <c r="C16" s="130"/>
      <c r="D16" s="280"/>
      <c r="E16" s="280"/>
      <c r="F16" s="280"/>
      <c r="G16" s="130" t="s">
        <v>1104</v>
      </c>
      <c r="H16" s="280">
        <v>4</v>
      </c>
      <c r="I16" s="280"/>
      <c r="J16" s="130"/>
      <c r="K16" s="130"/>
      <c r="L16" s="130"/>
      <c r="M16" s="130"/>
      <c r="N16" s="131"/>
      <c r="O16" s="131" t="s">
        <v>1103</v>
      </c>
      <c r="P16" s="481"/>
      <c r="Q16" s="496"/>
      <c r="R16" s="497"/>
      <c r="S16" s="535" t="s">
        <v>1690</v>
      </c>
      <c r="T16" s="464" t="str">
        <f t="shared" si="0"/>
        <v>main2-MGF_CRCO_XDOR_001_M12.cps</v>
      </c>
      <c r="U16" s="464" t="str">
        <f t="shared" si="6"/>
        <v>XDOR_BJXR_C306_CRCO_M128001_00001.BC</v>
      </c>
      <c r="V16" s="465" t="str">
        <f t="shared" si="1"/>
        <v>128001-MMDD</v>
      </c>
      <c r="W16" s="465" t="str">
        <f t="shared" si="2"/>
        <v>20128001_MMDD.cml</v>
      </c>
      <c r="X16" s="465" t="str">
        <f t="shared" si="3"/>
        <v>C306</v>
      </c>
      <c r="Y16" s="536" t="str">
        <f t="shared" si="4"/>
        <v>CRCO_M128001</v>
      </c>
    </row>
    <row r="17" spans="1:25" s="76" customFormat="1">
      <c r="A17" s="274"/>
      <c r="B17" s="275"/>
      <c r="C17" s="275"/>
      <c r="D17" s="276"/>
      <c r="E17" s="276"/>
      <c r="F17" s="276"/>
      <c r="G17" s="273"/>
      <c r="H17" s="276"/>
      <c r="I17" s="276"/>
      <c r="J17" s="275"/>
      <c r="K17" s="275"/>
      <c r="L17" s="275"/>
      <c r="M17" s="275"/>
      <c r="N17" s="273"/>
      <c r="O17" s="279"/>
      <c r="P17" s="481"/>
      <c r="Q17" s="496"/>
      <c r="R17" s="497"/>
      <c r="S17" s="535" t="s">
        <v>1690</v>
      </c>
      <c r="T17" s="464" t="str">
        <f t="shared" si="0"/>
        <v>main2-MGF_CRCO_XDOR_001_M12.cps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536" t="str">
        <f t="shared" si="4"/>
        <v/>
      </c>
    </row>
    <row r="18" spans="1:25" ht="21" customHeight="1">
      <c r="A18" s="859" t="s">
        <v>549</v>
      </c>
      <c r="B18" s="860"/>
      <c r="C18" s="860"/>
      <c r="D18" s="860"/>
      <c r="E18" s="860"/>
      <c r="F18" s="860"/>
      <c r="G18" s="860"/>
      <c r="H18" s="860"/>
      <c r="I18" s="860"/>
      <c r="J18" s="860"/>
      <c r="K18" s="860"/>
      <c r="L18" s="860"/>
      <c r="M18" s="860"/>
      <c r="N18" s="860"/>
      <c r="O18" s="861"/>
      <c r="P18" s="493"/>
      <c r="Q18" s="496"/>
      <c r="R18" s="497"/>
      <c r="S18" s="535" t="s">
        <v>1690</v>
      </c>
      <c r="T18" s="464" t="str">
        <f t="shared" si="0"/>
        <v>main2-MGF_CRCO_XDOR_001_M12.cps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536" t="str">
        <f t="shared" si="4"/>
        <v/>
      </c>
    </row>
    <row r="19" spans="1:25" ht="55.75" thickBot="1">
      <c r="A19" s="123">
        <v>99</v>
      </c>
      <c r="B19" s="130" t="s">
        <v>549</v>
      </c>
      <c r="C19" s="130"/>
      <c r="D19" s="123"/>
      <c r="E19" s="123"/>
      <c r="F19" s="123"/>
      <c r="G19" s="130" t="s">
        <v>809</v>
      </c>
      <c r="H19" s="123">
        <v>4</v>
      </c>
      <c r="I19" s="123"/>
      <c r="J19" s="130"/>
      <c r="K19" s="130"/>
      <c r="L19" s="130"/>
      <c r="M19" s="130"/>
      <c r="N19" s="131"/>
      <c r="O19" s="131" t="s">
        <v>925</v>
      </c>
      <c r="P19" s="481"/>
      <c r="Q19" s="496"/>
      <c r="R19" s="497"/>
      <c r="S19" s="537" t="s">
        <v>1690</v>
      </c>
      <c r="T19" s="469" t="str">
        <f t="shared" si="0"/>
        <v>main2-MGF_NECP_contingency_LV_XDOR_002_M12.cps</v>
      </c>
      <c r="U19" s="469" t="str">
        <f t="shared" ref="U19:U82" si="7">IF(G19="","",G19)</f>
        <v>XDOR_BJXR_C350_NECP_M129901_00002.BC</v>
      </c>
      <c r="V19" s="470" t="str">
        <f t="shared" si="1"/>
        <v>129901-MMDD</v>
      </c>
      <c r="W19" s="470" t="str">
        <f t="shared" si="2"/>
        <v>20129901_MMDD.cml</v>
      </c>
      <c r="X19" s="470" t="str">
        <f t="shared" si="3"/>
        <v>C350</v>
      </c>
      <c r="Y19" s="538" t="str">
        <f t="shared" si="4"/>
        <v>NECP_M129901</v>
      </c>
    </row>
    <row r="20" spans="1:25">
      <c r="Q20" s="496"/>
      <c r="R20" s="497"/>
      <c r="S20" s="539"/>
      <c r="T20" s="467" t="str">
        <f t="shared" si="0"/>
        <v>main2-MGF_NECP_contingency_LV_XDOR_002_M12.cps</v>
      </c>
      <c r="U20" s="467" t="str">
        <f t="shared" si="7"/>
        <v/>
      </c>
      <c r="V20" s="468" t="str">
        <f t="shared" si="1"/>
        <v/>
      </c>
      <c r="W20" s="468" t="str">
        <f t="shared" si="2"/>
        <v/>
      </c>
      <c r="X20" s="468" t="str">
        <f t="shared" si="3"/>
        <v/>
      </c>
      <c r="Y20" s="468" t="str">
        <f t="shared" si="4"/>
        <v/>
      </c>
    </row>
    <row r="21" spans="1:25">
      <c r="Q21" s="496"/>
      <c r="R21" s="497"/>
      <c r="S21" s="495"/>
      <c r="T21" s="464" t="str">
        <f t="shared" si="0"/>
        <v>main2-MGF_NECP_contingency_LV_XDOR_002_M12.cps</v>
      </c>
      <c r="U21" s="464" t="str">
        <f t="shared" si="7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:25">
      <c r="Q22" s="496"/>
      <c r="R22" s="497"/>
      <c r="S22" s="495"/>
      <c r="T22" s="464" t="str">
        <f t="shared" si="0"/>
        <v>main2-MGF_NECP_contingency_LV_XDOR_002_M12.cps</v>
      </c>
      <c r="U22" s="464" t="str">
        <f t="shared" si="7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:25">
      <c r="Q23" s="496"/>
      <c r="R23" s="497"/>
      <c r="S23" s="495"/>
      <c r="T23" s="464" t="str">
        <f t="shared" si="0"/>
        <v>main2-MGF_NECP_contingency_LV_XDOR_002_M12.cps</v>
      </c>
      <c r="U23" s="464" t="str">
        <f t="shared" si="7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:25">
      <c r="Q24" s="496"/>
      <c r="R24" s="497"/>
      <c r="S24" s="495"/>
      <c r="T24" s="464" t="str">
        <f t="shared" si="0"/>
        <v>main2-MGF_NECP_contingency_LV_XDOR_002_M12.cps</v>
      </c>
      <c r="U24" s="464" t="str">
        <f t="shared" si="7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:25">
      <c r="Q25" s="496"/>
      <c r="R25" s="497"/>
      <c r="S25" s="495"/>
      <c r="T25" s="464" t="str">
        <f t="shared" si="0"/>
        <v>main2-MGF_NECP_contingency_LV_XDOR_002_M12.cps</v>
      </c>
      <c r="U25" s="464" t="str">
        <f t="shared" si="7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:25">
      <c r="Q26" s="496"/>
      <c r="R26" s="497"/>
      <c r="S26" s="495"/>
      <c r="T26" s="464" t="str">
        <f t="shared" si="0"/>
        <v>main2-MGF_NECP_contingency_LV_XDOR_002_M12.cps</v>
      </c>
      <c r="U26" s="464" t="str">
        <f t="shared" si="7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:25">
      <c r="Q27" s="496"/>
      <c r="R27" s="497"/>
      <c r="S27" s="495"/>
      <c r="T27" s="464" t="str">
        <f t="shared" si="0"/>
        <v>main2-MGF_NECP_contingency_LV_XDOR_002_M12.cps</v>
      </c>
      <c r="U27" s="464" t="str">
        <f t="shared" si="7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:25">
      <c r="Q28" s="496"/>
      <c r="R28" s="497"/>
      <c r="S28" s="495"/>
      <c r="T28" s="464" t="str">
        <f t="shared" si="0"/>
        <v>main2-MGF_NECP_contingency_LV_XDOR_002_M12.cps</v>
      </c>
      <c r="U28" s="464" t="str">
        <f t="shared" si="7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:25">
      <c r="Q29" s="496"/>
      <c r="R29" s="497"/>
      <c r="S29" s="495"/>
      <c r="T29" s="464" t="str">
        <f t="shared" si="0"/>
        <v>main2-MGF_NECP_contingency_LV_XDOR_002_M12.cps</v>
      </c>
      <c r="U29" s="464" t="str">
        <f t="shared" si="7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:25">
      <c r="Q30" s="496"/>
      <c r="R30" s="497"/>
      <c r="S30" s="495"/>
      <c r="T30" s="464" t="str">
        <f t="shared" si="0"/>
        <v>main2-MGF_NECP_contingency_LV_XDOR_002_M12.cps</v>
      </c>
      <c r="U30" s="464" t="str">
        <f t="shared" si="7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:25">
      <c r="Q31" s="496"/>
      <c r="R31" s="497"/>
      <c r="S31" s="495"/>
      <c r="T31" s="464" t="str">
        <f t="shared" si="0"/>
        <v>main2-MGF_NECP_contingency_LV_XDOR_002_M12.cps</v>
      </c>
      <c r="U31" s="464" t="str">
        <f t="shared" si="7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:25">
      <c r="Q32" s="496"/>
      <c r="R32" s="497"/>
      <c r="S32" s="495"/>
      <c r="T32" s="464" t="str">
        <f t="shared" si="0"/>
        <v>main2-MGF_NECP_contingency_LV_XDOR_002_M12.cps</v>
      </c>
      <c r="U32" s="464" t="str">
        <f t="shared" si="7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main2-MGF_NECP_contingency_LV_XDOR_002_M12.cps</v>
      </c>
      <c r="U33" s="464" t="str">
        <f t="shared" si="7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8">IF(O34="",T33,O34)</f>
        <v>main2-MGF_NECP_contingency_LV_XDOR_002_M12.cps</v>
      </c>
      <c r="U34" s="464" t="str">
        <f t="shared" si="7"/>
        <v/>
      </c>
      <c r="V34" s="465" t="str">
        <f t="shared" ref="V34:V65" si="9">IF(G34="","",MID(G34,22,6)&amp;"-MMDD")</f>
        <v/>
      </c>
      <c r="W34" s="465" t="str">
        <f t="shared" ref="W34:W65" si="10">IF(G34="","","20"&amp;MID(G34,22,6)&amp;"_MMDD.cml")</f>
        <v/>
      </c>
      <c r="X34" s="465" t="str">
        <f t="shared" ref="X34:X65" si="11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8"/>
        <v>main2-MGF_NECP_contingency_LV_XDOR_002_M12.cps</v>
      </c>
      <c r="U35" s="464" t="str">
        <f t="shared" si="7"/>
        <v/>
      </c>
      <c r="V35" s="465" t="str">
        <f t="shared" si="9"/>
        <v/>
      </c>
      <c r="W35" s="465" t="str">
        <f t="shared" si="10"/>
        <v/>
      </c>
      <c r="X35" s="465" t="str">
        <f t="shared" si="11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8"/>
        <v>main2-MGF_NECP_contingency_LV_XDOR_002_M12.cps</v>
      </c>
      <c r="U36" s="464" t="str">
        <f t="shared" si="7"/>
        <v/>
      </c>
      <c r="V36" s="465" t="str">
        <f t="shared" si="9"/>
        <v/>
      </c>
      <c r="W36" s="465" t="str">
        <f t="shared" si="10"/>
        <v/>
      </c>
      <c r="X36" s="465" t="str">
        <f t="shared" si="11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8"/>
        <v>main2-MGF_NECP_contingency_LV_XDOR_002_M12.cps</v>
      </c>
      <c r="U37" s="464" t="str">
        <f t="shared" si="7"/>
        <v/>
      </c>
      <c r="V37" s="465" t="str">
        <f t="shared" si="9"/>
        <v/>
      </c>
      <c r="W37" s="465" t="str">
        <f t="shared" si="10"/>
        <v/>
      </c>
      <c r="X37" s="465" t="str">
        <f t="shared" si="11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8"/>
        <v>main2-MGF_NECP_contingency_LV_XDOR_002_M12.cps</v>
      </c>
      <c r="U38" s="464" t="str">
        <f t="shared" si="7"/>
        <v/>
      </c>
      <c r="V38" s="465" t="str">
        <f t="shared" si="9"/>
        <v/>
      </c>
      <c r="W38" s="465" t="str">
        <f t="shared" si="10"/>
        <v/>
      </c>
      <c r="X38" s="465" t="str">
        <f t="shared" si="11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8"/>
        <v>main2-MGF_NECP_contingency_LV_XDOR_002_M12.cps</v>
      </c>
      <c r="U39" s="464" t="str">
        <f t="shared" si="7"/>
        <v/>
      </c>
      <c r="V39" s="465" t="str">
        <f t="shared" si="9"/>
        <v/>
      </c>
      <c r="W39" s="465" t="str">
        <f t="shared" si="10"/>
        <v/>
      </c>
      <c r="X39" s="465" t="str">
        <f t="shared" si="11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8"/>
        <v>main2-MGF_NECP_contingency_LV_XDOR_002_M12.cps</v>
      </c>
      <c r="U40" s="464" t="str">
        <f t="shared" si="7"/>
        <v/>
      </c>
      <c r="V40" s="465" t="str">
        <f t="shared" si="9"/>
        <v/>
      </c>
      <c r="W40" s="465" t="str">
        <f t="shared" si="10"/>
        <v/>
      </c>
      <c r="X40" s="465" t="str">
        <f t="shared" si="11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8"/>
        <v>main2-MGF_NECP_contingency_LV_XDOR_002_M12.cps</v>
      </c>
      <c r="U41" s="464" t="str">
        <f t="shared" si="7"/>
        <v/>
      </c>
      <c r="V41" s="465" t="str">
        <f t="shared" si="9"/>
        <v/>
      </c>
      <c r="W41" s="465" t="str">
        <f t="shared" si="10"/>
        <v/>
      </c>
      <c r="X41" s="465" t="str">
        <f t="shared" si="11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8"/>
        <v>main2-MGF_NECP_contingency_LV_XDOR_002_M12.cps</v>
      </c>
      <c r="U42" s="464" t="str">
        <f t="shared" si="7"/>
        <v/>
      </c>
      <c r="V42" s="465" t="str">
        <f t="shared" si="9"/>
        <v/>
      </c>
      <c r="W42" s="465" t="str">
        <f t="shared" si="10"/>
        <v/>
      </c>
      <c r="X42" s="465" t="str">
        <f t="shared" si="11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8"/>
        <v>main2-MGF_NECP_contingency_LV_XDOR_002_M12.cps</v>
      </c>
      <c r="U43" s="464" t="str">
        <f t="shared" si="7"/>
        <v/>
      </c>
      <c r="V43" s="465" t="str">
        <f t="shared" si="9"/>
        <v/>
      </c>
      <c r="W43" s="465" t="str">
        <f t="shared" si="10"/>
        <v/>
      </c>
      <c r="X43" s="465" t="str">
        <f t="shared" si="11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8"/>
        <v>main2-MGF_NECP_contingency_LV_XDOR_002_M12.cps</v>
      </c>
      <c r="U44" s="464" t="str">
        <f t="shared" si="7"/>
        <v/>
      </c>
      <c r="V44" s="465" t="str">
        <f t="shared" si="9"/>
        <v/>
      </c>
      <c r="W44" s="465" t="str">
        <f t="shared" si="10"/>
        <v/>
      </c>
      <c r="X44" s="465" t="str">
        <f t="shared" si="11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8"/>
        <v>main2-MGF_NECP_contingency_LV_XDOR_002_M12.cps</v>
      </c>
      <c r="U45" s="464" t="str">
        <f t="shared" si="7"/>
        <v/>
      </c>
      <c r="V45" s="465" t="str">
        <f t="shared" si="9"/>
        <v/>
      </c>
      <c r="W45" s="465" t="str">
        <f t="shared" si="10"/>
        <v/>
      </c>
      <c r="X45" s="465" t="str">
        <f t="shared" si="11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8"/>
        <v>main2-MGF_NECP_contingency_LV_XDOR_002_M12.cps</v>
      </c>
      <c r="U46" s="464" t="str">
        <f t="shared" si="7"/>
        <v/>
      </c>
      <c r="V46" s="465" t="str">
        <f t="shared" si="9"/>
        <v/>
      </c>
      <c r="W46" s="465" t="str">
        <f t="shared" si="10"/>
        <v/>
      </c>
      <c r="X46" s="465" t="str">
        <f t="shared" si="11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8"/>
        <v>main2-MGF_NECP_contingency_LV_XDOR_002_M12.cps</v>
      </c>
      <c r="U47" s="464" t="str">
        <f t="shared" si="7"/>
        <v/>
      </c>
      <c r="V47" s="465" t="str">
        <f t="shared" si="9"/>
        <v/>
      </c>
      <c r="W47" s="465" t="str">
        <f t="shared" si="10"/>
        <v/>
      </c>
      <c r="X47" s="465" t="str">
        <f t="shared" si="11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8"/>
        <v>main2-MGF_NECP_contingency_LV_XDOR_002_M12.cps</v>
      </c>
      <c r="U48" s="464" t="str">
        <f t="shared" si="7"/>
        <v/>
      </c>
      <c r="V48" s="465" t="str">
        <f t="shared" si="9"/>
        <v/>
      </c>
      <c r="W48" s="465" t="str">
        <f t="shared" si="10"/>
        <v/>
      </c>
      <c r="X48" s="465" t="str">
        <f t="shared" si="11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8"/>
        <v>main2-MGF_NECP_contingency_LV_XDOR_002_M12.cps</v>
      </c>
      <c r="U49" s="464" t="str">
        <f t="shared" si="7"/>
        <v/>
      </c>
      <c r="V49" s="465" t="str">
        <f t="shared" si="9"/>
        <v/>
      </c>
      <c r="W49" s="465" t="str">
        <f t="shared" si="10"/>
        <v/>
      </c>
      <c r="X49" s="465" t="str">
        <f t="shared" si="11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8"/>
        <v>main2-MGF_NECP_contingency_LV_XDOR_002_M12.cps</v>
      </c>
      <c r="U50" s="464" t="str">
        <f t="shared" si="7"/>
        <v/>
      </c>
      <c r="V50" s="465" t="str">
        <f t="shared" si="9"/>
        <v/>
      </c>
      <c r="W50" s="465" t="str">
        <f t="shared" si="10"/>
        <v/>
      </c>
      <c r="X50" s="465" t="str">
        <f t="shared" si="11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8"/>
        <v>main2-MGF_NECP_contingency_LV_XDOR_002_M12.cps</v>
      </c>
      <c r="U51" s="464" t="str">
        <f t="shared" si="7"/>
        <v/>
      </c>
      <c r="V51" s="465" t="str">
        <f t="shared" si="9"/>
        <v/>
      </c>
      <c r="W51" s="465" t="str">
        <f t="shared" si="10"/>
        <v/>
      </c>
      <c r="X51" s="465" t="str">
        <f t="shared" si="11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8"/>
        <v>main2-MGF_NECP_contingency_LV_XDOR_002_M12.cps</v>
      </c>
      <c r="U52" s="464" t="str">
        <f t="shared" si="7"/>
        <v/>
      </c>
      <c r="V52" s="465" t="str">
        <f t="shared" si="9"/>
        <v/>
      </c>
      <c r="W52" s="465" t="str">
        <f t="shared" si="10"/>
        <v/>
      </c>
      <c r="X52" s="465" t="str">
        <f t="shared" si="11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8"/>
        <v>main2-MGF_NECP_contingency_LV_XDOR_002_M12.cps</v>
      </c>
      <c r="U53" s="464" t="str">
        <f t="shared" si="7"/>
        <v/>
      </c>
      <c r="V53" s="465" t="str">
        <f t="shared" si="9"/>
        <v/>
      </c>
      <c r="W53" s="465" t="str">
        <f t="shared" si="10"/>
        <v/>
      </c>
      <c r="X53" s="465" t="str">
        <f t="shared" si="11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8"/>
        <v>main2-MGF_NECP_contingency_LV_XDOR_002_M12.cps</v>
      </c>
      <c r="U54" s="464" t="str">
        <f t="shared" si="7"/>
        <v/>
      </c>
      <c r="V54" s="465" t="str">
        <f t="shared" si="9"/>
        <v/>
      </c>
      <c r="W54" s="465" t="str">
        <f t="shared" si="10"/>
        <v/>
      </c>
      <c r="X54" s="465" t="str">
        <f t="shared" si="11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8"/>
        <v>main2-MGF_NECP_contingency_LV_XDOR_002_M12.cps</v>
      </c>
      <c r="U55" s="464" t="str">
        <f t="shared" si="7"/>
        <v/>
      </c>
      <c r="V55" s="465" t="str">
        <f t="shared" si="9"/>
        <v/>
      </c>
      <c r="W55" s="465" t="str">
        <f t="shared" si="10"/>
        <v/>
      </c>
      <c r="X55" s="465" t="str">
        <f t="shared" si="11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8"/>
        <v>main2-MGF_NECP_contingency_LV_XDOR_002_M12.cps</v>
      </c>
      <c r="U56" s="464" t="str">
        <f t="shared" si="7"/>
        <v/>
      </c>
      <c r="V56" s="465" t="str">
        <f t="shared" si="9"/>
        <v/>
      </c>
      <c r="W56" s="465" t="str">
        <f t="shared" si="10"/>
        <v/>
      </c>
      <c r="X56" s="465" t="str">
        <f t="shared" si="11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8"/>
        <v>main2-MGF_NECP_contingency_LV_XDOR_002_M12.cps</v>
      </c>
      <c r="U57" s="464" t="str">
        <f t="shared" si="7"/>
        <v/>
      </c>
      <c r="V57" s="465" t="str">
        <f t="shared" si="9"/>
        <v/>
      </c>
      <c r="W57" s="465" t="str">
        <f t="shared" si="10"/>
        <v/>
      </c>
      <c r="X57" s="465" t="str">
        <f t="shared" si="11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8"/>
        <v>main2-MGF_NECP_contingency_LV_XDOR_002_M12.cps</v>
      </c>
      <c r="U58" s="464" t="str">
        <f t="shared" si="7"/>
        <v/>
      </c>
      <c r="V58" s="465" t="str">
        <f t="shared" si="9"/>
        <v/>
      </c>
      <c r="W58" s="465" t="str">
        <f t="shared" si="10"/>
        <v/>
      </c>
      <c r="X58" s="465" t="str">
        <f t="shared" si="11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8"/>
        <v>main2-MGF_NECP_contingency_LV_XDOR_002_M12.cps</v>
      </c>
      <c r="U59" s="464" t="str">
        <f t="shared" si="7"/>
        <v/>
      </c>
      <c r="V59" s="465" t="str">
        <f t="shared" si="9"/>
        <v/>
      </c>
      <c r="W59" s="465" t="str">
        <f t="shared" si="10"/>
        <v/>
      </c>
      <c r="X59" s="465" t="str">
        <f t="shared" si="11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8"/>
        <v>main2-MGF_NECP_contingency_LV_XDOR_002_M12.cps</v>
      </c>
      <c r="U60" s="464" t="str">
        <f t="shared" si="7"/>
        <v/>
      </c>
      <c r="V60" s="465" t="str">
        <f t="shared" si="9"/>
        <v/>
      </c>
      <c r="W60" s="465" t="str">
        <f t="shared" si="10"/>
        <v/>
      </c>
      <c r="X60" s="465" t="str">
        <f t="shared" si="11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8"/>
        <v>main2-MGF_NECP_contingency_LV_XDOR_002_M12.cps</v>
      </c>
      <c r="U61" s="464" t="str">
        <f t="shared" si="7"/>
        <v/>
      </c>
      <c r="V61" s="465" t="str">
        <f t="shared" si="9"/>
        <v/>
      </c>
      <c r="W61" s="465" t="str">
        <f t="shared" si="10"/>
        <v/>
      </c>
      <c r="X61" s="465" t="str">
        <f t="shared" si="11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8"/>
        <v>main2-MGF_NECP_contingency_LV_XDOR_002_M12.cps</v>
      </c>
      <c r="U62" s="464" t="str">
        <f t="shared" si="7"/>
        <v/>
      </c>
      <c r="V62" s="465" t="str">
        <f t="shared" si="9"/>
        <v/>
      </c>
      <c r="W62" s="465" t="str">
        <f t="shared" si="10"/>
        <v/>
      </c>
      <c r="X62" s="465" t="str">
        <f t="shared" si="11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8"/>
        <v>main2-MGF_NECP_contingency_LV_XDOR_002_M12.cps</v>
      </c>
      <c r="U63" s="464" t="str">
        <f t="shared" si="7"/>
        <v/>
      </c>
      <c r="V63" s="465" t="str">
        <f t="shared" si="9"/>
        <v/>
      </c>
      <c r="W63" s="465" t="str">
        <f t="shared" si="10"/>
        <v/>
      </c>
      <c r="X63" s="465" t="str">
        <f t="shared" si="11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8"/>
        <v>main2-MGF_NECP_contingency_LV_XDOR_002_M12.cps</v>
      </c>
      <c r="U64" s="464" t="str">
        <f t="shared" si="7"/>
        <v/>
      </c>
      <c r="V64" s="465" t="str">
        <f t="shared" si="9"/>
        <v/>
      </c>
      <c r="W64" s="465" t="str">
        <f t="shared" si="10"/>
        <v/>
      </c>
      <c r="X64" s="465" t="str">
        <f t="shared" si="11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8"/>
        <v>main2-MGF_NECP_contingency_LV_XDOR_002_M12.cps</v>
      </c>
      <c r="U65" s="464" t="str">
        <f t="shared" si="7"/>
        <v/>
      </c>
      <c r="V65" s="465" t="str">
        <f t="shared" si="9"/>
        <v/>
      </c>
      <c r="W65" s="465" t="str">
        <f t="shared" si="10"/>
        <v/>
      </c>
      <c r="X65" s="465" t="str">
        <f t="shared" si="11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2">IF(O66="",T65,O66)</f>
        <v>main2-MGF_NECP_contingency_LV_XDOR_002_M12.cps</v>
      </c>
      <c r="U66" s="464" t="str">
        <f t="shared" si="7"/>
        <v/>
      </c>
      <c r="V66" s="465" t="str">
        <f t="shared" ref="V66:V97" si="13">IF(G66="","",MID(G66,22,6)&amp;"-MMDD")</f>
        <v/>
      </c>
      <c r="W66" s="465" t="str">
        <f t="shared" ref="W66:W97" si="14">IF(G66="","","20"&amp;MID(G66,22,6)&amp;"_MMDD.cml")</f>
        <v/>
      </c>
      <c r="X66" s="465" t="str">
        <f t="shared" ref="X66:X97" si="15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2"/>
        <v>main2-MGF_NECP_contingency_LV_XDOR_002_M12.cps</v>
      </c>
      <c r="U67" s="464" t="str">
        <f t="shared" si="7"/>
        <v/>
      </c>
      <c r="V67" s="465" t="str">
        <f t="shared" si="13"/>
        <v/>
      </c>
      <c r="W67" s="465" t="str">
        <f t="shared" si="14"/>
        <v/>
      </c>
      <c r="X67" s="465" t="str">
        <f t="shared" si="15"/>
        <v/>
      </c>
      <c r="Y67" s="465" t="str">
        <f t="shared" ref="Y67:Y123" si="16">IF(G67="","",MID(G67,16,12))</f>
        <v/>
      </c>
    </row>
    <row r="68" spans="17:25">
      <c r="Q68" s="496"/>
      <c r="R68" s="497"/>
      <c r="S68" s="495"/>
      <c r="T68" s="464" t="str">
        <f t="shared" si="12"/>
        <v>main2-MGF_NECP_contingency_LV_XDOR_002_M12.cps</v>
      </c>
      <c r="U68" s="464" t="str">
        <f t="shared" si="7"/>
        <v/>
      </c>
      <c r="V68" s="465" t="str">
        <f t="shared" si="13"/>
        <v/>
      </c>
      <c r="W68" s="465" t="str">
        <f t="shared" si="14"/>
        <v/>
      </c>
      <c r="X68" s="465" t="str">
        <f t="shared" si="15"/>
        <v/>
      </c>
      <c r="Y68" s="465" t="str">
        <f t="shared" si="16"/>
        <v/>
      </c>
    </row>
    <row r="69" spans="17:25">
      <c r="Q69" s="496"/>
      <c r="R69" s="497"/>
      <c r="S69" s="495"/>
      <c r="T69" s="464" t="str">
        <f t="shared" si="12"/>
        <v>main2-MGF_NECP_contingency_LV_XDOR_002_M12.cps</v>
      </c>
      <c r="U69" s="464" t="str">
        <f t="shared" si="7"/>
        <v/>
      </c>
      <c r="V69" s="465" t="str">
        <f t="shared" si="13"/>
        <v/>
      </c>
      <c r="W69" s="465" t="str">
        <f t="shared" si="14"/>
        <v/>
      </c>
      <c r="X69" s="465" t="str">
        <f t="shared" si="15"/>
        <v/>
      </c>
      <c r="Y69" s="465" t="str">
        <f t="shared" si="16"/>
        <v/>
      </c>
    </row>
    <row r="70" spans="17:25">
      <c r="Q70" s="496"/>
      <c r="R70" s="497"/>
      <c r="S70" s="495"/>
      <c r="T70" s="464" t="str">
        <f t="shared" si="12"/>
        <v>main2-MGF_NECP_contingency_LV_XDOR_002_M12.cps</v>
      </c>
      <c r="U70" s="464" t="str">
        <f t="shared" si="7"/>
        <v/>
      </c>
      <c r="V70" s="465" t="str">
        <f t="shared" si="13"/>
        <v/>
      </c>
      <c r="W70" s="465" t="str">
        <f t="shared" si="14"/>
        <v/>
      </c>
      <c r="X70" s="465" t="str">
        <f t="shared" si="15"/>
        <v/>
      </c>
      <c r="Y70" s="465" t="str">
        <f t="shared" si="16"/>
        <v/>
      </c>
    </row>
    <row r="71" spans="17:25">
      <c r="Q71" s="496"/>
      <c r="R71" s="497"/>
      <c r="S71" s="495"/>
      <c r="T71" s="464" t="str">
        <f t="shared" si="12"/>
        <v>main2-MGF_NECP_contingency_LV_XDOR_002_M12.cps</v>
      </c>
      <c r="U71" s="464" t="str">
        <f t="shared" si="7"/>
        <v/>
      </c>
      <c r="V71" s="465" t="str">
        <f t="shared" si="13"/>
        <v/>
      </c>
      <c r="W71" s="465" t="str">
        <f t="shared" si="14"/>
        <v/>
      </c>
      <c r="X71" s="465" t="str">
        <f t="shared" si="15"/>
        <v/>
      </c>
      <c r="Y71" s="465" t="str">
        <f t="shared" si="16"/>
        <v/>
      </c>
    </row>
    <row r="72" spans="17:25">
      <c r="Q72" s="496"/>
      <c r="R72" s="497"/>
      <c r="S72" s="495"/>
      <c r="T72" s="464" t="str">
        <f t="shared" si="12"/>
        <v>main2-MGF_NECP_contingency_LV_XDOR_002_M12.cps</v>
      </c>
      <c r="U72" s="464" t="str">
        <f t="shared" si="7"/>
        <v/>
      </c>
      <c r="V72" s="465" t="str">
        <f t="shared" si="13"/>
        <v/>
      </c>
      <c r="W72" s="465" t="str">
        <f t="shared" si="14"/>
        <v/>
      </c>
      <c r="X72" s="465" t="str">
        <f t="shared" si="15"/>
        <v/>
      </c>
      <c r="Y72" s="465" t="str">
        <f t="shared" si="16"/>
        <v/>
      </c>
    </row>
    <row r="73" spans="17:25">
      <c r="Q73" s="496"/>
      <c r="R73" s="497"/>
      <c r="S73" s="495"/>
      <c r="T73" s="464" t="str">
        <f t="shared" si="12"/>
        <v>main2-MGF_NECP_contingency_LV_XDOR_002_M12.cps</v>
      </c>
      <c r="U73" s="464" t="str">
        <f t="shared" si="7"/>
        <v/>
      </c>
      <c r="V73" s="465" t="str">
        <f t="shared" si="13"/>
        <v/>
      </c>
      <c r="W73" s="465" t="str">
        <f t="shared" si="14"/>
        <v/>
      </c>
      <c r="X73" s="465" t="str">
        <f t="shared" si="15"/>
        <v/>
      </c>
      <c r="Y73" s="465" t="str">
        <f t="shared" si="16"/>
        <v/>
      </c>
    </row>
    <row r="74" spans="17:25">
      <c r="Q74" s="496"/>
      <c r="R74" s="497"/>
      <c r="S74" s="495"/>
      <c r="T74" s="464" t="str">
        <f t="shared" si="12"/>
        <v>main2-MGF_NECP_contingency_LV_XDOR_002_M12.cps</v>
      </c>
      <c r="U74" s="464" t="str">
        <f t="shared" si="7"/>
        <v/>
      </c>
      <c r="V74" s="465" t="str">
        <f t="shared" si="13"/>
        <v/>
      </c>
      <c r="W74" s="465" t="str">
        <f t="shared" si="14"/>
        <v/>
      </c>
      <c r="X74" s="465" t="str">
        <f t="shared" si="15"/>
        <v/>
      </c>
      <c r="Y74" s="465" t="str">
        <f t="shared" si="16"/>
        <v/>
      </c>
    </row>
    <row r="75" spans="17:25">
      <c r="Q75" s="496"/>
      <c r="R75" s="497"/>
      <c r="S75" s="495"/>
      <c r="T75" s="464" t="str">
        <f t="shared" si="12"/>
        <v>main2-MGF_NECP_contingency_LV_XDOR_002_M12.cps</v>
      </c>
      <c r="U75" s="464" t="str">
        <f t="shared" si="7"/>
        <v/>
      </c>
      <c r="V75" s="465" t="str">
        <f t="shared" si="13"/>
        <v/>
      </c>
      <c r="W75" s="465" t="str">
        <f t="shared" si="14"/>
        <v/>
      </c>
      <c r="X75" s="465" t="str">
        <f t="shared" si="15"/>
        <v/>
      </c>
      <c r="Y75" s="465" t="str">
        <f t="shared" si="16"/>
        <v/>
      </c>
    </row>
    <row r="76" spans="17:25">
      <c r="Q76" s="496"/>
      <c r="R76" s="497"/>
      <c r="S76" s="495"/>
      <c r="T76" s="464" t="str">
        <f t="shared" si="12"/>
        <v>main2-MGF_NECP_contingency_LV_XDOR_002_M12.cps</v>
      </c>
      <c r="U76" s="464" t="str">
        <f t="shared" si="7"/>
        <v/>
      </c>
      <c r="V76" s="465" t="str">
        <f t="shared" si="13"/>
        <v/>
      </c>
      <c r="W76" s="465" t="str">
        <f t="shared" si="14"/>
        <v/>
      </c>
      <c r="X76" s="465" t="str">
        <f t="shared" si="15"/>
        <v/>
      </c>
      <c r="Y76" s="465" t="str">
        <f t="shared" si="16"/>
        <v/>
      </c>
    </row>
    <row r="77" spans="17:25">
      <c r="Q77" s="496"/>
      <c r="R77" s="497"/>
      <c r="S77" s="495"/>
      <c r="T77" s="464" t="str">
        <f t="shared" si="12"/>
        <v>main2-MGF_NECP_contingency_LV_XDOR_002_M12.cps</v>
      </c>
      <c r="U77" s="464" t="str">
        <f t="shared" si="7"/>
        <v/>
      </c>
      <c r="V77" s="465" t="str">
        <f t="shared" si="13"/>
        <v/>
      </c>
      <c r="W77" s="465" t="str">
        <f t="shared" si="14"/>
        <v/>
      </c>
      <c r="X77" s="465" t="str">
        <f t="shared" si="15"/>
        <v/>
      </c>
      <c r="Y77" s="465" t="str">
        <f t="shared" si="16"/>
        <v/>
      </c>
    </row>
    <row r="78" spans="17:25">
      <c r="Q78" s="496"/>
      <c r="R78" s="497"/>
      <c r="S78" s="495"/>
      <c r="T78" s="464" t="str">
        <f t="shared" si="12"/>
        <v>main2-MGF_NECP_contingency_LV_XDOR_002_M12.cps</v>
      </c>
      <c r="U78" s="464" t="str">
        <f t="shared" si="7"/>
        <v/>
      </c>
      <c r="V78" s="465" t="str">
        <f t="shared" si="13"/>
        <v/>
      </c>
      <c r="W78" s="465" t="str">
        <f t="shared" si="14"/>
        <v/>
      </c>
      <c r="X78" s="465" t="str">
        <f t="shared" si="15"/>
        <v/>
      </c>
      <c r="Y78" s="465" t="str">
        <f t="shared" si="16"/>
        <v/>
      </c>
    </row>
    <row r="79" spans="17:25">
      <c r="Q79" s="496"/>
      <c r="R79" s="497"/>
      <c r="S79" s="495"/>
      <c r="T79" s="464" t="str">
        <f t="shared" si="12"/>
        <v>main2-MGF_NECP_contingency_LV_XDOR_002_M12.cps</v>
      </c>
      <c r="U79" s="464" t="str">
        <f t="shared" si="7"/>
        <v/>
      </c>
      <c r="V79" s="465" t="str">
        <f t="shared" si="13"/>
        <v/>
      </c>
      <c r="W79" s="465" t="str">
        <f t="shared" si="14"/>
        <v/>
      </c>
      <c r="X79" s="465" t="str">
        <f t="shared" si="15"/>
        <v/>
      </c>
      <c r="Y79" s="465" t="str">
        <f t="shared" si="16"/>
        <v/>
      </c>
    </row>
    <row r="80" spans="17:25">
      <c r="Q80" s="496"/>
      <c r="R80" s="497"/>
      <c r="S80" s="495"/>
      <c r="T80" s="464" t="str">
        <f t="shared" si="12"/>
        <v>main2-MGF_NECP_contingency_LV_XDOR_002_M12.cps</v>
      </c>
      <c r="U80" s="464" t="str">
        <f t="shared" si="7"/>
        <v/>
      </c>
      <c r="V80" s="465" t="str">
        <f t="shared" si="13"/>
        <v/>
      </c>
      <c r="W80" s="465" t="str">
        <f t="shared" si="14"/>
        <v/>
      </c>
      <c r="X80" s="465" t="str">
        <f t="shared" si="15"/>
        <v/>
      </c>
      <c r="Y80" s="465" t="str">
        <f t="shared" si="16"/>
        <v/>
      </c>
    </row>
    <row r="81" spans="17:25">
      <c r="Q81" s="496"/>
      <c r="R81" s="497"/>
      <c r="S81" s="495"/>
      <c r="T81" s="464" t="str">
        <f t="shared" si="12"/>
        <v>main2-MGF_NECP_contingency_LV_XDOR_002_M12.cps</v>
      </c>
      <c r="U81" s="464" t="str">
        <f t="shared" si="7"/>
        <v/>
      </c>
      <c r="V81" s="465" t="str">
        <f t="shared" si="13"/>
        <v/>
      </c>
      <c r="W81" s="465" t="str">
        <f t="shared" si="14"/>
        <v/>
      </c>
      <c r="X81" s="465" t="str">
        <f t="shared" si="15"/>
        <v/>
      </c>
      <c r="Y81" s="465" t="str">
        <f t="shared" si="16"/>
        <v/>
      </c>
    </row>
    <row r="82" spans="17:25">
      <c r="Q82" s="496"/>
      <c r="R82" s="497"/>
      <c r="S82" s="495"/>
      <c r="T82" s="464" t="str">
        <f t="shared" si="12"/>
        <v>main2-MGF_NECP_contingency_LV_XDOR_002_M12.cps</v>
      </c>
      <c r="U82" s="464" t="str">
        <f t="shared" si="7"/>
        <v/>
      </c>
      <c r="V82" s="465" t="str">
        <f t="shared" si="13"/>
        <v/>
      </c>
      <c r="W82" s="465" t="str">
        <f t="shared" si="14"/>
        <v/>
      </c>
      <c r="X82" s="465" t="str">
        <f t="shared" si="15"/>
        <v/>
      </c>
      <c r="Y82" s="465" t="str">
        <f t="shared" si="16"/>
        <v/>
      </c>
    </row>
    <row r="83" spans="17:25">
      <c r="Q83" s="496"/>
      <c r="R83" s="497"/>
      <c r="S83" s="495"/>
      <c r="T83" s="464" t="str">
        <f t="shared" si="12"/>
        <v>main2-MGF_NECP_contingency_LV_XDOR_002_M12.cps</v>
      </c>
      <c r="U83" s="464" t="str">
        <f t="shared" ref="U83:U123" si="17">IF(G83="","",G83)</f>
        <v/>
      </c>
      <c r="V83" s="465" t="str">
        <f t="shared" si="13"/>
        <v/>
      </c>
      <c r="W83" s="465" t="str">
        <f t="shared" si="14"/>
        <v/>
      </c>
      <c r="X83" s="465" t="str">
        <f t="shared" si="15"/>
        <v/>
      </c>
      <c r="Y83" s="465" t="str">
        <f t="shared" si="16"/>
        <v/>
      </c>
    </row>
    <row r="84" spans="17:25">
      <c r="Q84" s="496"/>
      <c r="R84" s="497"/>
      <c r="S84" s="495"/>
      <c r="T84" s="464" t="str">
        <f t="shared" si="12"/>
        <v>main2-MGF_NECP_contingency_LV_XDOR_002_M12.cps</v>
      </c>
      <c r="U84" s="464" t="str">
        <f t="shared" si="17"/>
        <v/>
      </c>
      <c r="V84" s="465" t="str">
        <f t="shared" si="13"/>
        <v/>
      </c>
      <c r="W84" s="465" t="str">
        <f t="shared" si="14"/>
        <v/>
      </c>
      <c r="X84" s="465" t="str">
        <f t="shared" si="15"/>
        <v/>
      </c>
      <c r="Y84" s="465" t="str">
        <f t="shared" si="16"/>
        <v/>
      </c>
    </row>
    <row r="85" spans="17:25">
      <c r="Q85" s="496"/>
      <c r="R85" s="497"/>
      <c r="S85" s="495"/>
      <c r="T85" s="464" t="str">
        <f t="shared" si="12"/>
        <v>main2-MGF_NECP_contingency_LV_XDOR_002_M12.cps</v>
      </c>
      <c r="U85" s="464" t="str">
        <f t="shared" si="17"/>
        <v/>
      </c>
      <c r="V85" s="465" t="str">
        <f t="shared" si="13"/>
        <v/>
      </c>
      <c r="W85" s="465" t="str">
        <f t="shared" si="14"/>
        <v/>
      </c>
      <c r="X85" s="465" t="str">
        <f t="shared" si="15"/>
        <v/>
      </c>
      <c r="Y85" s="465" t="str">
        <f t="shared" si="16"/>
        <v/>
      </c>
    </row>
    <row r="86" spans="17:25">
      <c r="Q86" s="496"/>
      <c r="R86" s="497"/>
      <c r="S86" s="495"/>
      <c r="T86" s="464" t="str">
        <f t="shared" si="12"/>
        <v>main2-MGF_NECP_contingency_LV_XDOR_002_M12.cps</v>
      </c>
      <c r="U86" s="464" t="str">
        <f t="shared" si="17"/>
        <v/>
      </c>
      <c r="V86" s="465" t="str">
        <f t="shared" si="13"/>
        <v/>
      </c>
      <c r="W86" s="465" t="str">
        <f t="shared" si="14"/>
        <v/>
      </c>
      <c r="X86" s="465" t="str">
        <f t="shared" si="15"/>
        <v/>
      </c>
      <c r="Y86" s="465" t="str">
        <f t="shared" si="16"/>
        <v/>
      </c>
    </row>
    <row r="87" spans="17:25">
      <c r="Q87" s="496"/>
      <c r="R87" s="497"/>
      <c r="S87" s="495"/>
      <c r="T87" s="464" t="str">
        <f t="shared" si="12"/>
        <v>main2-MGF_NECP_contingency_LV_XDOR_002_M12.cps</v>
      </c>
      <c r="U87" s="464" t="str">
        <f t="shared" si="17"/>
        <v/>
      </c>
      <c r="V87" s="465" t="str">
        <f t="shared" si="13"/>
        <v/>
      </c>
      <c r="W87" s="465" t="str">
        <f t="shared" si="14"/>
        <v/>
      </c>
      <c r="X87" s="465" t="str">
        <f t="shared" si="15"/>
        <v/>
      </c>
      <c r="Y87" s="465" t="str">
        <f t="shared" si="16"/>
        <v/>
      </c>
    </row>
    <row r="88" spans="17:25">
      <c r="Q88" s="496"/>
      <c r="R88" s="497"/>
      <c r="S88" s="495"/>
      <c r="T88" s="464" t="str">
        <f t="shared" si="12"/>
        <v>main2-MGF_NECP_contingency_LV_XDOR_002_M12.cps</v>
      </c>
      <c r="U88" s="464" t="str">
        <f t="shared" si="17"/>
        <v/>
      </c>
      <c r="V88" s="465" t="str">
        <f t="shared" si="13"/>
        <v/>
      </c>
      <c r="W88" s="465" t="str">
        <f t="shared" si="14"/>
        <v/>
      </c>
      <c r="X88" s="465" t="str">
        <f t="shared" si="15"/>
        <v/>
      </c>
      <c r="Y88" s="465" t="str">
        <f t="shared" si="16"/>
        <v/>
      </c>
    </row>
    <row r="89" spans="17:25">
      <c r="Q89" s="496"/>
      <c r="R89" s="497"/>
      <c r="S89" s="495"/>
      <c r="T89" s="464" t="str">
        <f t="shared" si="12"/>
        <v>main2-MGF_NECP_contingency_LV_XDOR_002_M12.cps</v>
      </c>
      <c r="U89" s="464" t="str">
        <f t="shared" si="17"/>
        <v/>
      </c>
      <c r="V89" s="465" t="str">
        <f t="shared" si="13"/>
        <v/>
      </c>
      <c r="W89" s="465" t="str">
        <f t="shared" si="14"/>
        <v/>
      </c>
      <c r="X89" s="465" t="str">
        <f t="shared" si="15"/>
        <v/>
      </c>
      <c r="Y89" s="465" t="str">
        <f t="shared" si="16"/>
        <v/>
      </c>
    </row>
    <row r="90" spans="17:25">
      <c r="Q90" s="496"/>
      <c r="R90" s="497"/>
      <c r="S90" s="495"/>
      <c r="T90" s="464" t="str">
        <f t="shared" si="12"/>
        <v>main2-MGF_NECP_contingency_LV_XDOR_002_M12.cps</v>
      </c>
      <c r="U90" s="464" t="str">
        <f t="shared" si="17"/>
        <v/>
      </c>
      <c r="V90" s="465" t="str">
        <f t="shared" si="13"/>
        <v/>
      </c>
      <c r="W90" s="465" t="str">
        <f t="shared" si="14"/>
        <v/>
      </c>
      <c r="X90" s="465" t="str">
        <f t="shared" si="15"/>
        <v/>
      </c>
      <c r="Y90" s="465" t="str">
        <f t="shared" si="16"/>
        <v/>
      </c>
    </row>
    <row r="91" spans="17:25">
      <c r="Q91" s="496"/>
      <c r="R91" s="497"/>
      <c r="S91" s="495"/>
      <c r="T91" s="464" t="str">
        <f t="shared" si="12"/>
        <v>main2-MGF_NECP_contingency_LV_XDOR_002_M12.cps</v>
      </c>
      <c r="U91" s="464" t="str">
        <f t="shared" si="17"/>
        <v/>
      </c>
      <c r="V91" s="465" t="str">
        <f t="shared" si="13"/>
        <v/>
      </c>
      <c r="W91" s="465" t="str">
        <f t="shared" si="14"/>
        <v/>
      </c>
      <c r="X91" s="465" t="str">
        <f t="shared" si="15"/>
        <v/>
      </c>
      <c r="Y91" s="465" t="str">
        <f t="shared" si="16"/>
        <v/>
      </c>
    </row>
    <row r="92" spans="17:25">
      <c r="Q92" s="496"/>
      <c r="R92" s="497"/>
      <c r="S92" s="495"/>
      <c r="T92" s="464" t="str">
        <f t="shared" si="12"/>
        <v>main2-MGF_NECP_contingency_LV_XDOR_002_M12.cps</v>
      </c>
      <c r="U92" s="464" t="str">
        <f t="shared" si="17"/>
        <v/>
      </c>
      <c r="V92" s="465" t="str">
        <f t="shared" si="13"/>
        <v/>
      </c>
      <c r="W92" s="465" t="str">
        <f t="shared" si="14"/>
        <v/>
      </c>
      <c r="X92" s="465" t="str">
        <f t="shared" si="15"/>
        <v/>
      </c>
      <c r="Y92" s="465" t="str">
        <f t="shared" si="16"/>
        <v/>
      </c>
    </row>
    <row r="93" spans="17:25">
      <c r="Q93" s="496"/>
      <c r="R93" s="497"/>
      <c r="S93" s="495"/>
      <c r="T93" s="464" t="str">
        <f t="shared" si="12"/>
        <v>main2-MGF_NECP_contingency_LV_XDOR_002_M12.cps</v>
      </c>
      <c r="U93" s="464" t="str">
        <f t="shared" si="17"/>
        <v/>
      </c>
      <c r="V93" s="465" t="str">
        <f t="shared" si="13"/>
        <v/>
      </c>
      <c r="W93" s="465" t="str">
        <f t="shared" si="14"/>
        <v/>
      </c>
      <c r="X93" s="465" t="str">
        <f t="shared" si="15"/>
        <v/>
      </c>
      <c r="Y93" s="465" t="str">
        <f t="shared" si="16"/>
        <v/>
      </c>
    </row>
    <row r="94" spans="17:25">
      <c r="Q94" s="496"/>
      <c r="R94" s="497"/>
      <c r="S94" s="495"/>
      <c r="T94" s="464" t="str">
        <f t="shared" si="12"/>
        <v>main2-MGF_NECP_contingency_LV_XDOR_002_M12.cps</v>
      </c>
      <c r="U94" s="464" t="str">
        <f t="shared" si="17"/>
        <v/>
      </c>
      <c r="V94" s="465" t="str">
        <f t="shared" si="13"/>
        <v/>
      </c>
      <c r="W94" s="465" t="str">
        <f t="shared" si="14"/>
        <v/>
      </c>
      <c r="X94" s="465" t="str">
        <f t="shared" si="15"/>
        <v/>
      </c>
      <c r="Y94" s="465" t="str">
        <f t="shared" si="16"/>
        <v/>
      </c>
    </row>
    <row r="95" spans="17:25">
      <c r="Q95" s="496"/>
      <c r="R95" s="497"/>
      <c r="S95" s="495"/>
      <c r="T95" s="464" t="str">
        <f t="shared" si="12"/>
        <v>main2-MGF_NECP_contingency_LV_XDOR_002_M12.cps</v>
      </c>
      <c r="U95" s="464" t="str">
        <f t="shared" si="17"/>
        <v/>
      </c>
      <c r="V95" s="465" t="str">
        <f t="shared" si="13"/>
        <v/>
      </c>
      <c r="W95" s="465" t="str">
        <f t="shared" si="14"/>
        <v/>
      </c>
      <c r="X95" s="465" t="str">
        <f t="shared" si="15"/>
        <v/>
      </c>
      <c r="Y95" s="465" t="str">
        <f t="shared" si="16"/>
        <v/>
      </c>
    </row>
    <row r="96" spans="17:25">
      <c r="Q96" s="496"/>
      <c r="R96" s="497"/>
      <c r="S96" s="495"/>
      <c r="T96" s="464" t="str">
        <f t="shared" si="12"/>
        <v>main2-MGF_NECP_contingency_LV_XDOR_002_M12.cps</v>
      </c>
      <c r="U96" s="464" t="str">
        <f t="shared" si="17"/>
        <v/>
      </c>
      <c r="V96" s="465" t="str">
        <f t="shared" si="13"/>
        <v/>
      </c>
      <c r="W96" s="465" t="str">
        <f t="shared" si="14"/>
        <v/>
      </c>
      <c r="X96" s="465" t="str">
        <f t="shared" si="15"/>
        <v/>
      </c>
      <c r="Y96" s="465" t="str">
        <f t="shared" si="16"/>
        <v/>
      </c>
    </row>
    <row r="97" spans="17:25">
      <c r="Q97" s="496"/>
      <c r="R97" s="497"/>
      <c r="S97" s="495"/>
      <c r="T97" s="464" t="str">
        <f t="shared" si="12"/>
        <v>main2-MGF_NECP_contingency_LV_XDOR_002_M12.cps</v>
      </c>
      <c r="U97" s="464" t="str">
        <f t="shared" si="17"/>
        <v/>
      </c>
      <c r="V97" s="465" t="str">
        <f t="shared" si="13"/>
        <v/>
      </c>
      <c r="W97" s="465" t="str">
        <f t="shared" si="14"/>
        <v/>
      </c>
      <c r="X97" s="465" t="str">
        <f t="shared" si="15"/>
        <v/>
      </c>
      <c r="Y97" s="465" t="str">
        <f t="shared" si="16"/>
        <v/>
      </c>
    </row>
    <row r="98" spans="17:25">
      <c r="Q98" s="496"/>
      <c r="R98" s="497"/>
      <c r="S98" s="495"/>
      <c r="T98" s="464" t="str">
        <f t="shared" ref="T98:T123" si="18">IF(O98="",T97,O98)</f>
        <v>main2-MGF_NECP_contingency_LV_XDOR_002_M12.cps</v>
      </c>
      <c r="U98" s="464" t="str">
        <f t="shared" si="17"/>
        <v/>
      </c>
      <c r="V98" s="465" t="str">
        <f t="shared" ref="V98:V123" si="19">IF(G98="","",MID(G98,22,6)&amp;"-MMDD")</f>
        <v/>
      </c>
      <c r="W98" s="465" t="str">
        <f t="shared" ref="W98:W123" si="20">IF(G98="","","20"&amp;MID(G98,22,6)&amp;"_MMDD.cml")</f>
        <v/>
      </c>
      <c r="X98" s="465" t="str">
        <f t="shared" ref="X98:X123" si="21">IF(G98="","","C"&amp;MID(U98,12,3))</f>
        <v/>
      </c>
      <c r="Y98" s="465" t="str">
        <f t="shared" si="16"/>
        <v/>
      </c>
    </row>
    <row r="99" spans="17:25">
      <c r="Q99" s="496"/>
      <c r="R99" s="497"/>
      <c r="S99" s="495"/>
      <c r="T99" s="464" t="str">
        <f t="shared" si="18"/>
        <v>main2-MGF_NECP_contingency_LV_XDOR_002_M12.cps</v>
      </c>
      <c r="U99" s="464" t="str">
        <f t="shared" si="17"/>
        <v/>
      </c>
      <c r="V99" s="465" t="str">
        <f t="shared" si="19"/>
        <v/>
      </c>
      <c r="W99" s="465" t="str">
        <f t="shared" si="20"/>
        <v/>
      </c>
      <c r="X99" s="465" t="str">
        <f t="shared" si="21"/>
        <v/>
      </c>
      <c r="Y99" s="465" t="str">
        <f t="shared" si="16"/>
        <v/>
      </c>
    </row>
    <row r="100" spans="17:25">
      <c r="Q100" s="496"/>
      <c r="R100" s="497"/>
      <c r="S100" s="495"/>
      <c r="T100" s="464" t="str">
        <f t="shared" si="18"/>
        <v>main2-MGF_NECP_contingency_LV_XDOR_002_M12.cps</v>
      </c>
      <c r="U100" s="464" t="str">
        <f t="shared" si="17"/>
        <v/>
      </c>
      <c r="V100" s="465" t="str">
        <f t="shared" si="19"/>
        <v/>
      </c>
      <c r="W100" s="465" t="str">
        <f t="shared" si="20"/>
        <v/>
      </c>
      <c r="X100" s="465" t="str">
        <f t="shared" si="21"/>
        <v/>
      </c>
      <c r="Y100" s="465" t="str">
        <f t="shared" si="16"/>
        <v/>
      </c>
    </row>
    <row r="101" spans="17:25">
      <c r="Q101" s="496"/>
      <c r="R101" s="497"/>
      <c r="S101" s="495"/>
      <c r="T101" s="464" t="str">
        <f t="shared" si="18"/>
        <v>main2-MGF_NECP_contingency_LV_XDOR_002_M12.cps</v>
      </c>
      <c r="U101" s="464" t="str">
        <f t="shared" si="17"/>
        <v/>
      </c>
      <c r="V101" s="465" t="str">
        <f t="shared" si="19"/>
        <v/>
      </c>
      <c r="W101" s="465" t="str">
        <f t="shared" si="20"/>
        <v/>
      </c>
      <c r="X101" s="465" t="str">
        <f t="shared" si="21"/>
        <v/>
      </c>
      <c r="Y101" s="465" t="str">
        <f t="shared" si="16"/>
        <v/>
      </c>
    </row>
    <row r="102" spans="17:25">
      <c r="Q102" s="496"/>
      <c r="R102" s="497"/>
      <c r="S102" s="495"/>
      <c r="T102" s="464" t="str">
        <f t="shared" si="18"/>
        <v>main2-MGF_NECP_contingency_LV_XDOR_002_M12.cps</v>
      </c>
      <c r="U102" s="464" t="str">
        <f t="shared" si="17"/>
        <v/>
      </c>
      <c r="V102" s="465" t="str">
        <f t="shared" si="19"/>
        <v/>
      </c>
      <c r="W102" s="465" t="str">
        <f t="shared" si="20"/>
        <v/>
      </c>
      <c r="X102" s="465" t="str">
        <f t="shared" si="21"/>
        <v/>
      </c>
      <c r="Y102" s="465" t="str">
        <f t="shared" si="16"/>
        <v/>
      </c>
    </row>
    <row r="103" spans="17:25">
      <c r="Q103" s="496"/>
      <c r="R103" s="497"/>
      <c r="S103" s="495"/>
      <c r="T103" s="464" t="str">
        <f t="shared" si="18"/>
        <v>main2-MGF_NECP_contingency_LV_XDOR_002_M12.cps</v>
      </c>
      <c r="U103" s="464" t="str">
        <f t="shared" si="17"/>
        <v/>
      </c>
      <c r="V103" s="465" t="str">
        <f t="shared" si="19"/>
        <v/>
      </c>
      <c r="W103" s="465" t="str">
        <f t="shared" si="20"/>
        <v/>
      </c>
      <c r="X103" s="465" t="str">
        <f t="shared" si="21"/>
        <v/>
      </c>
      <c r="Y103" s="465" t="str">
        <f t="shared" si="16"/>
        <v/>
      </c>
    </row>
    <row r="104" spans="17:25">
      <c r="Q104" s="496"/>
      <c r="R104" s="497"/>
      <c r="S104" s="495"/>
      <c r="T104" s="464" t="str">
        <f t="shared" si="18"/>
        <v>main2-MGF_NECP_contingency_LV_XDOR_002_M12.cps</v>
      </c>
      <c r="U104" s="464" t="str">
        <f t="shared" si="17"/>
        <v/>
      </c>
      <c r="V104" s="465" t="str">
        <f t="shared" si="19"/>
        <v/>
      </c>
      <c r="W104" s="465" t="str">
        <f t="shared" si="20"/>
        <v/>
      </c>
      <c r="X104" s="465" t="str">
        <f t="shared" si="21"/>
        <v/>
      </c>
      <c r="Y104" s="465" t="str">
        <f t="shared" si="16"/>
        <v/>
      </c>
    </row>
    <row r="105" spans="17:25">
      <c r="Q105" s="496"/>
      <c r="R105" s="497"/>
      <c r="S105" s="495"/>
      <c r="T105" s="464" t="str">
        <f t="shared" si="18"/>
        <v>main2-MGF_NECP_contingency_LV_XDOR_002_M12.cps</v>
      </c>
      <c r="U105" s="464" t="str">
        <f t="shared" si="17"/>
        <v/>
      </c>
      <c r="V105" s="465" t="str">
        <f t="shared" si="19"/>
        <v/>
      </c>
      <c r="W105" s="465" t="str">
        <f t="shared" si="20"/>
        <v/>
      </c>
      <c r="X105" s="465" t="str">
        <f t="shared" si="21"/>
        <v/>
      </c>
      <c r="Y105" s="465" t="str">
        <f t="shared" si="16"/>
        <v/>
      </c>
    </row>
    <row r="106" spans="17:25">
      <c r="Q106" s="496"/>
      <c r="R106" s="497"/>
      <c r="S106" s="495"/>
      <c r="T106" s="464" t="str">
        <f t="shared" si="18"/>
        <v>main2-MGF_NECP_contingency_LV_XDOR_002_M12.cps</v>
      </c>
      <c r="U106" s="464" t="str">
        <f t="shared" si="17"/>
        <v/>
      </c>
      <c r="V106" s="465" t="str">
        <f t="shared" si="19"/>
        <v/>
      </c>
      <c r="W106" s="465" t="str">
        <f t="shared" si="20"/>
        <v/>
      </c>
      <c r="X106" s="465" t="str">
        <f t="shared" si="21"/>
        <v/>
      </c>
      <c r="Y106" s="465" t="str">
        <f t="shared" si="16"/>
        <v/>
      </c>
    </row>
    <row r="107" spans="17:25">
      <c r="Q107" s="496"/>
      <c r="R107" s="497"/>
      <c r="S107" s="495"/>
      <c r="T107" s="464" t="str">
        <f t="shared" si="18"/>
        <v>main2-MGF_NECP_contingency_LV_XDOR_002_M12.cps</v>
      </c>
      <c r="U107" s="464" t="str">
        <f t="shared" si="17"/>
        <v/>
      </c>
      <c r="V107" s="465" t="str">
        <f t="shared" si="19"/>
        <v/>
      </c>
      <c r="W107" s="465" t="str">
        <f t="shared" si="20"/>
        <v/>
      </c>
      <c r="X107" s="465" t="str">
        <f t="shared" si="21"/>
        <v/>
      </c>
      <c r="Y107" s="465" t="str">
        <f t="shared" si="16"/>
        <v/>
      </c>
    </row>
    <row r="108" spans="17:25">
      <c r="Q108" s="496"/>
      <c r="R108" s="497"/>
      <c r="S108" s="495"/>
      <c r="T108" s="464" t="str">
        <f t="shared" si="18"/>
        <v>main2-MGF_NECP_contingency_LV_XDOR_002_M12.cps</v>
      </c>
      <c r="U108" s="464" t="str">
        <f t="shared" si="17"/>
        <v/>
      </c>
      <c r="V108" s="465" t="str">
        <f t="shared" si="19"/>
        <v/>
      </c>
      <c r="W108" s="465" t="str">
        <f t="shared" si="20"/>
        <v/>
      </c>
      <c r="X108" s="465" t="str">
        <f t="shared" si="21"/>
        <v/>
      </c>
      <c r="Y108" s="465" t="str">
        <f t="shared" si="16"/>
        <v/>
      </c>
    </row>
    <row r="109" spans="17:25">
      <c r="Q109" s="496"/>
      <c r="R109" s="497"/>
      <c r="S109" s="495"/>
      <c r="T109" s="464" t="str">
        <f t="shared" si="18"/>
        <v>main2-MGF_NECP_contingency_LV_XDOR_002_M12.cps</v>
      </c>
      <c r="U109" s="464" t="str">
        <f t="shared" si="17"/>
        <v/>
      </c>
      <c r="V109" s="465" t="str">
        <f t="shared" si="19"/>
        <v/>
      </c>
      <c r="W109" s="465" t="str">
        <f t="shared" si="20"/>
        <v/>
      </c>
      <c r="X109" s="465" t="str">
        <f t="shared" si="21"/>
        <v/>
      </c>
      <c r="Y109" s="465" t="str">
        <f t="shared" si="16"/>
        <v/>
      </c>
    </row>
    <row r="110" spans="17:25">
      <c r="Q110" s="496"/>
      <c r="R110" s="497"/>
      <c r="S110" s="495"/>
      <c r="T110" s="464" t="str">
        <f t="shared" si="18"/>
        <v>main2-MGF_NECP_contingency_LV_XDOR_002_M12.cps</v>
      </c>
      <c r="U110" s="464" t="str">
        <f t="shared" si="17"/>
        <v/>
      </c>
      <c r="V110" s="465" t="str">
        <f t="shared" si="19"/>
        <v/>
      </c>
      <c r="W110" s="465" t="str">
        <f t="shared" si="20"/>
        <v/>
      </c>
      <c r="X110" s="465" t="str">
        <f t="shared" si="21"/>
        <v/>
      </c>
      <c r="Y110" s="465" t="str">
        <f t="shared" si="16"/>
        <v/>
      </c>
    </row>
    <row r="111" spans="17:25">
      <c r="Q111" s="496"/>
      <c r="R111" s="497"/>
      <c r="S111" s="495"/>
      <c r="T111" s="464" t="str">
        <f t="shared" si="18"/>
        <v>main2-MGF_NECP_contingency_LV_XDOR_002_M12.cps</v>
      </c>
      <c r="U111" s="464" t="str">
        <f t="shared" si="17"/>
        <v/>
      </c>
      <c r="V111" s="465" t="str">
        <f t="shared" si="19"/>
        <v/>
      </c>
      <c r="W111" s="465" t="str">
        <f t="shared" si="20"/>
        <v/>
      </c>
      <c r="X111" s="465" t="str">
        <f t="shared" si="21"/>
        <v/>
      </c>
      <c r="Y111" s="465" t="str">
        <f t="shared" si="16"/>
        <v/>
      </c>
    </row>
    <row r="112" spans="17:25">
      <c r="Q112" s="496"/>
      <c r="R112" s="497"/>
      <c r="S112" s="495" t="s">
        <v>1691</v>
      </c>
      <c r="T112" s="464" t="str">
        <f t="shared" si="18"/>
        <v>main2-MGF_NECP_contingency_LV_XDOR_002_M12.cps</v>
      </c>
      <c r="U112" s="464" t="str">
        <f t="shared" si="17"/>
        <v/>
      </c>
      <c r="V112" s="465" t="str">
        <f t="shared" si="19"/>
        <v/>
      </c>
      <c r="W112" s="465" t="str">
        <f t="shared" si="20"/>
        <v/>
      </c>
      <c r="X112" s="465" t="str">
        <f t="shared" si="21"/>
        <v/>
      </c>
      <c r="Y112" s="465" t="str">
        <f t="shared" si="16"/>
        <v/>
      </c>
    </row>
    <row r="113" spans="17:25">
      <c r="Q113" s="496"/>
      <c r="R113" s="497"/>
      <c r="S113" s="495"/>
      <c r="T113" s="464" t="str">
        <f t="shared" si="18"/>
        <v>main2-MGF_NECP_contingency_LV_XDOR_002_M12.cps</v>
      </c>
      <c r="U113" s="464" t="str">
        <f t="shared" si="17"/>
        <v/>
      </c>
      <c r="V113" s="465" t="str">
        <f t="shared" si="19"/>
        <v/>
      </c>
      <c r="W113" s="465" t="str">
        <f t="shared" si="20"/>
        <v/>
      </c>
      <c r="X113" s="465" t="str">
        <f t="shared" si="21"/>
        <v/>
      </c>
      <c r="Y113" s="465" t="str">
        <f t="shared" si="16"/>
        <v/>
      </c>
    </row>
    <row r="114" spans="17:25">
      <c r="Q114" s="496"/>
      <c r="R114" s="497"/>
      <c r="S114" s="495"/>
      <c r="T114" s="464" t="str">
        <f t="shared" si="18"/>
        <v>main2-MGF_NECP_contingency_LV_XDOR_002_M12.cps</v>
      </c>
      <c r="U114" s="464" t="str">
        <f t="shared" si="17"/>
        <v/>
      </c>
      <c r="V114" s="465" t="str">
        <f t="shared" si="19"/>
        <v/>
      </c>
      <c r="W114" s="465" t="str">
        <f t="shared" si="20"/>
        <v/>
      </c>
      <c r="X114" s="465" t="str">
        <f t="shared" si="21"/>
        <v/>
      </c>
      <c r="Y114" s="465" t="str">
        <f t="shared" si="16"/>
        <v/>
      </c>
    </row>
    <row r="115" spans="17:25">
      <c r="Q115" s="496"/>
      <c r="R115" s="497"/>
      <c r="S115" s="495"/>
      <c r="T115" s="464" t="str">
        <f t="shared" si="18"/>
        <v>main2-MGF_NECP_contingency_LV_XDOR_002_M12.cps</v>
      </c>
      <c r="U115" s="464" t="str">
        <f t="shared" si="17"/>
        <v/>
      </c>
      <c r="V115" s="465" t="str">
        <f t="shared" si="19"/>
        <v/>
      </c>
      <c r="W115" s="465" t="str">
        <f t="shared" si="20"/>
        <v/>
      </c>
      <c r="X115" s="465" t="str">
        <f t="shared" si="21"/>
        <v/>
      </c>
      <c r="Y115" s="465" t="str">
        <f t="shared" si="16"/>
        <v/>
      </c>
    </row>
    <row r="116" spans="17:25">
      <c r="Q116" s="496"/>
      <c r="R116" s="497"/>
      <c r="S116" s="495"/>
      <c r="T116" s="464" t="str">
        <f t="shared" si="18"/>
        <v>main2-MGF_NECP_contingency_LV_XDOR_002_M12.cps</v>
      </c>
      <c r="U116" s="464" t="str">
        <f t="shared" si="17"/>
        <v/>
      </c>
      <c r="V116" s="465" t="str">
        <f t="shared" si="19"/>
        <v/>
      </c>
      <c r="W116" s="465" t="str">
        <f t="shared" si="20"/>
        <v/>
      </c>
      <c r="X116" s="465" t="str">
        <f t="shared" si="21"/>
        <v/>
      </c>
      <c r="Y116" s="465" t="str">
        <f t="shared" si="16"/>
        <v/>
      </c>
    </row>
    <row r="117" spans="17:25">
      <c r="Q117" s="496"/>
      <c r="R117" s="497"/>
      <c r="S117" s="495"/>
      <c r="T117" s="464" t="str">
        <f t="shared" si="18"/>
        <v>main2-MGF_NECP_contingency_LV_XDOR_002_M12.cps</v>
      </c>
      <c r="U117" s="464" t="str">
        <f t="shared" si="17"/>
        <v/>
      </c>
      <c r="V117" s="465" t="str">
        <f t="shared" si="19"/>
        <v/>
      </c>
      <c r="W117" s="465" t="str">
        <f t="shared" si="20"/>
        <v/>
      </c>
      <c r="X117" s="465" t="str">
        <f t="shared" si="21"/>
        <v/>
      </c>
      <c r="Y117" s="465" t="str">
        <f t="shared" si="16"/>
        <v/>
      </c>
    </row>
    <row r="118" spans="17:25">
      <c r="Q118" s="496"/>
      <c r="R118" s="497"/>
      <c r="S118" s="495"/>
      <c r="T118" s="464" t="str">
        <f t="shared" si="18"/>
        <v>main2-MGF_NECP_contingency_LV_XDOR_002_M12.cps</v>
      </c>
      <c r="U118" s="464" t="str">
        <f t="shared" si="17"/>
        <v/>
      </c>
      <c r="V118" s="465" t="str">
        <f t="shared" si="19"/>
        <v/>
      </c>
      <c r="W118" s="465" t="str">
        <f t="shared" si="20"/>
        <v/>
      </c>
      <c r="X118" s="465" t="str">
        <f t="shared" si="21"/>
        <v/>
      </c>
      <c r="Y118" s="465" t="str">
        <f t="shared" si="16"/>
        <v/>
      </c>
    </row>
    <row r="119" spans="17:25">
      <c r="Q119" s="496"/>
      <c r="R119" s="497"/>
      <c r="S119" s="495"/>
      <c r="T119" s="464" t="str">
        <f t="shared" si="18"/>
        <v>main2-MGF_NECP_contingency_LV_XDOR_002_M12.cps</v>
      </c>
      <c r="U119" s="464" t="str">
        <f t="shared" si="17"/>
        <v/>
      </c>
      <c r="V119" s="465" t="str">
        <f t="shared" si="19"/>
        <v/>
      </c>
      <c r="W119" s="465" t="str">
        <f t="shared" si="20"/>
        <v/>
      </c>
      <c r="X119" s="465" t="str">
        <f t="shared" si="21"/>
        <v/>
      </c>
      <c r="Y119" s="465" t="str">
        <f t="shared" si="16"/>
        <v/>
      </c>
    </row>
    <row r="120" spans="17:25">
      <c r="Q120" s="496"/>
      <c r="R120" s="497"/>
      <c r="S120" s="495"/>
      <c r="T120" s="464" t="str">
        <f t="shared" si="18"/>
        <v>main2-MGF_NECP_contingency_LV_XDOR_002_M12.cps</v>
      </c>
      <c r="U120" s="464" t="str">
        <f t="shared" si="17"/>
        <v/>
      </c>
      <c r="V120" s="465" t="str">
        <f t="shared" si="19"/>
        <v/>
      </c>
      <c r="W120" s="465" t="str">
        <f t="shared" si="20"/>
        <v/>
      </c>
      <c r="X120" s="465" t="str">
        <f t="shared" si="21"/>
        <v/>
      </c>
      <c r="Y120" s="465" t="str">
        <f t="shared" si="16"/>
        <v/>
      </c>
    </row>
    <row r="121" spans="17:25">
      <c r="Q121" s="496"/>
      <c r="R121" s="497"/>
      <c r="S121" s="495"/>
      <c r="T121" s="464" t="str">
        <f t="shared" si="18"/>
        <v>main2-MGF_NECP_contingency_LV_XDOR_002_M12.cps</v>
      </c>
      <c r="U121" s="464" t="str">
        <f t="shared" si="17"/>
        <v/>
      </c>
      <c r="V121" s="465" t="str">
        <f t="shared" si="19"/>
        <v/>
      </c>
      <c r="W121" s="465" t="str">
        <f t="shared" si="20"/>
        <v/>
      </c>
      <c r="X121" s="465" t="str">
        <f t="shared" si="21"/>
        <v/>
      </c>
      <c r="Y121" s="465" t="str">
        <f t="shared" si="16"/>
        <v/>
      </c>
    </row>
    <row r="122" spans="17:25">
      <c r="Q122" s="496"/>
      <c r="R122" s="497"/>
      <c r="S122" s="495"/>
      <c r="T122" s="464" t="str">
        <f t="shared" si="18"/>
        <v>main2-MGF_NECP_contingency_LV_XDOR_002_M12.cps</v>
      </c>
      <c r="U122" s="464" t="str">
        <f t="shared" si="17"/>
        <v/>
      </c>
      <c r="V122" s="465" t="str">
        <f t="shared" si="19"/>
        <v/>
      </c>
      <c r="W122" s="465" t="str">
        <f t="shared" si="20"/>
        <v/>
      </c>
      <c r="X122" s="465" t="str">
        <f t="shared" si="21"/>
        <v/>
      </c>
      <c r="Y122" s="465" t="str">
        <f t="shared" si="16"/>
        <v/>
      </c>
    </row>
    <row r="123" spans="17:25">
      <c r="Q123" s="496"/>
      <c r="R123" s="497"/>
      <c r="S123" s="495"/>
      <c r="T123" s="464" t="str">
        <f t="shared" si="18"/>
        <v>main2-MGF_NECP_contingency_LV_XDOR_002_M12.cps</v>
      </c>
      <c r="U123" s="464" t="str">
        <f t="shared" si="17"/>
        <v/>
      </c>
      <c r="V123" s="465" t="str">
        <f t="shared" si="19"/>
        <v/>
      </c>
      <c r="W123" s="465" t="str">
        <f t="shared" si="20"/>
        <v/>
      </c>
      <c r="X123" s="465" t="str">
        <f t="shared" si="21"/>
        <v/>
      </c>
      <c r="Y123" s="465" t="str">
        <f t="shared" si="16"/>
        <v/>
      </c>
    </row>
  </sheetData>
  <mergeCells count="13">
    <mergeCell ref="O3:O7"/>
    <mergeCell ref="A8:O8"/>
    <mergeCell ref="O9:O13"/>
    <mergeCell ref="L9:L13"/>
    <mergeCell ref="M9:M13"/>
    <mergeCell ref="N9:N13"/>
    <mergeCell ref="K9:K13"/>
    <mergeCell ref="A18:O18"/>
    <mergeCell ref="G9:G13"/>
    <mergeCell ref="H9:H13"/>
    <mergeCell ref="I9:I13"/>
    <mergeCell ref="J9:J13"/>
    <mergeCell ref="A15:O15"/>
  </mergeCells>
  <phoneticPr fontId="12"/>
  <conditionalFormatting sqref="O3:P3 O17:P17">
    <cfRule type="expression" dxfId="89" priority="8">
      <formula>$A3="✓"</formula>
    </cfRule>
  </conditionalFormatting>
  <conditionalFormatting sqref="O9:P9">
    <cfRule type="expression" dxfId="88" priority="10">
      <formula>$A8="✓"</formula>
    </cfRule>
  </conditionalFormatting>
  <conditionalFormatting sqref="R3">
    <cfRule type="expression" dxfId="87" priority="6">
      <formula>$Q3="〇"</formula>
    </cfRule>
  </conditionalFormatting>
  <conditionalFormatting sqref="R4:R121">
    <cfRule type="expression" dxfId="86" priority="5">
      <formula>$Q4="〇"</formula>
    </cfRule>
  </conditionalFormatting>
  <conditionalFormatting sqref="T3:X3">
    <cfRule type="expression" dxfId="85" priority="4">
      <formula>$S3="c"</formula>
    </cfRule>
  </conditionalFormatting>
  <conditionalFormatting sqref="T4:X121">
    <cfRule type="expression" dxfId="84" priority="3">
      <formula>$S4="c"</formula>
    </cfRule>
  </conditionalFormatting>
  <conditionalFormatting sqref="Y3">
    <cfRule type="expression" dxfId="83" priority="2">
      <formula>$S3="c"</formula>
    </cfRule>
  </conditionalFormatting>
  <conditionalFormatting sqref="Y4:Y123">
    <cfRule type="expression" dxfId="82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24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Y123"/>
  <sheetViews>
    <sheetView topLeftCell="H1" zoomScale="25" zoomScaleNormal="25" zoomScalePageLayoutView="85" workbookViewId="0">
      <selection activeCell="C18" sqref="C18"/>
    </sheetView>
  </sheetViews>
  <sheetFormatPr defaultColWidth="8.85546875" defaultRowHeight="23.15"/>
  <cols>
    <col min="1" max="1" width="6.0703125" style="5" bestFit="1" customWidth="1"/>
    <col min="2" max="2" width="30.5703125" style="2" bestFit="1" customWidth="1"/>
    <col min="3" max="3" width="16.85546875" style="2" customWidth="1"/>
    <col min="4" max="4" width="10.0703125" style="5" customWidth="1"/>
    <col min="5" max="5" width="9.85546875" style="5" customWidth="1"/>
    <col min="6" max="6" width="9.0703125" style="5" customWidth="1"/>
    <col min="7" max="7" width="42.5703125" style="2" bestFit="1" customWidth="1"/>
    <col min="8" max="9" width="8.0703125" style="5" customWidth="1"/>
    <col min="10" max="10" width="37.0703125" style="2" customWidth="1"/>
    <col min="11" max="11" width="36.5703125" style="2" customWidth="1"/>
    <col min="12" max="12" width="17.5703125" style="76" customWidth="1"/>
    <col min="13" max="13" width="10.0703125" style="76" customWidth="1"/>
    <col min="14" max="14" width="31.5703125" style="76" bestFit="1" customWidth="1"/>
    <col min="15" max="15" width="22.0703125" style="2" customWidth="1"/>
    <col min="16" max="16" width="7.85546875" style="476" customWidth="1"/>
    <col min="17" max="17" width="3.5703125" style="498" customWidth="1"/>
    <col min="18" max="18" width="23.5703125" style="499" customWidth="1"/>
    <col min="19" max="19" width="8.85546875" style="474"/>
    <col min="20" max="20" width="70.8554687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431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482</v>
      </c>
      <c r="O1" s="427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>
      <c r="A2" s="117" t="s">
        <v>87</v>
      </c>
      <c r="B2" s="126" t="s">
        <v>88</v>
      </c>
      <c r="C2" s="127"/>
      <c r="D2" s="128"/>
      <c r="E2" s="128"/>
      <c r="F2" s="128"/>
      <c r="G2" s="146"/>
      <c r="H2" s="128"/>
      <c r="I2" s="128"/>
      <c r="J2" s="127"/>
      <c r="K2" s="127"/>
      <c r="L2" s="127"/>
      <c r="M2" s="127"/>
      <c r="N2" s="129"/>
      <c r="O2" s="428"/>
      <c r="P2" s="519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36.9">
      <c r="A3" s="123">
        <v>1</v>
      </c>
      <c r="B3" s="130" t="s">
        <v>25</v>
      </c>
      <c r="C3" s="123"/>
      <c r="D3" s="123">
        <v>20</v>
      </c>
      <c r="E3" s="123">
        <v>0</v>
      </c>
      <c r="F3" s="147">
        <v>34</v>
      </c>
      <c r="G3" s="132" t="s">
        <v>546</v>
      </c>
      <c r="H3" s="148">
        <v>6</v>
      </c>
      <c r="I3" s="123" t="s">
        <v>62</v>
      </c>
      <c r="J3" s="130"/>
      <c r="K3" s="130"/>
      <c r="L3" s="130"/>
      <c r="M3" s="130"/>
      <c r="N3" s="131"/>
      <c r="O3" s="873" t="s">
        <v>910</v>
      </c>
      <c r="P3" s="525"/>
      <c r="Q3" s="496"/>
      <c r="R3" s="497"/>
      <c r="S3" s="535" t="s">
        <v>1690</v>
      </c>
      <c r="T3" s="464" t="str">
        <f t="shared" si="0"/>
        <v>main2-MDM_NECP_LV_XDOR_001_M13.cps</v>
      </c>
      <c r="U3" s="464" t="str">
        <f>IF(G3="","",G3)</f>
        <v>XDOR_BJXR_C351_NECP_M130101_00001.BC</v>
      </c>
      <c r="V3" s="465" t="str">
        <f t="shared" si="1"/>
        <v>130101-MMDD</v>
      </c>
      <c r="W3" s="465" t="str">
        <f t="shared" si="2"/>
        <v>20130101_MMDD.cml</v>
      </c>
      <c r="X3" s="465" t="str">
        <f t="shared" si="3"/>
        <v>C351</v>
      </c>
      <c r="Y3" s="536" t="str">
        <f t="shared" ref="Y3:Y66" si="4">IF(G3="","",MID(G3,16,12))</f>
        <v>NECP_M130101</v>
      </c>
    </row>
    <row r="4" spans="1:25">
      <c r="A4" s="123">
        <f t="shared" ref="A4:A10" si="5">1+A3</f>
        <v>2</v>
      </c>
      <c r="B4" s="130" t="s">
        <v>158</v>
      </c>
      <c r="C4" s="123"/>
      <c r="D4" s="123">
        <v>10</v>
      </c>
      <c r="E4" s="123">
        <v>0</v>
      </c>
      <c r="F4" s="147">
        <v>34</v>
      </c>
      <c r="G4" s="146"/>
      <c r="H4" s="148"/>
      <c r="I4" s="123"/>
      <c r="J4" s="130" t="s">
        <v>471</v>
      </c>
      <c r="K4" s="130"/>
      <c r="L4" s="130"/>
      <c r="M4" s="130"/>
      <c r="N4" s="131"/>
      <c r="O4" s="873"/>
      <c r="P4" s="525"/>
      <c r="Q4" s="496"/>
      <c r="R4" s="497"/>
      <c r="S4" s="535" t="s">
        <v>1690</v>
      </c>
      <c r="T4" s="464" t="str">
        <f t="shared" si="0"/>
        <v>main2-MDM_NECP_LV_XDOR_001_M13.cps</v>
      </c>
      <c r="U4" s="464" t="str">
        <f t="shared" ref="U4:U16" si="6">IF(G4="","",G4)</f>
        <v/>
      </c>
      <c r="V4" s="465" t="str">
        <f t="shared" si="1"/>
        <v/>
      </c>
      <c r="W4" s="465" t="str">
        <f t="shared" si="2"/>
        <v/>
      </c>
      <c r="X4" s="465" t="str">
        <f t="shared" si="3"/>
        <v/>
      </c>
      <c r="Y4" s="536" t="str">
        <f t="shared" si="4"/>
        <v/>
      </c>
    </row>
    <row r="5" spans="1:25">
      <c r="A5" s="123">
        <f t="shared" si="5"/>
        <v>3</v>
      </c>
      <c r="B5" s="130" t="s">
        <v>164</v>
      </c>
      <c r="C5" s="123"/>
      <c r="D5" s="123">
        <v>30</v>
      </c>
      <c r="E5" s="123">
        <v>0</v>
      </c>
      <c r="F5" s="147">
        <v>34</v>
      </c>
      <c r="G5" s="127"/>
      <c r="H5" s="148"/>
      <c r="I5" s="123"/>
      <c r="J5" s="130" t="s">
        <v>471</v>
      </c>
      <c r="K5" s="130"/>
      <c r="L5" s="130"/>
      <c r="M5" s="130"/>
      <c r="N5" s="131" t="s">
        <v>472</v>
      </c>
      <c r="O5" s="873"/>
      <c r="P5" s="525"/>
      <c r="Q5" s="496"/>
      <c r="R5" s="497"/>
      <c r="S5" s="535" t="s">
        <v>1690</v>
      </c>
      <c r="T5" s="464" t="str">
        <f t="shared" si="0"/>
        <v>main2-MDM_NECP_LV_XDOR_001_M13.cps</v>
      </c>
      <c r="U5" s="464" t="str">
        <f t="shared" si="6"/>
        <v/>
      </c>
      <c r="V5" s="465" t="str">
        <f t="shared" si="1"/>
        <v/>
      </c>
      <c r="W5" s="465" t="str">
        <f t="shared" si="2"/>
        <v/>
      </c>
      <c r="X5" s="465" t="str">
        <f t="shared" si="3"/>
        <v/>
      </c>
      <c r="Y5" s="536" t="str">
        <f t="shared" si="4"/>
        <v/>
      </c>
    </row>
    <row r="6" spans="1:25">
      <c r="A6" s="846" t="s">
        <v>244</v>
      </c>
      <c r="B6" s="847"/>
      <c r="C6" s="847"/>
      <c r="D6" s="847"/>
      <c r="E6" s="847"/>
      <c r="F6" s="847"/>
      <c r="G6" s="847"/>
      <c r="H6" s="847"/>
      <c r="I6" s="847"/>
      <c r="J6" s="847"/>
      <c r="K6" s="847"/>
      <c r="L6" s="847"/>
      <c r="M6" s="847"/>
      <c r="N6" s="847"/>
      <c r="O6" s="848"/>
      <c r="P6" s="520"/>
      <c r="Q6" s="496"/>
      <c r="R6" s="497"/>
      <c r="S6" s="535" t="s">
        <v>1690</v>
      </c>
      <c r="T6" s="464" t="str">
        <f t="shared" si="0"/>
        <v>main2-MDM_NECP_LV_XDOR_001_M13.cps</v>
      </c>
      <c r="U6" s="464" t="str">
        <f t="shared" si="6"/>
        <v/>
      </c>
      <c r="V6" s="465" t="str">
        <f t="shared" si="1"/>
        <v/>
      </c>
      <c r="W6" s="465" t="str">
        <f t="shared" si="2"/>
        <v/>
      </c>
      <c r="X6" s="465" t="str">
        <f t="shared" si="3"/>
        <v/>
      </c>
      <c r="Y6" s="536" t="str">
        <f t="shared" si="4"/>
        <v/>
      </c>
    </row>
    <row r="7" spans="1:25">
      <c r="A7" s="123">
        <f>1+A5</f>
        <v>4</v>
      </c>
      <c r="B7" s="130" t="s">
        <v>165</v>
      </c>
      <c r="C7" s="123"/>
      <c r="D7" s="123">
        <v>0</v>
      </c>
      <c r="E7" s="123">
        <v>20</v>
      </c>
      <c r="F7" s="123">
        <v>34</v>
      </c>
      <c r="G7" s="872" t="s">
        <v>937</v>
      </c>
      <c r="H7" s="872">
        <v>33</v>
      </c>
      <c r="I7" s="872" t="s">
        <v>104</v>
      </c>
      <c r="J7" s="872" t="s">
        <v>160</v>
      </c>
      <c r="K7" s="872"/>
      <c r="L7" s="872"/>
      <c r="M7" s="872"/>
      <c r="N7" s="868" t="s">
        <v>474</v>
      </c>
      <c r="O7" s="873" t="s">
        <v>938</v>
      </c>
      <c r="P7" s="492"/>
      <c r="Q7" s="496"/>
      <c r="R7" s="497"/>
      <c r="S7" s="535" t="s">
        <v>1690</v>
      </c>
      <c r="T7" s="464" t="str">
        <f t="shared" si="0"/>
        <v>main2-MDM_NECP_LV_XOR_003_M13.cps</v>
      </c>
      <c r="U7" s="464" t="str">
        <f t="shared" si="6"/>
        <v>XOR__BJXR_C351_NECP_M130401_00003.BC</v>
      </c>
      <c r="V7" s="465" t="str">
        <f t="shared" si="1"/>
        <v>130401-MMDD</v>
      </c>
      <c r="W7" s="465" t="str">
        <f t="shared" si="2"/>
        <v>20130401_MMDD.cml</v>
      </c>
      <c r="X7" s="465" t="str">
        <f t="shared" si="3"/>
        <v>C351</v>
      </c>
      <c r="Y7" s="536" t="str">
        <f t="shared" si="4"/>
        <v>NECP_M130401</v>
      </c>
    </row>
    <row r="8" spans="1:25">
      <c r="A8" s="123">
        <f t="shared" si="5"/>
        <v>5</v>
      </c>
      <c r="B8" s="130" t="s">
        <v>166</v>
      </c>
      <c r="C8" s="123"/>
      <c r="D8" s="123">
        <v>0</v>
      </c>
      <c r="E8" s="123">
        <v>60</v>
      </c>
      <c r="F8" s="123">
        <v>34</v>
      </c>
      <c r="G8" s="872"/>
      <c r="H8" s="872"/>
      <c r="I8" s="872"/>
      <c r="J8" s="872"/>
      <c r="K8" s="872"/>
      <c r="L8" s="872"/>
      <c r="M8" s="872"/>
      <c r="N8" s="868"/>
      <c r="O8" s="873"/>
      <c r="P8" s="492"/>
      <c r="Q8" s="496"/>
      <c r="R8" s="497"/>
      <c r="S8" s="535" t="s">
        <v>1690</v>
      </c>
      <c r="T8" s="464" t="str">
        <f t="shared" si="0"/>
        <v>main2-MDM_NECP_LV_XOR_003_M13.cps</v>
      </c>
      <c r="U8" s="464" t="str">
        <f t="shared" si="6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536" t="str">
        <f t="shared" si="4"/>
        <v/>
      </c>
    </row>
    <row r="9" spans="1:25">
      <c r="A9" s="123">
        <f t="shared" si="5"/>
        <v>6</v>
      </c>
      <c r="B9" s="130" t="s">
        <v>164</v>
      </c>
      <c r="C9" s="123"/>
      <c r="D9" s="123">
        <v>0</v>
      </c>
      <c r="E9" s="123">
        <v>40</v>
      </c>
      <c r="F9" s="123">
        <v>34</v>
      </c>
      <c r="G9" s="872"/>
      <c r="H9" s="872"/>
      <c r="I9" s="872"/>
      <c r="J9" s="872"/>
      <c r="K9" s="872"/>
      <c r="L9" s="872"/>
      <c r="M9" s="872"/>
      <c r="N9" s="868"/>
      <c r="O9" s="873"/>
      <c r="P9" s="492"/>
      <c r="Q9" s="496"/>
      <c r="R9" s="497"/>
      <c r="S9" s="535" t="s">
        <v>1690</v>
      </c>
      <c r="T9" s="464" t="str">
        <f t="shared" si="0"/>
        <v>main2-MDM_NECP_LV_XOR_003_M13.cps</v>
      </c>
      <c r="U9" s="464" t="str">
        <f t="shared" si="6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536" t="str">
        <f t="shared" si="4"/>
        <v/>
      </c>
    </row>
    <row r="10" spans="1:25" ht="36.9">
      <c r="A10" s="123">
        <f t="shared" si="5"/>
        <v>7</v>
      </c>
      <c r="B10" s="130" t="s">
        <v>167</v>
      </c>
      <c r="C10" s="130" t="s">
        <v>168</v>
      </c>
      <c r="D10" s="123">
        <v>0</v>
      </c>
      <c r="E10" s="123">
        <v>100</v>
      </c>
      <c r="F10" s="123">
        <v>34</v>
      </c>
      <c r="G10" s="872"/>
      <c r="H10" s="872"/>
      <c r="I10" s="872"/>
      <c r="J10" s="872"/>
      <c r="K10" s="872"/>
      <c r="L10" s="872"/>
      <c r="M10" s="872"/>
      <c r="N10" s="868"/>
      <c r="O10" s="873"/>
      <c r="P10" s="492"/>
      <c r="Q10" s="496"/>
      <c r="R10" s="497"/>
      <c r="S10" s="535" t="s">
        <v>1690</v>
      </c>
      <c r="T10" s="464" t="str">
        <f t="shared" si="0"/>
        <v>main2-MDM_NECP_LV_XOR_003_M13.cps</v>
      </c>
      <c r="U10" s="464" t="str">
        <f t="shared" si="6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536" t="str">
        <f t="shared" si="4"/>
        <v/>
      </c>
    </row>
    <row r="11" spans="1:25">
      <c r="A11" s="123">
        <v>8</v>
      </c>
      <c r="B11" s="130" t="s">
        <v>473</v>
      </c>
      <c r="C11" s="123"/>
      <c r="D11" s="123">
        <v>0</v>
      </c>
      <c r="E11" s="123">
        <v>10</v>
      </c>
      <c r="F11" s="123">
        <v>34</v>
      </c>
      <c r="G11" s="872"/>
      <c r="H11" s="872"/>
      <c r="I11" s="872"/>
      <c r="J11" s="872"/>
      <c r="K11" s="872"/>
      <c r="L11" s="872"/>
      <c r="M11" s="872"/>
      <c r="N11" s="868"/>
      <c r="O11" s="873"/>
      <c r="P11" s="492"/>
      <c r="Q11" s="496"/>
      <c r="R11" s="497"/>
      <c r="S11" s="535" t="s">
        <v>1690</v>
      </c>
      <c r="T11" s="464" t="str">
        <f t="shared" si="0"/>
        <v>main2-MDM_NECP_LV_XOR_003_M13.cps</v>
      </c>
      <c r="U11" s="464" t="str">
        <f t="shared" si="6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536" t="str">
        <f t="shared" si="4"/>
        <v/>
      </c>
    </row>
    <row r="12" spans="1:25" s="76" customFormat="1">
      <c r="A12" s="274"/>
      <c r="B12" s="275"/>
      <c r="C12" s="275"/>
      <c r="D12" s="276"/>
      <c r="E12" s="276"/>
      <c r="F12" s="276"/>
      <c r="G12" s="273"/>
      <c r="H12" s="276"/>
      <c r="I12" s="276"/>
      <c r="J12" s="275"/>
      <c r="K12" s="275"/>
      <c r="L12" s="275"/>
      <c r="M12" s="275"/>
      <c r="N12" s="273"/>
      <c r="O12" s="279"/>
      <c r="P12" s="481"/>
      <c r="Q12" s="496"/>
      <c r="R12" s="497"/>
      <c r="S12" s="535" t="s">
        <v>1690</v>
      </c>
      <c r="T12" s="464" t="str">
        <f t="shared" si="0"/>
        <v>main2-MDM_NECP_LV_XOR_003_M13.cps</v>
      </c>
      <c r="U12" s="464" t="str">
        <f t="shared" si="6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536" t="str">
        <f t="shared" si="4"/>
        <v/>
      </c>
    </row>
    <row r="13" spans="1:25" ht="18.45" customHeight="1">
      <c r="A13" s="846" t="s">
        <v>549</v>
      </c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8"/>
      <c r="P13" s="482"/>
      <c r="Q13" s="496"/>
      <c r="R13" s="497"/>
      <c r="S13" s="535" t="s">
        <v>1690</v>
      </c>
      <c r="T13" s="464" t="str">
        <f t="shared" si="0"/>
        <v>main2-MDM_NECP_LV_XOR_003_M13.cps</v>
      </c>
      <c r="U13" s="464" t="str">
        <f t="shared" si="6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536" t="str">
        <f t="shared" si="4"/>
        <v/>
      </c>
    </row>
    <row r="14" spans="1:25" ht="74.150000000000006" thickBot="1">
      <c r="A14" s="112">
        <v>99</v>
      </c>
      <c r="B14" s="41" t="s">
        <v>659</v>
      </c>
      <c r="C14" s="130"/>
      <c r="D14" s="123"/>
      <c r="E14" s="123"/>
      <c r="F14" s="123"/>
      <c r="G14" s="130" t="s">
        <v>810</v>
      </c>
      <c r="H14" s="123">
        <v>4</v>
      </c>
      <c r="I14" s="123"/>
      <c r="J14" s="130"/>
      <c r="K14" s="130"/>
      <c r="L14" s="130"/>
      <c r="M14" s="130"/>
      <c r="N14" s="131"/>
      <c r="O14" s="437" t="s">
        <v>911</v>
      </c>
      <c r="P14" s="492"/>
      <c r="Q14" s="496"/>
      <c r="R14" s="497"/>
      <c r="S14" s="537" t="s">
        <v>1690</v>
      </c>
      <c r="T14" s="469" t="str">
        <f t="shared" si="0"/>
        <v>main2-MDM_NECP_LV_XDOR_contingency_002_M13.cps</v>
      </c>
      <c r="U14" s="469" t="str">
        <f t="shared" si="6"/>
        <v>XDOR_BJXR_C400_NECP_M139901_00002.BC</v>
      </c>
      <c r="V14" s="470" t="str">
        <f t="shared" si="1"/>
        <v>139901-MMDD</v>
      </c>
      <c r="W14" s="470" t="str">
        <f t="shared" si="2"/>
        <v>20139901_MMDD.cml</v>
      </c>
      <c r="X14" s="470" t="str">
        <f t="shared" si="3"/>
        <v>C400</v>
      </c>
      <c r="Y14" s="538" t="str">
        <f t="shared" si="4"/>
        <v>NECP_M139901</v>
      </c>
    </row>
    <row r="15" spans="1:25">
      <c r="Q15" s="496"/>
      <c r="R15" s="497"/>
      <c r="S15" s="539"/>
      <c r="T15" s="467" t="str">
        <f t="shared" si="0"/>
        <v>main2-MDM_NECP_LV_XDOR_contingency_002_M13.cps</v>
      </c>
      <c r="U15" s="467" t="str">
        <f t="shared" si="6"/>
        <v/>
      </c>
      <c r="V15" s="468" t="str">
        <f t="shared" si="1"/>
        <v/>
      </c>
      <c r="W15" s="468" t="str">
        <f t="shared" si="2"/>
        <v/>
      </c>
      <c r="X15" s="468" t="str">
        <f t="shared" si="3"/>
        <v/>
      </c>
      <c r="Y15" s="468" t="str">
        <f t="shared" si="4"/>
        <v/>
      </c>
    </row>
    <row r="16" spans="1:25">
      <c r="Q16" s="496"/>
      <c r="R16" s="497"/>
      <c r="S16" s="495"/>
      <c r="T16" s="464" t="str">
        <f t="shared" si="0"/>
        <v>main2-MDM_NECP_LV_XDOR_contingency_002_M13.cps</v>
      </c>
      <c r="U16" s="464" t="str">
        <f t="shared" si="6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7:25">
      <c r="Q17" s="496"/>
      <c r="R17" s="497"/>
      <c r="S17" s="495"/>
      <c r="T17" s="464" t="str">
        <f t="shared" si="0"/>
        <v>main2-MDM_NECP_LV_XDOR_contingency_002_M13.cps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7:25">
      <c r="Q18" s="496"/>
      <c r="R18" s="497"/>
      <c r="S18" s="495"/>
      <c r="T18" s="464" t="str">
        <f t="shared" si="0"/>
        <v>main2-MDM_NECP_LV_XDOR_contingency_002_M13.cps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7:25">
      <c r="Q19" s="496"/>
      <c r="R19" s="497"/>
      <c r="S19" s="495"/>
      <c r="T19" s="464" t="str">
        <f t="shared" si="0"/>
        <v>main2-MDM_NECP_LV_XDOR_contingency_002_M13.cps</v>
      </c>
      <c r="U19" s="464" t="str">
        <f t="shared" ref="U19:U82" si="7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7:25">
      <c r="Q20" s="496"/>
      <c r="R20" s="497"/>
      <c r="S20" s="495"/>
      <c r="T20" s="464" t="str">
        <f t="shared" si="0"/>
        <v>main2-MDM_NECP_LV_XDOR_contingency_002_M13.cps</v>
      </c>
      <c r="U20" s="464" t="str">
        <f t="shared" si="7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7:25">
      <c r="Q21" s="496"/>
      <c r="R21" s="497"/>
      <c r="S21" s="495"/>
      <c r="T21" s="464" t="str">
        <f t="shared" si="0"/>
        <v>main2-MDM_NECP_LV_XDOR_contingency_002_M13.cps</v>
      </c>
      <c r="U21" s="464" t="str">
        <f t="shared" si="7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7:25">
      <c r="Q22" s="496"/>
      <c r="R22" s="497"/>
      <c r="S22" s="495"/>
      <c r="T22" s="464" t="str">
        <f t="shared" si="0"/>
        <v>main2-MDM_NECP_LV_XDOR_contingency_002_M13.cps</v>
      </c>
      <c r="U22" s="464" t="str">
        <f t="shared" si="7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7:25">
      <c r="Q23" s="496"/>
      <c r="R23" s="497"/>
      <c r="S23" s="495"/>
      <c r="T23" s="464" t="str">
        <f t="shared" si="0"/>
        <v>main2-MDM_NECP_LV_XDOR_contingency_002_M13.cps</v>
      </c>
      <c r="U23" s="464" t="str">
        <f t="shared" si="7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7:25">
      <c r="Q24" s="496"/>
      <c r="R24" s="497"/>
      <c r="S24" s="495"/>
      <c r="T24" s="464" t="str">
        <f t="shared" si="0"/>
        <v>main2-MDM_NECP_LV_XDOR_contingency_002_M13.cps</v>
      </c>
      <c r="U24" s="464" t="str">
        <f t="shared" si="7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7:25">
      <c r="Q25" s="496"/>
      <c r="R25" s="497"/>
      <c r="S25" s="495"/>
      <c r="T25" s="464" t="str">
        <f t="shared" si="0"/>
        <v>main2-MDM_NECP_LV_XDOR_contingency_002_M13.cps</v>
      </c>
      <c r="U25" s="464" t="str">
        <f t="shared" si="7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7:25">
      <c r="Q26" s="496"/>
      <c r="R26" s="497"/>
      <c r="S26" s="495"/>
      <c r="T26" s="464" t="str">
        <f t="shared" si="0"/>
        <v>main2-MDM_NECP_LV_XDOR_contingency_002_M13.cps</v>
      </c>
      <c r="U26" s="464" t="str">
        <f t="shared" si="7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7:25">
      <c r="Q27" s="496"/>
      <c r="R27" s="497"/>
      <c r="S27" s="495"/>
      <c r="T27" s="464" t="str">
        <f t="shared" si="0"/>
        <v>main2-MDM_NECP_LV_XDOR_contingency_002_M13.cps</v>
      </c>
      <c r="U27" s="464" t="str">
        <f t="shared" si="7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7:25">
      <c r="Q28" s="496"/>
      <c r="R28" s="497"/>
      <c r="S28" s="495"/>
      <c r="T28" s="464" t="str">
        <f t="shared" si="0"/>
        <v>main2-MDM_NECP_LV_XDOR_contingency_002_M13.cps</v>
      </c>
      <c r="U28" s="464" t="str">
        <f t="shared" si="7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7:25">
      <c r="Q29" s="496"/>
      <c r="R29" s="497"/>
      <c r="S29" s="495"/>
      <c r="T29" s="464" t="str">
        <f t="shared" si="0"/>
        <v>main2-MDM_NECP_LV_XDOR_contingency_002_M13.cps</v>
      </c>
      <c r="U29" s="464" t="str">
        <f t="shared" si="7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7:25">
      <c r="Q30" s="496"/>
      <c r="R30" s="497"/>
      <c r="S30" s="495"/>
      <c r="T30" s="464" t="str">
        <f t="shared" si="0"/>
        <v>main2-MDM_NECP_LV_XDOR_contingency_002_M13.cps</v>
      </c>
      <c r="U30" s="464" t="str">
        <f t="shared" si="7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7:25">
      <c r="Q31" s="496"/>
      <c r="R31" s="497"/>
      <c r="S31" s="495"/>
      <c r="T31" s="464" t="str">
        <f t="shared" si="0"/>
        <v>main2-MDM_NECP_LV_XDOR_contingency_002_M13.cps</v>
      </c>
      <c r="U31" s="464" t="str">
        <f t="shared" si="7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7:25">
      <c r="Q32" s="496"/>
      <c r="R32" s="497"/>
      <c r="S32" s="495"/>
      <c r="T32" s="464" t="str">
        <f t="shared" si="0"/>
        <v>main2-MDM_NECP_LV_XDOR_contingency_002_M13.cps</v>
      </c>
      <c r="U32" s="464" t="str">
        <f t="shared" si="7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496"/>
      <c r="R33" s="497"/>
      <c r="S33" s="495"/>
      <c r="T33" s="464" t="str">
        <f t="shared" si="0"/>
        <v>main2-MDM_NECP_LV_XDOR_contingency_002_M13.cps</v>
      </c>
      <c r="U33" s="464" t="str">
        <f t="shared" si="7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496"/>
      <c r="R34" s="497"/>
      <c r="S34" s="495"/>
      <c r="T34" s="464" t="str">
        <f t="shared" ref="T34:T65" si="8">IF(O34="",T33,O34)</f>
        <v>main2-MDM_NECP_LV_XDOR_contingency_002_M13.cps</v>
      </c>
      <c r="U34" s="464" t="str">
        <f t="shared" si="7"/>
        <v/>
      </c>
      <c r="V34" s="465" t="str">
        <f t="shared" ref="V34:V65" si="9">IF(G34="","",MID(G34,22,6)&amp;"-MMDD")</f>
        <v/>
      </c>
      <c r="W34" s="465" t="str">
        <f t="shared" ref="W34:W65" si="10">IF(G34="","","20"&amp;MID(G34,22,6)&amp;"_MMDD.cml")</f>
        <v/>
      </c>
      <c r="X34" s="465" t="str">
        <f t="shared" ref="X34:X65" si="11">IF(G34="","","C"&amp;MID(U34,12,3))</f>
        <v/>
      </c>
      <c r="Y34" s="465" t="str">
        <f t="shared" si="4"/>
        <v/>
      </c>
    </row>
    <row r="35" spans="17:25">
      <c r="Q35" s="496"/>
      <c r="R35" s="497"/>
      <c r="S35" s="495"/>
      <c r="T35" s="464" t="str">
        <f t="shared" si="8"/>
        <v>main2-MDM_NECP_LV_XDOR_contingency_002_M13.cps</v>
      </c>
      <c r="U35" s="464" t="str">
        <f t="shared" si="7"/>
        <v/>
      </c>
      <c r="V35" s="465" t="str">
        <f t="shared" si="9"/>
        <v/>
      </c>
      <c r="W35" s="465" t="str">
        <f t="shared" si="10"/>
        <v/>
      </c>
      <c r="X35" s="465" t="str">
        <f t="shared" si="11"/>
        <v/>
      </c>
      <c r="Y35" s="465" t="str">
        <f t="shared" si="4"/>
        <v/>
      </c>
    </row>
    <row r="36" spans="17:25">
      <c r="Q36" s="496"/>
      <c r="R36" s="497"/>
      <c r="S36" s="495"/>
      <c r="T36" s="464" t="str">
        <f t="shared" si="8"/>
        <v>main2-MDM_NECP_LV_XDOR_contingency_002_M13.cps</v>
      </c>
      <c r="U36" s="464" t="str">
        <f t="shared" si="7"/>
        <v/>
      </c>
      <c r="V36" s="465" t="str">
        <f t="shared" si="9"/>
        <v/>
      </c>
      <c r="W36" s="465" t="str">
        <f t="shared" si="10"/>
        <v/>
      </c>
      <c r="X36" s="465" t="str">
        <f t="shared" si="11"/>
        <v/>
      </c>
      <c r="Y36" s="465" t="str">
        <f t="shared" si="4"/>
        <v/>
      </c>
    </row>
    <row r="37" spans="17:25">
      <c r="Q37" s="496"/>
      <c r="R37" s="497"/>
      <c r="S37" s="495"/>
      <c r="T37" s="464" t="str">
        <f t="shared" si="8"/>
        <v>main2-MDM_NECP_LV_XDOR_contingency_002_M13.cps</v>
      </c>
      <c r="U37" s="464" t="str">
        <f t="shared" si="7"/>
        <v/>
      </c>
      <c r="V37" s="465" t="str">
        <f t="shared" si="9"/>
        <v/>
      </c>
      <c r="W37" s="465" t="str">
        <f t="shared" si="10"/>
        <v/>
      </c>
      <c r="X37" s="465" t="str">
        <f t="shared" si="11"/>
        <v/>
      </c>
      <c r="Y37" s="465" t="str">
        <f t="shared" si="4"/>
        <v/>
      </c>
    </row>
    <row r="38" spans="17:25">
      <c r="Q38" s="496"/>
      <c r="R38" s="497"/>
      <c r="S38" s="495"/>
      <c r="T38" s="464" t="str">
        <f t="shared" si="8"/>
        <v>main2-MDM_NECP_LV_XDOR_contingency_002_M13.cps</v>
      </c>
      <c r="U38" s="464" t="str">
        <f t="shared" si="7"/>
        <v/>
      </c>
      <c r="V38" s="465" t="str">
        <f t="shared" si="9"/>
        <v/>
      </c>
      <c r="W38" s="465" t="str">
        <f t="shared" si="10"/>
        <v/>
      </c>
      <c r="X38" s="465" t="str">
        <f t="shared" si="11"/>
        <v/>
      </c>
      <c r="Y38" s="465" t="str">
        <f t="shared" si="4"/>
        <v/>
      </c>
    </row>
    <row r="39" spans="17:25">
      <c r="Q39" s="496"/>
      <c r="R39" s="497"/>
      <c r="S39" s="495"/>
      <c r="T39" s="464" t="str">
        <f t="shared" si="8"/>
        <v>main2-MDM_NECP_LV_XDOR_contingency_002_M13.cps</v>
      </c>
      <c r="U39" s="464" t="str">
        <f t="shared" si="7"/>
        <v/>
      </c>
      <c r="V39" s="465" t="str">
        <f t="shared" si="9"/>
        <v/>
      </c>
      <c r="W39" s="465" t="str">
        <f t="shared" si="10"/>
        <v/>
      </c>
      <c r="X39" s="465" t="str">
        <f t="shared" si="11"/>
        <v/>
      </c>
      <c r="Y39" s="465" t="str">
        <f t="shared" si="4"/>
        <v/>
      </c>
    </row>
    <row r="40" spans="17:25">
      <c r="Q40" s="496"/>
      <c r="R40" s="497"/>
      <c r="S40" s="495"/>
      <c r="T40" s="464" t="str">
        <f t="shared" si="8"/>
        <v>main2-MDM_NECP_LV_XDOR_contingency_002_M13.cps</v>
      </c>
      <c r="U40" s="464" t="str">
        <f t="shared" si="7"/>
        <v/>
      </c>
      <c r="V40" s="465" t="str">
        <f t="shared" si="9"/>
        <v/>
      </c>
      <c r="W40" s="465" t="str">
        <f t="shared" si="10"/>
        <v/>
      </c>
      <c r="X40" s="465" t="str">
        <f t="shared" si="11"/>
        <v/>
      </c>
      <c r="Y40" s="465" t="str">
        <f t="shared" si="4"/>
        <v/>
      </c>
    </row>
    <row r="41" spans="17:25">
      <c r="Q41" s="496"/>
      <c r="R41" s="497"/>
      <c r="S41" s="495"/>
      <c r="T41" s="464" t="str">
        <f t="shared" si="8"/>
        <v>main2-MDM_NECP_LV_XDOR_contingency_002_M13.cps</v>
      </c>
      <c r="U41" s="464" t="str">
        <f t="shared" si="7"/>
        <v/>
      </c>
      <c r="V41" s="465" t="str">
        <f t="shared" si="9"/>
        <v/>
      </c>
      <c r="W41" s="465" t="str">
        <f t="shared" si="10"/>
        <v/>
      </c>
      <c r="X41" s="465" t="str">
        <f t="shared" si="11"/>
        <v/>
      </c>
      <c r="Y41" s="465" t="str">
        <f t="shared" si="4"/>
        <v/>
      </c>
    </row>
    <row r="42" spans="17:25">
      <c r="Q42" s="496"/>
      <c r="R42" s="497"/>
      <c r="S42" s="495"/>
      <c r="T42" s="464" t="str">
        <f t="shared" si="8"/>
        <v>main2-MDM_NECP_LV_XDOR_contingency_002_M13.cps</v>
      </c>
      <c r="U42" s="464" t="str">
        <f t="shared" si="7"/>
        <v/>
      </c>
      <c r="V42" s="465" t="str">
        <f t="shared" si="9"/>
        <v/>
      </c>
      <c r="W42" s="465" t="str">
        <f t="shared" si="10"/>
        <v/>
      </c>
      <c r="X42" s="465" t="str">
        <f t="shared" si="11"/>
        <v/>
      </c>
      <c r="Y42" s="465" t="str">
        <f t="shared" si="4"/>
        <v/>
      </c>
    </row>
    <row r="43" spans="17:25">
      <c r="Q43" s="496"/>
      <c r="R43" s="497"/>
      <c r="S43" s="495"/>
      <c r="T43" s="464" t="str">
        <f t="shared" si="8"/>
        <v>main2-MDM_NECP_LV_XDOR_contingency_002_M13.cps</v>
      </c>
      <c r="U43" s="464" t="str">
        <f t="shared" si="7"/>
        <v/>
      </c>
      <c r="V43" s="465" t="str">
        <f t="shared" si="9"/>
        <v/>
      </c>
      <c r="W43" s="465" t="str">
        <f t="shared" si="10"/>
        <v/>
      </c>
      <c r="X43" s="465" t="str">
        <f t="shared" si="11"/>
        <v/>
      </c>
      <c r="Y43" s="465" t="str">
        <f t="shared" si="4"/>
        <v/>
      </c>
    </row>
    <row r="44" spans="17:25">
      <c r="Q44" s="496"/>
      <c r="R44" s="497"/>
      <c r="S44" s="495"/>
      <c r="T44" s="464" t="str">
        <f t="shared" si="8"/>
        <v>main2-MDM_NECP_LV_XDOR_contingency_002_M13.cps</v>
      </c>
      <c r="U44" s="464" t="str">
        <f t="shared" si="7"/>
        <v/>
      </c>
      <c r="V44" s="465" t="str">
        <f t="shared" si="9"/>
        <v/>
      </c>
      <c r="W44" s="465" t="str">
        <f t="shared" si="10"/>
        <v/>
      </c>
      <c r="X44" s="465" t="str">
        <f t="shared" si="11"/>
        <v/>
      </c>
      <c r="Y44" s="465" t="str">
        <f t="shared" si="4"/>
        <v/>
      </c>
    </row>
    <row r="45" spans="17:25">
      <c r="Q45" s="496"/>
      <c r="R45" s="497"/>
      <c r="S45" s="495"/>
      <c r="T45" s="464" t="str">
        <f t="shared" si="8"/>
        <v>main2-MDM_NECP_LV_XDOR_contingency_002_M13.cps</v>
      </c>
      <c r="U45" s="464" t="str">
        <f t="shared" si="7"/>
        <v/>
      </c>
      <c r="V45" s="465" t="str">
        <f t="shared" si="9"/>
        <v/>
      </c>
      <c r="W45" s="465" t="str">
        <f t="shared" si="10"/>
        <v/>
      </c>
      <c r="X45" s="465" t="str">
        <f t="shared" si="11"/>
        <v/>
      </c>
      <c r="Y45" s="465" t="str">
        <f t="shared" si="4"/>
        <v/>
      </c>
    </row>
    <row r="46" spans="17:25">
      <c r="Q46" s="496"/>
      <c r="R46" s="497"/>
      <c r="S46" s="495"/>
      <c r="T46" s="464" t="str">
        <f t="shared" si="8"/>
        <v>main2-MDM_NECP_LV_XDOR_contingency_002_M13.cps</v>
      </c>
      <c r="U46" s="464" t="str">
        <f t="shared" si="7"/>
        <v/>
      </c>
      <c r="V46" s="465" t="str">
        <f t="shared" si="9"/>
        <v/>
      </c>
      <c r="W46" s="465" t="str">
        <f t="shared" si="10"/>
        <v/>
      </c>
      <c r="X46" s="465" t="str">
        <f t="shared" si="11"/>
        <v/>
      </c>
      <c r="Y46" s="465" t="str">
        <f t="shared" si="4"/>
        <v/>
      </c>
    </row>
    <row r="47" spans="17:25">
      <c r="Q47" s="496"/>
      <c r="R47" s="497"/>
      <c r="S47" s="495"/>
      <c r="T47" s="464" t="str">
        <f t="shared" si="8"/>
        <v>main2-MDM_NECP_LV_XDOR_contingency_002_M13.cps</v>
      </c>
      <c r="U47" s="464" t="str">
        <f t="shared" si="7"/>
        <v/>
      </c>
      <c r="V47" s="465" t="str">
        <f t="shared" si="9"/>
        <v/>
      </c>
      <c r="W47" s="465" t="str">
        <f t="shared" si="10"/>
        <v/>
      </c>
      <c r="X47" s="465" t="str">
        <f t="shared" si="11"/>
        <v/>
      </c>
      <c r="Y47" s="465" t="str">
        <f t="shared" si="4"/>
        <v/>
      </c>
    </row>
    <row r="48" spans="17:25">
      <c r="Q48" s="496"/>
      <c r="R48" s="497"/>
      <c r="S48" s="495"/>
      <c r="T48" s="464" t="str">
        <f t="shared" si="8"/>
        <v>main2-MDM_NECP_LV_XDOR_contingency_002_M13.cps</v>
      </c>
      <c r="U48" s="464" t="str">
        <f t="shared" si="7"/>
        <v/>
      </c>
      <c r="V48" s="465" t="str">
        <f t="shared" si="9"/>
        <v/>
      </c>
      <c r="W48" s="465" t="str">
        <f t="shared" si="10"/>
        <v/>
      </c>
      <c r="X48" s="465" t="str">
        <f t="shared" si="11"/>
        <v/>
      </c>
      <c r="Y48" s="465" t="str">
        <f t="shared" si="4"/>
        <v/>
      </c>
    </row>
    <row r="49" spans="17:25">
      <c r="Q49" s="496"/>
      <c r="R49" s="497"/>
      <c r="S49" s="495"/>
      <c r="T49" s="464" t="str">
        <f t="shared" si="8"/>
        <v>main2-MDM_NECP_LV_XDOR_contingency_002_M13.cps</v>
      </c>
      <c r="U49" s="464" t="str">
        <f t="shared" si="7"/>
        <v/>
      </c>
      <c r="V49" s="465" t="str">
        <f t="shared" si="9"/>
        <v/>
      </c>
      <c r="W49" s="465" t="str">
        <f t="shared" si="10"/>
        <v/>
      </c>
      <c r="X49" s="465" t="str">
        <f t="shared" si="11"/>
        <v/>
      </c>
      <c r="Y49" s="465" t="str">
        <f t="shared" si="4"/>
        <v/>
      </c>
    </row>
    <row r="50" spans="17:25">
      <c r="Q50" s="496"/>
      <c r="R50" s="497"/>
      <c r="S50" s="495"/>
      <c r="T50" s="464" t="str">
        <f t="shared" si="8"/>
        <v>main2-MDM_NECP_LV_XDOR_contingency_002_M13.cps</v>
      </c>
      <c r="U50" s="464" t="str">
        <f t="shared" si="7"/>
        <v/>
      </c>
      <c r="V50" s="465" t="str">
        <f t="shared" si="9"/>
        <v/>
      </c>
      <c r="W50" s="465" t="str">
        <f t="shared" si="10"/>
        <v/>
      </c>
      <c r="X50" s="465" t="str">
        <f t="shared" si="11"/>
        <v/>
      </c>
      <c r="Y50" s="465" t="str">
        <f t="shared" si="4"/>
        <v/>
      </c>
    </row>
    <row r="51" spans="17:25">
      <c r="Q51" s="496"/>
      <c r="R51" s="497"/>
      <c r="S51" s="495"/>
      <c r="T51" s="464" t="str">
        <f t="shared" si="8"/>
        <v>main2-MDM_NECP_LV_XDOR_contingency_002_M13.cps</v>
      </c>
      <c r="U51" s="464" t="str">
        <f t="shared" si="7"/>
        <v/>
      </c>
      <c r="V51" s="465" t="str">
        <f t="shared" si="9"/>
        <v/>
      </c>
      <c r="W51" s="465" t="str">
        <f t="shared" si="10"/>
        <v/>
      </c>
      <c r="X51" s="465" t="str">
        <f t="shared" si="11"/>
        <v/>
      </c>
      <c r="Y51" s="465" t="str">
        <f t="shared" si="4"/>
        <v/>
      </c>
    </row>
    <row r="52" spans="17:25">
      <c r="Q52" s="496"/>
      <c r="R52" s="497"/>
      <c r="S52" s="495"/>
      <c r="T52" s="464" t="str">
        <f t="shared" si="8"/>
        <v>main2-MDM_NECP_LV_XDOR_contingency_002_M13.cps</v>
      </c>
      <c r="U52" s="464" t="str">
        <f t="shared" si="7"/>
        <v/>
      </c>
      <c r="V52" s="465" t="str">
        <f t="shared" si="9"/>
        <v/>
      </c>
      <c r="W52" s="465" t="str">
        <f t="shared" si="10"/>
        <v/>
      </c>
      <c r="X52" s="465" t="str">
        <f t="shared" si="11"/>
        <v/>
      </c>
      <c r="Y52" s="465" t="str">
        <f t="shared" si="4"/>
        <v/>
      </c>
    </row>
    <row r="53" spans="17:25">
      <c r="Q53" s="496"/>
      <c r="R53" s="497"/>
      <c r="S53" s="495"/>
      <c r="T53" s="464" t="str">
        <f t="shared" si="8"/>
        <v>main2-MDM_NECP_LV_XDOR_contingency_002_M13.cps</v>
      </c>
      <c r="U53" s="464" t="str">
        <f t="shared" si="7"/>
        <v/>
      </c>
      <c r="V53" s="465" t="str">
        <f t="shared" si="9"/>
        <v/>
      </c>
      <c r="W53" s="465" t="str">
        <f t="shared" si="10"/>
        <v/>
      </c>
      <c r="X53" s="465" t="str">
        <f t="shared" si="11"/>
        <v/>
      </c>
      <c r="Y53" s="465" t="str">
        <f t="shared" si="4"/>
        <v/>
      </c>
    </row>
    <row r="54" spans="17:25">
      <c r="Q54" s="496"/>
      <c r="R54" s="497"/>
      <c r="S54" s="495"/>
      <c r="T54" s="464" t="str">
        <f t="shared" si="8"/>
        <v>main2-MDM_NECP_LV_XDOR_contingency_002_M13.cps</v>
      </c>
      <c r="U54" s="464" t="str">
        <f t="shared" si="7"/>
        <v/>
      </c>
      <c r="V54" s="465" t="str">
        <f t="shared" si="9"/>
        <v/>
      </c>
      <c r="W54" s="465" t="str">
        <f t="shared" si="10"/>
        <v/>
      </c>
      <c r="X54" s="465" t="str">
        <f t="shared" si="11"/>
        <v/>
      </c>
      <c r="Y54" s="465" t="str">
        <f t="shared" si="4"/>
        <v/>
      </c>
    </row>
    <row r="55" spans="17:25">
      <c r="Q55" s="496"/>
      <c r="R55" s="497"/>
      <c r="S55" s="495"/>
      <c r="T55" s="464" t="str">
        <f t="shared" si="8"/>
        <v>main2-MDM_NECP_LV_XDOR_contingency_002_M13.cps</v>
      </c>
      <c r="U55" s="464" t="str">
        <f t="shared" si="7"/>
        <v/>
      </c>
      <c r="V55" s="465" t="str">
        <f t="shared" si="9"/>
        <v/>
      </c>
      <c r="W55" s="465" t="str">
        <f t="shared" si="10"/>
        <v/>
      </c>
      <c r="X55" s="465" t="str">
        <f t="shared" si="11"/>
        <v/>
      </c>
      <c r="Y55" s="465" t="str">
        <f t="shared" si="4"/>
        <v/>
      </c>
    </row>
    <row r="56" spans="17:25">
      <c r="Q56" s="496"/>
      <c r="R56" s="497"/>
      <c r="S56" s="495"/>
      <c r="T56" s="464" t="str">
        <f t="shared" si="8"/>
        <v>main2-MDM_NECP_LV_XDOR_contingency_002_M13.cps</v>
      </c>
      <c r="U56" s="464" t="str">
        <f t="shared" si="7"/>
        <v/>
      </c>
      <c r="V56" s="465" t="str">
        <f t="shared" si="9"/>
        <v/>
      </c>
      <c r="W56" s="465" t="str">
        <f t="shared" si="10"/>
        <v/>
      </c>
      <c r="X56" s="465" t="str">
        <f t="shared" si="11"/>
        <v/>
      </c>
      <c r="Y56" s="465" t="str">
        <f t="shared" si="4"/>
        <v/>
      </c>
    </row>
    <row r="57" spans="17:25">
      <c r="Q57" s="496"/>
      <c r="R57" s="497"/>
      <c r="S57" s="495"/>
      <c r="T57" s="464" t="str">
        <f t="shared" si="8"/>
        <v>main2-MDM_NECP_LV_XDOR_contingency_002_M13.cps</v>
      </c>
      <c r="U57" s="464" t="str">
        <f t="shared" si="7"/>
        <v/>
      </c>
      <c r="V57" s="465" t="str">
        <f t="shared" si="9"/>
        <v/>
      </c>
      <c r="W57" s="465" t="str">
        <f t="shared" si="10"/>
        <v/>
      </c>
      <c r="X57" s="465" t="str">
        <f t="shared" si="11"/>
        <v/>
      </c>
      <c r="Y57" s="465" t="str">
        <f t="shared" si="4"/>
        <v/>
      </c>
    </row>
    <row r="58" spans="17:25">
      <c r="Q58" s="496"/>
      <c r="R58" s="497"/>
      <c r="S58" s="495"/>
      <c r="T58" s="464" t="str">
        <f t="shared" si="8"/>
        <v>main2-MDM_NECP_LV_XDOR_contingency_002_M13.cps</v>
      </c>
      <c r="U58" s="464" t="str">
        <f t="shared" si="7"/>
        <v/>
      </c>
      <c r="V58" s="465" t="str">
        <f t="shared" si="9"/>
        <v/>
      </c>
      <c r="W58" s="465" t="str">
        <f t="shared" si="10"/>
        <v/>
      </c>
      <c r="X58" s="465" t="str">
        <f t="shared" si="11"/>
        <v/>
      </c>
      <c r="Y58" s="465" t="str">
        <f t="shared" si="4"/>
        <v/>
      </c>
    </row>
    <row r="59" spans="17:25">
      <c r="Q59" s="496"/>
      <c r="R59" s="497"/>
      <c r="S59" s="495"/>
      <c r="T59" s="464" t="str">
        <f t="shared" si="8"/>
        <v>main2-MDM_NECP_LV_XDOR_contingency_002_M13.cps</v>
      </c>
      <c r="U59" s="464" t="str">
        <f t="shared" si="7"/>
        <v/>
      </c>
      <c r="V59" s="465" t="str">
        <f t="shared" si="9"/>
        <v/>
      </c>
      <c r="W59" s="465" t="str">
        <f t="shared" si="10"/>
        <v/>
      </c>
      <c r="X59" s="465" t="str">
        <f t="shared" si="11"/>
        <v/>
      </c>
      <c r="Y59" s="465" t="str">
        <f t="shared" si="4"/>
        <v/>
      </c>
    </row>
    <row r="60" spans="17:25">
      <c r="Q60" s="496"/>
      <c r="R60" s="497"/>
      <c r="S60" s="495"/>
      <c r="T60" s="464" t="str">
        <f t="shared" si="8"/>
        <v>main2-MDM_NECP_LV_XDOR_contingency_002_M13.cps</v>
      </c>
      <c r="U60" s="464" t="str">
        <f t="shared" si="7"/>
        <v/>
      </c>
      <c r="V60" s="465" t="str">
        <f t="shared" si="9"/>
        <v/>
      </c>
      <c r="W60" s="465" t="str">
        <f t="shared" si="10"/>
        <v/>
      </c>
      <c r="X60" s="465" t="str">
        <f t="shared" si="11"/>
        <v/>
      </c>
      <c r="Y60" s="465" t="str">
        <f t="shared" si="4"/>
        <v/>
      </c>
    </row>
    <row r="61" spans="17:25">
      <c r="Q61" s="496"/>
      <c r="R61" s="497"/>
      <c r="S61" s="495"/>
      <c r="T61" s="464" t="str">
        <f t="shared" si="8"/>
        <v>main2-MDM_NECP_LV_XDOR_contingency_002_M13.cps</v>
      </c>
      <c r="U61" s="464" t="str">
        <f t="shared" si="7"/>
        <v/>
      </c>
      <c r="V61" s="465" t="str">
        <f t="shared" si="9"/>
        <v/>
      </c>
      <c r="W61" s="465" t="str">
        <f t="shared" si="10"/>
        <v/>
      </c>
      <c r="X61" s="465" t="str">
        <f t="shared" si="11"/>
        <v/>
      </c>
      <c r="Y61" s="465" t="str">
        <f t="shared" si="4"/>
        <v/>
      </c>
    </row>
    <row r="62" spans="17:25">
      <c r="Q62" s="496"/>
      <c r="R62" s="497"/>
      <c r="S62" s="495"/>
      <c r="T62" s="464" t="str">
        <f t="shared" si="8"/>
        <v>main2-MDM_NECP_LV_XDOR_contingency_002_M13.cps</v>
      </c>
      <c r="U62" s="464" t="str">
        <f t="shared" si="7"/>
        <v/>
      </c>
      <c r="V62" s="465" t="str">
        <f t="shared" si="9"/>
        <v/>
      </c>
      <c r="W62" s="465" t="str">
        <f t="shared" si="10"/>
        <v/>
      </c>
      <c r="X62" s="465" t="str">
        <f t="shared" si="11"/>
        <v/>
      </c>
      <c r="Y62" s="465" t="str">
        <f t="shared" si="4"/>
        <v/>
      </c>
    </row>
    <row r="63" spans="17:25">
      <c r="Q63" s="496"/>
      <c r="R63" s="497"/>
      <c r="S63" s="495"/>
      <c r="T63" s="464" t="str">
        <f t="shared" si="8"/>
        <v>main2-MDM_NECP_LV_XDOR_contingency_002_M13.cps</v>
      </c>
      <c r="U63" s="464" t="str">
        <f t="shared" si="7"/>
        <v/>
      </c>
      <c r="V63" s="465" t="str">
        <f t="shared" si="9"/>
        <v/>
      </c>
      <c r="W63" s="465" t="str">
        <f t="shared" si="10"/>
        <v/>
      </c>
      <c r="X63" s="465" t="str">
        <f t="shared" si="11"/>
        <v/>
      </c>
      <c r="Y63" s="465" t="str">
        <f t="shared" si="4"/>
        <v/>
      </c>
    </row>
    <row r="64" spans="17:25">
      <c r="Q64" s="496"/>
      <c r="R64" s="497"/>
      <c r="S64" s="495"/>
      <c r="T64" s="464" t="str">
        <f t="shared" si="8"/>
        <v>main2-MDM_NECP_LV_XDOR_contingency_002_M13.cps</v>
      </c>
      <c r="U64" s="464" t="str">
        <f t="shared" si="7"/>
        <v/>
      </c>
      <c r="V64" s="465" t="str">
        <f t="shared" si="9"/>
        <v/>
      </c>
      <c r="W64" s="465" t="str">
        <f t="shared" si="10"/>
        <v/>
      </c>
      <c r="X64" s="465" t="str">
        <f t="shared" si="11"/>
        <v/>
      </c>
      <c r="Y64" s="465" t="str">
        <f t="shared" si="4"/>
        <v/>
      </c>
    </row>
    <row r="65" spans="17:25">
      <c r="Q65" s="496"/>
      <c r="R65" s="497"/>
      <c r="S65" s="495"/>
      <c r="T65" s="464" t="str">
        <f t="shared" si="8"/>
        <v>main2-MDM_NECP_LV_XDOR_contingency_002_M13.cps</v>
      </c>
      <c r="U65" s="464" t="str">
        <f t="shared" si="7"/>
        <v/>
      </c>
      <c r="V65" s="465" t="str">
        <f t="shared" si="9"/>
        <v/>
      </c>
      <c r="W65" s="465" t="str">
        <f t="shared" si="10"/>
        <v/>
      </c>
      <c r="X65" s="465" t="str">
        <f t="shared" si="11"/>
        <v/>
      </c>
      <c r="Y65" s="465" t="str">
        <f t="shared" si="4"/>
        <v/>
      </c>
    </row>
    <row r="66" spans="17:25">
      <c r="Q66" s="496"/>
      <c r="R66" s="497"/>
      <c r="S66" s="495"/>
      <c r="T66" s="464" t="str">
        <f t="shared" ref="T66:T97" si="12">IF(O66="",T65,O66)</f>
        <v>main2-MDM_NECP_LV_XDOR_contingency_002_M13.cps</v>
      </c>
      <c r="U66" s="464" t="str">
        <f t="shared" si="7"/>
        <v/>
      </c>
      <c r="V66" s="465" t="str">
        <f t="shared" ref="V66:V97" si="13">IF(G66="","",MID(G66,22,6)&amp;"-MMDD")</f>
        <v/>
      </c>
      <c r="W66" s="465" t="str">
        <f t="shared" ref="W66:W97" si="14">IF(G66="","","20"&amp;MID(G66,22,6)&amp;"_MMDD.cml")</f>
        <v/>
      </c>
      <c r="X66" s="465" t="str">
        <f t="shared" ref="X66:X97" si="15">IF(G66="","","C"&amp;MID(U66,12,3))</f>
        <v/>
      </c>
      <c r="Y66" s="465" t="str">
        <f t="shared" si="4"/>
        <v/>
      </c>
    </row>
    <row r="67" spans="17:25">
      <c r="Q67" s="496"/>
      <c r="R67" s="497"/>
      <c r="S67" s="495"/>
      <c r="T67" s="464" t="str">
        <f t="shared" si="12"/>
        <v>main2-MDM_NECP_LV_XDOR_contingency_002_M13.cps</v>
      </c>
      <c r="U67" s="464" t="str">
        <f t="shared" si="7"/>
        <v/>
      </c>
      <c r="V67" s="465" t="str">
        <f t="shared" si="13"/>
        <v/>
      </c>
      <c r="W67" s="465" t="str">
        <f t="shared" si="14"/>
        <v/>
      </c>
      <c r="X67" s="465" t="str">
        <f t="shared" si="15"/>
        <v/>
      </c>
      <c r="Y67" s="465" t="str">
        <f t="shared" ref="Y67:Y123" si="16">IF(G67="","",MID(G67,16,12))</f>
        <v/>
      </c>
    </row>
    <row r="68" spans="17:25">
      <c r="Q68" s="496"/>
      <c r="R68" s="497"/>
      <c r="S68" s="495"/>
      <c r="T68" s="464" t="str">
        <f t="shared" si="12"/>
        <v>main2-MDM_NECP_LV_XDOR_contingency_002_M13.cps</v>
      </c>
      <c r="U68" s="464" t="str">
        <f t="shared" si="7"/>
        <v/>
      </c>
      <c r="V68" s="465" t="str">
        <f t="shared" si="13"/>
        <v/>
      </c>
      <c r="W68" s="465" t="str">
        <f t="shared" si="14"/>
        <v/>
      </c>
      <c r="X68" s="465" t="str">
        <f t="shared" si="15"/>
        <v/>
      </c>
      <c r="Y68" s="465" t="str">
        <f t="shared" si="16"/>
        <v/>
      </c>
    </row>
    <row r="69" spans="17:25">
      <c r="Q69" s="496"/>
      <c r="R69" s="497"/>
      <c r="S69" s="495"/>
      <c r="T69" s="464" t="str">
        <f t="shared" si="12"/>
        <v>main2-MDM_NECP_LV_XDOR_contingency_002_M13.cps</v>
      </c>
      <c r="U69" s="464" t="str">
        <f t="shared" si="7"/>
        <v/>
      </c>
      <c r="V69" s="465" t="str">
        <f t="shared" si="13"/>
        <v/>
      </c>
      <c r="W69" s="465" t="str">
        <f t="shared" si="14"/>
        <v/>
      </c>
      <c r="X69" s="465" t="str">
        <f t="shared" si="15"/>
        <v/>
      </c>
      <c r="Y69" s="465" t="str">
        <f t="shared" si="16"/>
        <v/>
      </c>
    </row>
    <row r="70" spans="17:25">
      <c r="Q70" s="496"/>
      <c r="R70" s="497"/>
      <c r="S70" s="495"/>
      <c r="T70" s="464" t="str">
        <f t="shared" si="12"/>
        <v>main2-MDM_NECP_LV_XDOR_contingency_002_M13.cps</v>
      </c>
      <c r="U70" s="464" t="str">
        <f t="shared" si="7"/>
        <v/>
      </c>
      <c r="V70" s="465" t="str">
        <f t="shared" si="13"/>
        <v/>
      </c>
      <c r="W70" s="465" t="str">
        <f t="shared" si="14"/>
        <v/>
      </c>
      <c r="X70" s="465" t="str">
        <f t="shared" si="15"/>
        <v/>
      </c>
      <c r="Y70" s="465" t="str">
        <f t="shared" si="16"/>
        <v/>
      </c>
    </row>
    <row r="71" spans="17:25">
      <c r="Q71" s="496"/>
      <c r="R71" s="497"/>
      <c r="S71" s="495"/>
      <c r="T71" s="464" t="str">
        <f t="shared" si="12"/>
        <v>main2-MDM_NECP_LV_XDOR_contingency_002_M13.cps</v>
      </c>
      <c r="U71" s="464" t="str">
        <f t="shared" si="7"/>
        <v/>
      </c>
      <c r="V71" s="465" t="str">
        <f t="shared" si="13"/>
        <v/>
      </c>
      <c r="W71" s="465" t="str">
        <f t="shared" si="14"/>
        <v/>
      </c>
      <c r="X71" s="465" t="str">
        <f t="shared" si="15"/>
        <v/>
      </c>
      <c r="Y71" s="465" t="str">
        <f t="shared" si="16"/>
        <v/>
      </c>
    </row>
    <row r="72" spans="17:25">
      <c r="Q72" s="496"/>
      <c r="R72" s="497"/>
      <c r="S72" s="495"/>
      <c r="T72" s="464" t="str">
        <f t="shared" si="12"/>
        <v>main2-MDM_NECP_LV_XDOR_contingency_002_M13.cps</v>
      </c>
      <c r="U72" s="464" t="str">
        <f t="shared" si="7"/>
        <v/>
      </c>
      <c r="V72" s="465" t="str">
        <f t="shared" si="13"/>
        <v/>
      </c>
      <c r="W72" s="465" t="str">
        <f t="shared" si="14"/>
        <v/>
      </c>
      <c r="X72" s="465" t="str">
        <f t="shared" si="15"/>
        <v/>
      </c>
      <c r="Y72" s="465" t="str">
        <f t="shared" si="16"/>
        <v/>
      </c>
    </row>
    <row r="73" spans="17:25">
      <c r="Q73" s="496"/>
      <c r="R73" s="497"/>
      <c r="S73" s="495"/>
      <c r="T73" s="464" t="str">
        <f t="shared" si="12"/>
        <v>main2-MDM_NECP_LV_XDOR_contingency_002_M13.cps</v>
      </c>
      <c r="U73" s="464" t="str">
        <f t="shared" si="7"/>
        <v/>
      </c>
      <c r="V73" s="465" t="str">
        <f t="shared" si="13"/>
        <v/>
      </c>
      <c r="W73" s="465" t="str">
        <f t="shared" si="14"/>
        <v/>
      </c>
      <c r="X73" s="465" t="str">
        <f t="shared" si="15"/>
        <v/>
      </c>
      <c r="Y73" s="465" t="str">
        <f t="shared" si="16"/>
        <v/>
      </c>
    </row>
    <row r="74" spans="17:25">
      <c r="Q74" s="496"/>
      <c r="R74" s="497"/>
      <c r="S74" s="495"/>
      <c r="T74" s="464" t="str">
        <f t="shared" si="12"/>
        <v>main2-MDM_NECP_LV_XDOR_contingency_002_M13.cps</v>
      </c>
      <c r="U74" s="464" t="str">
        <f t="shared" si="7"/>
        <v/>
      </c>
      <c r="V74" s="465" t="str">
        <f t="shared" si="13"/>
        <v/>
      </c>
      <c r="W74" s="465" t="str">
        <f t="shared" si="14"/>
        <v/>
      </c>
      <c r="X74" s="465" t="str">
        <f t="shared" si="15"/>
        <v/>
      </c>
      <c r="Y74" s="465" t="str">
        <f t="shared" si="16"/>
        <v/>
      </c>
    </row>
    <row r="75" spans="17:25">
      <c r="Q75" s="496"/>
      <c r="R75" s="497"/>
      <c r="S75" s="495"/>
      <c r="T75" s="464" t="str">
        <f t="shared" si="12"/>
        <v>main2-MDM_NECP_LV_XDOR_contingency_002_M13.cps</v>
      </c>
      <c r="U75" s="464" t="str">
        <f t="shared" si="7"/>
        <v/>
      </c>
      <c r="V75" s="465" t="str">
        <f t="shared" si="13"/>
        <v/>
      </c>
      <c r="W75" s="465" t="str">
        <f t="shared" si="14"/>
        <v/>
      </c>
      <c r="X75" s="465" t="str">
        <f t="shared" si="15"/>
        <v/>
      </c>
      <c r="Y75" s="465" t="str">
        <f t="shared" si="16"/>
        <v/>
      </c>
    </row>
    <row r="76" spans="17:25">
      <c r="Q76" s="496"/>
      <c r="R76" s="497"/>
      <c r="S76" s="495"/>
      <c r="T76" s="464" t="str">
        <f t="shared" si="12"/>
        <v>main2-MDM_NECP_LV_XDOR_contingency_002_M13.cps</v>
      </c>
      <c r="U76" s="464" t="str">
        <f t="shared" si="7"/>
        <v/>
      </c>
      <c r="V76" s="465" t="str">
        <f t="shared" si="13"/>
        <v/>
      </c>
      <c r="W76" s="465" t="str">
        <f t="shared" si="14"/>
        <v/>
      </c>
      <c r="X76" s="465" t="str">
        <f t="shared" si="15"/>
        <v/>
      </c>
      <c r="Y76" s="465" t="str">
        <f t="shared" si="16"/>
        <v/>
      </c>
    </row>
    <row r="77" spans="17:25">
      <c r="Q77" s="496"/>
      <c r="R77" s="497"/>
      <c r="S77" s="495"/>
      <c r="T77" s="464" t="str">
        <f t="shared" si="12"/>
        <v>main2-MDM_NECP_LV_XDOR_contingency_002_M13.cps</v>
      </c>
      <c r="U77" s="464" t="str">
        <f t="shared" si="7"/>
        <v/>
      </c>
      <c r="V77" s="465" t="str">
        <f t="shared" si="13"/>
        <v/>
      </c>
      <c r="W77" s="465" t="str">
        <f t="shared" si="14"/>
        <v/>
      </c>
      <c r="X77" s="465" t="str">
        <f t="shared" si="15"/>
        <v/>
      </c>
      <c r="Y77" s="465" t="str">
        <f t="shared" si="16"/>
        <v/>
      </c>
    </row>
    <row r="78" spans="17:25">
      <c r="Q78" s="496"/>
      <c r="R78" s="497"/>
      <c r="S78" s="495"/>
      <c r="T78" s="464" t="str">
        <f t="shared" si="12"/>
        <v>main2-MDM_NECP_LV_XDOR_contingency_002_M13.cps</v>
      </c>
      <c r="U78" s="464" t="str">
        <f t="shared" si="7"/>
        <v/>
      </c>
      <c r="V78" s="465" t="str">
        <f t="shared" si="13"/>
        <v/>
      </c>
      <c r="W78" s="465" t="str">
        <f t="shared" si="14"/>
        <v/>
      </c>
      <c r="X78" s="465" t="str">
        <f t="shared" si="15"/>
        <v/>
      </c>
      <c r="Y78" s="465" t="str">
        <f t="shared" si="16"/>
        <v/>
      </c>
    </row>
    <row r="79" spans="17:25">
      <c r="Q79" s="496"/>
      <c r="R79" s="497"/>
      <c r="S79" s="495"/>
      <c r="T79" s="464" t="str">
        <f t="shared" si="12"/>
        <v>main2-MDM_NECP_LV_XDOR_contingency_002_M13.cps</v>
      </c>
      <c r="U79" s="464" t="str">
        <f t="shared" si="7"/>
        <v/>
      </c>
      <c r="V79" s="465" t="str">
        <f t="shared" si="13"/>
        <v/>
      </c>
      <c r="W79" s="465" t="str">
        <f t="shared" si="14"/>
        <v/>
      </c>
      <c r="X79" s="465" t="str">
        <f t="shared" si="15"/>
        <v/>
      </c>
      <c r="Y79" s="465" t="str">
        <f t="shared" si="16"/>
        <v/>
      </c>
    </row>
    <row r="80" spans="17:25">
      <c r="Q80" s="496"/>
      <c r="R80" s="497"/>
      <c r="S80" s="495"/>
      <c r="T80" s="464" t="str">
        <f t="shared" si="12"/>
        <v>main2-MDM_NECP_LV_XDOR_contingency_002_M13.cps</v>
      </c>
      <c r="U80" s="464" t="str">
        <f t="shared" si="7"/>
        <v/>
      </c>
      <c r="V80" s="465" t="str">
        <f t="shared" si="13"/>
        <v/>
      </c>
      <c r="W80" s="465" t="str">
        <f t="shared" si="14"/>
        <v/>
      </c>
      <c r="X80" s="465" t="str">
        <f t="shared" si="15"/>
        <v/>
      </c>
      <c r="Y80" s="465" t="str">
        <f t="shared" si="16"/>
        <v/>
      </c>
    </row>
    <row r="81" spans="17:25">
      <c r="Q81" s="496"/>
      <c r="R81" s="497"/>
      <c r="S81" s="495"/>
      <c r="T81" s="464" t="str">
        <f t="shared" si="12"/>
        <v>main2-MDM_NECP_LV_XDOR_contingency_002_M13.cps</v>
      </c>
      <c r="U81" s="464" t="str">
        <f t="shared" si="7"/>
        <v/>
      </c>
      <c r="V81" s="465" t="str">
        <f t="shared" si="13"/>
        <v/>
      </c>
      <c r="W81" s="465" t="str">
        <f t="shared" si="14"/>
        <v/>
      </c>
      <c r="X81" s="465" t="str">
        <f t="shared" si="15"/>
        <v/>
      </c>
      <c r="Y81" s="465" t="str">
        <f t="shared" si="16"/>
        <v/>
      </c>
    </row>
    <row r="82" spans="17:25">
      <c r="Q82" s="496"/>
      <c r="R82" s="497"/>
      <c r="S82" s="495"/>
      <c r="T82" s="464" t="str">
        <f t="shared" si="12"/>
        <v>main2-MDM_NECP_LV_XDOR_contingency_002_M13.cps</v>
      </c>
      <c r="U82" s="464" t="str">
        <f t="shared" si="7"/>
        <v/>
      </c>
      <c r="V82" s="465" t="str">
        <f t="shared" si="13"/>
        <v/>
      </c>
      <c r="W82" s="465" t="str">
        <f t="shared" si="14"/>
        <v/>
      </c>
      <c r="X82" s="465" t="str">
        <f t="shared" si="15"/>
        <v/>
      </c>
      <c r="Y82" s="465" t="str">
        <f t="shared" si="16"/>
        <v/>
      </c>
    </row>
    <row r="83" spans="17:25">
      <c r="Q83" s="496"/>
      <c r="R83" s="497"/>
      <c r="S83" s="495"/>
      <c r="T83" s="464" t="str">
        <f t="shared" si="12"/>
        <v>main2-MDM_NECP_LV_XDOR_contingency_002_M13.cps</v>
      </c>
      <c r="U83" s="464" t="str">
        <f t="shared" ref="U83:U123" si="17">IF(G83="","",G83)</f>
        <v/>
      </c>
      <c r="V83" s="465" t="str">
        <f t="shared" si="13"/>
        <v/>
      </c>
      <c r="W83" s="465" t="str">
        <f t="shared" si="14"/>
        <v/>
      </c>
      <c r="X83" s="465" t="str">
        <f t="shared" si="15"/>
        <v/>
      </c>
      <c r="Y83" s="465" t="str">
        <f t="shared" si="16"/>
        <v/>
      </c>
    </row>
    <row r="84" spans="17:25">
      <c r="Q84" s="496"/>
      <c r="R84" s="497"/>
      <c r="S84" s="495"/>
      <c r="T84" s="464" t="str">
        <f t="shared" si="12"/>
        <v>main2-MDM_NECP_LV_XDOR_contingency_002_M13.cps</v>
      </c>
      <c r="U84" s="464" t="str">
        <f t="shared" si="17"/>
        <v/>
      </c>
      <c r="V84" s="465" t="str">
        <f t="shared" si="13"/>
        <v/>
      </c>
      <c r="W84" s="465" t="str">
        <f t="shared" si="14"/>
        <v/>
      </c>
      <c r="X84" s="465" t="str">
        <f t="shared" si="15"/>
        <v/>
      </c>
      <c r="Y84" s="465" t="str">
        <f t="shared" si="16"/>
        <v/>
      </c>
    </row>
    <row r="85" spans="17:25">
      <c r="Q85" s="496"/>
      <c r="R85" s="497"/>
      <c r="S85" s="495"/>
      <c r="T85" s="464" t="str">
        <f t="shared" si="12"/>
        <v>main2-MDM_NECP_LV_XDOR_contingency_002_M13.cps</v>
      </c>
      <c r="U85" s="464" t="str">
        <f t="shared" si="17"/>
        <v/>
      </c>
      <c r="V85" s="465" t="str">
        <f t="shared" si="13"/>
        <v/>
      </c>
      <c r="W85" s="465" t="str">
        <f t="shared" si="14"/>
        <v/>
      </c>
      <c r="X85" s="465" t="str">
        <f t="shared" si="15"/>
        <v/>
      </c>
      <c r="Y85" s="465" t="str">
        <f t="shared" si="16"/>
        <v/>
      </c>
    </row>
    <row r="86" spans="17:25">
      <c r="Q86" s="496"/>
      <c r="R86" s="497"/>
      <c r="S86" s="495"/>
      <c r="T86" s="464" t="str">
        <f t="shared" si="12"/>
        <v>main2-MDM_NECP_LV_XDOR_contingency_002_M13.cps</v>
      </c>
      <c r="U86" s="464" t="str">
        <f t="shared" si="17"/>
        <v/>
      </c>
      <c r="V86" s="465" t="str">
        <f t="shared" si="13"/>
        <v/>
      </c>
      <c r="W86" s="465" t="str">
        <f t="shared" si="14"/>
        <v/>
      </c>
      <c r="X86" s="465" t="str">
        <f t="shared" si="15"/>
        <v/>
      </c>
      <c r="Y86" s="465" t="str">
        <f t="shared" si="16"/>
        <v/>
      </c>
    </row>
    <row r="87" spans="17:25">
      <c r="Q87" s="496"/>
      <c r="R87" s="497"/>
      <c r="S87" s="495"/>
      <c r="T87" s="464" t="str">
        <f t="shared" si="12"/>
        <v>main2-MDM_NECP_LV_XDOR_contingency_002_M13.cps</v>
      </c>
      <c r="U87" s="464" t="str">
        <f t="shared" si="17"/>
        <v/>
      </c>
      <c r="V87" s="465" t="str">
        <f t="shared" si="13"/>
        <v/>
      </c>
      <c r="W87" s="465" t="str">
        <f t="shared" si="14"/>
        <v/>
      </c>
      <c r="X87" s="465" t="str">
        <f t="shared" si="15"/>
        <v/>
      </c>
      <c r="Y87" s="465" t="str">
        <f t="shared" si="16"/>
        <v/>
      </c>
    </row>
    <row r="88" spans="17:25">
      <c r="Q88" s="496"/>
      <c r="R88" s="497"/>
      <c r="S88" s="495"/>
      <c r="T88" s="464" t="str">
        <f t="shared" si="12"/>
        <v>main2-MDM_NECP_LV_XDOR_contingency_002_M13.cps</v>
      </c>
      <c r="U88" s="464" t="str">
        <f t="shared" si="17"/>
        <v/>
      </c>
      <c r="V88" s="465" t="str">
        <f t="shared" si="13"/>
        <v/>
      </c>
      <c r="W88" s="465" t="str">
        <f t="shared" si="14"/>
        <v/>
      </c>
      <c r="X88" s="465" t="str">
        <f t="shared" si="15"/>
        <v/>
      </c>
      <c r="Y88" s="465" t="str">
        <f t="shared" si="16"/>
        <v/>
      </c>
    </row>
    <row r="89" spans="17:25">
      <c r="Q89" s="496"/>
      <c r="R89" s="497"/>
      <c r="S89" s="495"/>
      <c r="T89" s="464" t="str">
        <f t="shared" si="12"/>
        <v>main2-MDM_NECP_LV_XDOR_contingency_002_M13.cps</v>
      </c>
      <c r="U89" s="464" t="str">
        <f t="shared" si="17"/>
        <v/>
      </c>
      <c r="V89" s="465" t="str">
        <f t="shared" si="13"/>
        <v/>
      </c>
      <c r="W89" s="465" t="str">
        <f t="shared" si="14"/>
        <v/>
      </c>
      <c r="X89" s="465" t="str">
        <f t="shared" si="15"/>
        <v/>
      </c>
      <c r="Y89" s="465" t="str">
        <f t="shared" si="16"/>
        <v/>
      </c>
    </row>
    <row r="90" spans="17:25">
      <c r="Q90" s="496"/>
      <c r="R90" s="497"/>
      <c r="S90" s="495"/>
      <c r="T90" s="464" t="str">
        <f t="shared" si="12"/>
        <v>main2-MDM_NECP_LV_XDOR_contingency_002_M13.cps</v>
      </c>
      <c r="U90" s="464" t="str">
        <f t="shared" si="17"/>
        <v/>
      </c>
      <c r="V90" s="465" t="str">
        <f t="shared" si="13"/>
        <v/>
      </c>
      <c r="W90" s="465" t="str">
        <f t="shared" si="14"/>
        <v/>
      </c>
      <c r="X90" s="465" t="str">
        <f t="shared" si="15"/>
        <v/>
      </c>
      <c r="Y90" s="465" t="str">
        <f t="shared" si="16"/>
        <v/>
      </c>
    </row>
    <row r="91" spans="17:25">
      <c r="Q91" s="496"/>
      <c r="R91" s="497"/>
      <c r="S91" s="495"/>
      <c r="T91" s="464" t="str">
        <f t="shared" si="12"/>
        <v>main2-MDM_NECP_LV_XDOR_contingency_002_M13.cps</v>
      </c>
      <c r="U91" s="464" t="str">
        <f t="shared" si="17"/>
        <v/>
      </c>
      <c r="V91" s="465" t="str">
        <f t="shared" si="13"/>
        <v/>
      </c>
      <c r="W91" s="465" t="str">
        <f t="shared" si="14"/>
        <v/>
      </c>
      <c r="X91" s="465" t="str">
        <f t="shared" si="15"/>
        <v/>
      </c>
      <c r="Y91" s="465" t="str">
        <f t="shared" si="16"/>
        <v/>
      </c>
    </row>
    <row r="92" spans="17:25">
      <c r="Q92" s="496"/>
      <c r="R92" s="497"/>
      <c r="S92" s="495"/>
      <c r="T92" s="464" t="str">
        <f t="shared" si="12"/>
        <v>main2-MDM_NECP_LV_XDOR_contingency_002_M13.cps</v>
      </c>
      <c r="U92" s="464" t="str">
        <f t="shared" si="17"/>
        <v/>
      </c>
      <c r="V92" s="465" t="str">
        <f t="shared" si="13"/>
        <v/>
      </c>
      <c r="W92" s="465" t="str">
        <f t="shared" si="14"/>
        <v/>
      </c>
      <c r="X92" s="465" t="str">
        <f t="shared" si="15"/>
        <v/>
      </c>
      <c r="Y92" s="465" t="str">
        <f t="shared" si="16"/>
        <v/>
      </c>
    </row>
    <row r="93" spans="17:25">
      <c r="Q93" s="496"/>
      <c r="R93" s="497"/>
      <c r="S93" s="495"/>
      <c r="T93" s="464" t="str">
        <f t="shared" si="12"/>
        <v>main2-MDM_NECP_LV_XDOR_contingency_002_M13.cps</v>
      </c>
      <c r="U93" s="464" t="str">
        <f t="shared" si="17"/>
        <v/>
      </c>
      <c r="V93" s="465" t="str">
        <f t="shared" si="13"/>
        <v/>
      </c>
      <c r="W93" s="465" t="str">
        <f t="shared" si="14"/>
        <v/>
      </c>
      <c r="X93" s="465" t="str">
        <f t="shared" si="15"/>
        <v/>
      </c>
      <c r="Y93" s="465" t="str">
        <f t="shared" si="16"/>
        <v/>
      </c>
    </row>
    <row r="94" spans="17:25">
      <c r="Q94" s="496"/>
      <c r="R94" s="497"/>
      <c r="S94" s="495"/>
      <c r="T94" s="464" t="str">
        <f t="shared" si="12"/>
        <v>main2-MDM_NECP_LV_XDOR_contingency_002_M13.cps</v>
      </c>
      <c r="U94" s="464" t="str">
        <f t="shared" si="17"/>
        <v/>
      </c>
      <c r="V94" s="465" t="str">
        <f t="shared" si="13"/>
        <v/>
      </c>
      <c r="W94" s="465" t="str">
        <f t="shared" si="14"/>
        <v/>
      </c>
      <c r="X94" s="465" t="str">
        <f t="shared" si="15"/>
        <v/>
      </c>
      <c r="Y94" s="465" t="str">
        <f t="shared" si="16"/>
        <v/>
      </c>
    </row>
    <row r="95" spans="17:25">
      <c r="Q95" s="496"/>
      <c r="R95" s="497"/>
      <c r="S95" s="495"/>
      <c r="T95" s="464" t="str">
        <f t="shared" si="12"/>
        <v>main2-MDM_NECP_LV_XDOR_contingency_002_M13.cps</v>
      </c>
      <c r="U95" s="464" t="str">
        <f t="shared" si="17"/>
        <v/>
      </c>
      <c r="V95" s="465" t="str">
        <f t="shared" si="13"/>
        <v/>
      </c>
      <c r="W95" s="465" t="str">
        <f t="shared" si="14"/>
        <v/>
      </c>
      <c r="X95" s="465" t="str">
        <f t="shared" si="15"/>
        <v/>
      </c>
      <c r="Y95" s="465" t="str">
        <f t="shared" si="16"/>
        <v/>
      </c>
    </row>
    <row r="96" spans="17:25">
      <c r="Q96" s="496"/>
      <c r="R96" s="497"/>
      <c r="S96" s="495"/>
      <c r="T96" s="464" t="str">
        <f t="shared" si="12"/>
        <v>main2-MDM_NECP_LV_XDOR_contingency_002_M13.cps</v>
      </c>
      <c r="U96" s="464" t="str">
        <f t="shared" si="17"/>
        <v/>
      </c>
      <c r="V96" s="465" t="str">
        <f t="shared" si="13"/>
        <v/>
      </c>
      <c r="W96" s="465" t="str">
        <f t="shared" si="14"/>
        <v/>
      </c>
      <c r="X96" s="465" t="str">
        <f t="shared" si="15"/>
        <v/>
      </c>
      <c r="Y96" s="465" t="str">
        <f t="shared" si="16"/>
        <v/>
      </c>
    </row>
    <row r="97" spans="17:25">
      <c r="Q97" s="496"/>
      <c r="R97" s="497"/>
      <c r="S97" s="495"/>
      <c r="T97" s="464" t="str">
        <f t="shared" si="12"/>
        <v>main2-MDM_NECP_LV_XDOR_contingency_002_M13.cps</v>
      </c>
      <c r="U97" s="464" t="str">
        <f t="shared" si="17"/>
        <v/>
      </c>
      <c r="V97" s="465" t="str">
        <f t="shared" si="13"/>
        <v/>
      </c>
      <c r="W97" s="465" t="str">
        <f t="shared" si="14"/>
        <v/>
      </c>
      <c r="X97" s="465" t="str">
        <f t="shared" si="15"/>
        <v/>
      </c>
      <c r="Y97" s="465" t="str">
        <f t="shared" si="16"/>
        <v/>
      </c>
    </row>
    <row r="98" spans="17:25">
      <c r="Q98" s="496"/>
      <c r="R98" s="497"/>
      <c r="S98" s="495"/>
      <c r="T98" s="464" t="str">
        <f t="shared" ref="T98:T123" si="18">IF(O98="",T97,O98)</f>
        <v>main2-MDM_NECP_LV_XDOR_contingency_002_M13.cps</v>
      </c>
      <c r="U98" s="464" t="str">
        <f t="shared" si="17"/>
        <v/>
      </c>
      <c r="V98" s="465" t="str">
        <f t="shared" ref="V98:V123" si="19">IF(G98="","",MID(G98,22,6)&amp;"-MMDD")</f>
        <v/>
      </c>
      <c r="W98" s="465" t="str">
        <f t="shared" ref="W98:W123" si="20">IF(G98="","","20"&amp;MID(G98,22,6)&amp;"_MMDD.cml")</f>
        <v/>
      </c>
      <c r="X98" s="465" t="str">
        <f t="shared" ref="X98:X123" si="21">IF(G98="","","C"&amp;MID(U98,12,3))</f>
        <v/>
      </c>
      <c r="Y98" s="465" t="str">
        <f t="shared" si="16"/>
        <v/>
      </c>
    </row>
    <row r="99" spans="17:25">
      <c r="Q99" s="496"/>
      <c r="R99" s="497"/>
      <c r="S99" s="495"/>
      <c r="T99" s="464" t="str">
        <f t="shared" si="18"/>
        <v>main2-MDM_NECP_LV_XDOR_contingency_002_M13.cps</v>
      </c>
      <c r="U99" s="464" t="str">
        <f t="shared" si="17"/>
        <v/>
      </c>
      <c r="V99" s="465" t="str">
        <f t="shared" si="19"/>
        <v/>
      </c>
      <c r="W99" s="465" t="str">
        <f t="shared" si="20"/>
        <v/>
      </c>
      <c r="X99" s="465" t="str">
        <f t="shared" si="21"/>
        <v/>
      </c>
      <c r="Y99" s="465" t="str">
        <f t="shared" si="16"/>
        <v/>
      </c>
    </row>
    <row r="100" spans="17:25">
      <c r="Q100" s="496"/>
      <c r="R100" s="497"/>
      <c r="S100" s="495"/>
      <c r="T100" s="464" t="str">
        <f t="shared" si="18"/>
        <v>main2-MDM_NECP_LV_XDOR_contingency_002_M13.cps</v>
      </c>
      <c r="U100" s="464" t="str">
        <f t="shared" si="17"/>
        <v/>
      </c>
      <c r="V100" s="465" t="str">
        <f t="shared" si="19"/>
        <v/>
      </c>
      <c r="W100" s="465" t="str">
        <f t="shared" si="20"/>
        <v/>
      </c>
      <c r="X100" s="465" t="str">
        <f t="shared" si="21"/>
        <v/>
      </c>
      <c r="Y100" s="465" t="str">
        <f t="shared" si="16"/>
        <v/>
      </c>
    </row>
    <row r="101" spans="17:25">
      <c r="Q101" s="496"/>
      <c r="R101" s="497"/>
      <c r="S101" s="495"/>
      <c r="T101" s="464" t="str">
        <f t="shared" si="18"/>
        <v>main2-MDM_NECP_LV_XDOR_contingency_002_M13.cps</v>
      </c>
      <c r="U101" s="464" t="str">
        <f t="shared" si="17"/>
        <v/>
      </c>
      <c r="V101" s="465" t="str">
        <f t="shared" si="19"/>
        <v/>
      </c>
      <c r="W101" s="465" t="str">
        <f t="shared" si="20"/>
        <v/>
      </c>
      <c r="X101" s="465" t="str">
        <f t="shared" si="21"/>
        <v/>
      </c>
      <c r="Y101" s="465" t="str">
        <f t="shared" si="16"/>
        <v/>
      </c>
    </row>
    <row r="102" spans="17:25">
      <c r="Q102" s="496"/>
      <c r="R102" s="497"/>
      <c r="S102" s="495"/>
      <c r="T102" s="464" t="str">
        <f t="shared" si="18"/>
        <v>main2-MDM_NECP_LV_XDOR_contingency_002_M13.cps</v>
      </c>
      <c r="U102" s="464" t="str">
        <f t="shared" si="17"/>
        <v/>
      </c>
      <c r="V102" s="465" t="str">
        <f t="shared" si="19"/>
        <v/>
      </c>
      <c r="W102" s="465" t="str">
        <f t="shared" si="20"/>
        <v/>
      </c>
      <c r="X102" s="465" t="str">
        <f t="shared" si="21"/>
        <v/>
      </c>
      <c r="Y102" s="465" t="str">
        <f t="shared" si="16"/>
        <v/>
      </c>
    </row>
    <row r="103" spans="17:25">
      <c r="Q103" s="496"/>
      <c r="R103" s="497"/>
      <c r="S103" s="495"/>
      <c r="T103" s="464" t="str">
        <f t="shared" si="18"/>
        <v>main2-MDM_NECP_LV_XDOR_contingency_002_M13.cps</v>
      </c>
      <c r="U103" s="464" t="str">
        <f t="shared" si="17"/>
        <v/>
      </c>
      <c r="V103" s="465" t="str">
        <f t="shared" si="19"/>
        <v/>
      </c>
      <c r="W103" s="465" t="str">
        <f t="shared" si="20"/>
        <v/>
      </c>
      <c r="X103" s="465" t="str">
        <f t="shared" si="21"/>
        <v/>
      </c>
      <c r="Y103" s="465" t="str">
        <f t="shared" si="16"/>
        <v/>
      </c>
    </row>
    <row r="104" spans="17:25">
      <c r="Q104" s="496"/>
      <c r="R104" s="497"/>
      <c r="S104" s="495"/>
      <c r="T104" s="464" t="str">
        <f t="shared" si="18"/>
        <v>main2-MDM_NECP_LV_XDOR_contingency_002_M13.cps</v>
      </c>
      <c r="U104" s="464" t="str">
        <f t="shared" si="17"/>
        <v/>
      </c>
      <c r="V104" s="465" t="str">
        <f t="shared" si="19"/>
        <v/>
      </c>
      <c r="W104" s="465" t="str">
        <f t="shared" si="20"/>
        <v/>
      </c>
      <c r="X104" s="465" t="str">
        <f t="shared" si="21"/>
        <v/>
      </c>
      <c r="Y104" s="465" t="str">
        <f t="shared" si="16"/>
        <v/>
      </c>
    </row>
    <row r="105" spans="17:25">
      <c r="Q105" s="496"/>
      <c r="R105" s="497"/>
      <c r="S105" s="495"/>
      <c r="T105" s="464" t="str">
        <f t="shared" si="18"/>
        <v>main2-MDM_NECP_LV_XDOR_contingency_002_M13.cps</v>
      </c>
      <c r="U105" s="464" t="str">
        <f t="shared" si="17"/>
        <v/>
      </c>
      <c r="V105" s="465" t="str">
        <f t="shared" si="19"/>
        <v/>
      </c>
      <c r="W105" s="465" t="str">
        <f t="shared" si="20"/>
        <v/>
      </c>
      <c r="X105" s="465" t="str">
        <f t="shared" si="21"/>
        <v/>
      </c>
      <c r="Y105" s="465" t="str">
        <f t="shared" si="16"/>
        <v/>
      </c>
    </row>
    <row r="106" spans="17:25">
      <c r="Q106" s="496"/>
      <c r="R106" s="497"/>
      <c r="S106" s="495"/>
      <c r="T106" s="464" t="str">
        <f t="shared" si="18"/>
        <v>main2-MDM_NECP_LV_XDOR_contingency_002_M13.cps</v>
      </c>
      <c r="U106" s="464" t="str">
        <f t="shared" si="17"/>
        <v/>
      </c>
      <c r="V106" s="465" t="str">
        <f t="shared" si="19"/>
        <v/>
      </c>
      <c r="W106" s="465" t="str">
        <f t="shared" si="20"/>
        <v/>
      </c>
      <c r="X106" s="465" t="str">
        <f t="shared" si="21"/>
        <v/>
      </c>
      <c r="Y106" s="465" t="str">
        <f t="shared" si="16"/>
        <v/>
      </c>
    </row>
    <row r="107" spans="17:25">
      <c r="Q107" s="496"/>
      <c r="R107" s="497"/>
      <c r="S107" s="495"/>
      <c r="T107" s="464" t="str">
        <f t="shared" si="18"/>
        <v>main2-MDM_NECP_LV_XDOR_contingency_002_M13.cps</v>
      </c>
      <c r="U107" s="464" t="str">
        <f t="shared" si="17"/>
        <v/>
      </c>
      <c r="V107" s="465" t="str">
        <f t="shared" si="19"/>
        <v/>
      </c>
      <c r="W107" s="465" t="str">
        <f t="shared" si="20"/>
        <v/>
      </c>
      <c r="X107" s="465" t="str">
        <f t="shared" si="21"/>
        <v/>
      </c>
      <c r="Y107" s="465" t="str">
        <f t="shared" si="16"/>
        <v/>
      </c>
    </row>
    <row r="108" spans="17:25">
      <c r="Q108" s="496"/>
      <c r="R108" s="497"/>
      <c r="S108" s="495"/>
      <c r="T108" s="464" t="str">
        <f t="shared" si="18"/>
        <v>main2-MDM_NECP_LV_XDOR_contingency_002_M13.cps</v>
      </c>
      <c r="U108" s="464" t="str">
        <f t="shared" si="17"/>
        <v/>
      </c>
      <c r="V108" s="465" t="str">
        <f t="shared" si="19"/>
        <v/>
      </c>
      <c r="W108" s="465" t="str">
        <f t="shared" si="20"/>
        <v/>
      </c>
      <c r="X108" s="465" t="str">
        <f t="shared" si="21"/>
        <v/>
      </c>
      <c r="Y108" s="465" t="str">
        <f t="shared" si="16"/>
        <v/>
      </c>
    </row>
    <row r="109" spans="17:25">
      <c r="Q109" s="496"/>
      <c r="R109" s="497"/>
      <c r="S109" s="495"/>
      <c r="T109" s="464" t="str">
        <f t="shared" si="18"/>
        <v>main2-MDM_NECP_LV_XDOR_contingency_002_M13.cps</v>
      </c>
      <c r="U109" s="464" t="str">
        <f t="shared" si="17"/>
        <v/>
      </c>
      <c r="V109" s="465" t="str">
        <f t="shared" si="19"/>
        <v/>
      </c>
      <c r="W109" s="465" t="str">
        <f t="shared" si="20"/>
        <v/>
      </c>
      <c r="X109" s="465" t="str">
        <f t="shared" si="21"/>
        <v/>
      </c>
      <c r="Y109" s="465" t="str">
        <f t="shared" si="16"/>
        <v/>
      </c>
    </row>
    <row r="110" spans="17:25">
      <c r="Q110" s="496"/>
      <c r="R110" s="497"/>
      <c r="S110" s="495"/>
      <c r="T110" s="464" t="str">
        <f t="shared" si="18"/>
        <v>main2-MDM_NECP_LV_XDOR_contingency_002_M13.cps</v>
      </c>
      <c r="U110" s="464" t="str">
        <f t="shared" si="17"/>
        <v/>
      </c>
      <c r="V110" s="465" t="str">
        <f t="shared" si="19"/>
        <v/>
      </c>
      <c r="W110" s="465" t="str">
        <f t="shared" si="20"/>
        <v/>
      </c>
      <c r="X110" s="465" t="str">
        <f t="shared" si="21"/>
        <v/>
      </c>
      <c r="Y110" s="465" t="str">
        <f t="shared" si="16"/>
        <v/>
      </c>
    </row>
    <row r="111" spans="17:25">
      <c r="Q111" s="496"/>
      <c r="R111" s="497"/>
      <c r="S111" s="495"/>
      <c r="T111" s="464" t="str">
        <f t="shared" si="18"/>
        <v>main2-MDM_NECP_LV_XDOR_contingency_002_M13.cps</v>
      </c>
      <c r="U111" s="464" t="str">
        <f t="shared" si="17"/>
        <v/>
      </c>
      <c r="V111" s="465" t="str">
        <f t="shared" si="19"/>
        <v/>
      </c>
      <c r="W111" s="465" t="str">
        <f t="shared" si="20"/>
        <v/>
      </c>
      <c r="X111" s="465" t="str">
        <f t="shared" si="21"/>
        <v/>
      </c>
      <c r="Y111" s="465" t="str">
        <f t="shared" si="16"/>
        <v/>
      </c>
    </row>
    <row r="112" spans="17:25">
      <c r="Q112" s="496"/>
      <c r="R112" s="497"/>
      <c r="S112" s="495" t="s">
        <v>1691</v>
      </c>
      <c r="T112" s="464" t="str">
        <f t="shared" si="18"/>
        <v>main2-MDM_NECP_LV_XDOR_contingency_002_M13.cps</v>
      </c>
      <c r="U112" s="464" t="str">
        <f t="shared" si="17"/>
        <v/>
      </c>
      <c r="V112" s="465" t="str">
        <f t="shared" si="19"/>
        <v/>
      </c>
      <c r="W112" s="465" t="str">
        <f t="shared" si="20"/>
        <v/>
      </c>
      <c r="X112" s="465" t="str">
        <f t="shared" si="21"/>
        <v/>
      </c>
      <c r="Y112" s="465" t="str">
        <f t="shared" si="16"/>
        <v/>
      </c>
    </row>
    <row r="113" spans="17:25">
      <c r="Q113" s="496"/>
      <c r="R113" s="497"/>
      <c r="S113" s="495"/>
      <c r="T113" s="464" t="str">
        <f t="shared" si="18"/>
        <v>main2-MDM_NECP_LV_XDOR_contingency_002_M13.cps</v>
      </c>
      <c r="U113" s="464" t="str">
        <f t="shared" si="17"/>
        <v/>
      </c>
      <c r="V113" s="465" t="str">
        <f t="shared" si="19"/>
        <v/>
      </c>
      <c r="W113" s="465" t="str">
        <f t="shared" si="20"/>
        <v/>
      </c>
      <c r="X113" s="465" t="str">
        <f t="shared" si="21"/>
        <v/>
      </c>
      <c r="Y113" s="465" t="str">
        <f t="shared" si="16"/>
        <v/>
      </c>
    </row>
    <row r="114" spans="17:25">
      <c r="Q114" s="496"/>
      <c r="R114" s="497"/>
      <c r="S114" s="495"/>
      <c r="T114" s="464" t="str">
        <f t="shared" si="18"/>
        <v>main2-MDM_NECP_LV_XDOR_contingency_002_M13.cps</v>
      </c>
      <c r="U114" s="464" t="str">
        <f t="shared" si="17"/>
        <v/>
      </c>
      <c r="V114" s="465" t="str">
        <f t="shared" si="19"/>
        <v/>
      </c>
      <c r="W114" s="465" t="str">
        <f t="shared" si="20"/>
        <v/>
      </c>
      <c r="X114" s="465" t="str">
        <f t="shared" si="21"/>
        <v/>
      </c>
      <c r="Y114" s="465" t="str">
        <f t="shared" si="16"/>
        <v/>
      </c>
    </row>
    <row r="115" spans="17:25">
      <c r="Q115" s="496"/>
      <c r="R115" s="497"/>
      <c r="S115" s="495"/>
      <c r="T115" s="464" t="str">
        <f t="shared" si="18"/>
        <v>main2-MDM_NECP_LV_XDOR_contingency_002_M13.cps</v>
      </c>
      <c r="U115" s="464" t="str">
        <f t="shared" si="17"/>
        <v/>
      </c>
      <c r="V115" s="465" t="str">
        <f t="shared" si="19"/>
        <v/>
      </c>
      <c r="W115" s="465" t="str">
        <f t="shared" si="20"/>
        <v/>
      </c>
      <c r="X115" s="465" t="str">
        <f t="shared" si="21"/>
        <v/>
      </c>
      <c r="Y115" s="465" t="str">
        <f t="shared" si="16"/>
        <v/>
      </c>
    </row>
    <row r="116" spans="17:25">
      <c r="Q116" s="496"/>
      <c r="R116" s="497"/>
      <c r="S116" s="495"/>
      <c r="T116" s="464" t="str">
        <f t="shared" si="18"/>
        <v>main2-MDM_NECP_LV_XDOR_contingency_002_M13.cps</v>
      </c>
      <c r="U116" s="464" t="str">
        <f t="shared" si="17"/>
        <v/>
      </c>
      <c r="V116" s="465" t="str">
        <f t="shared" si="19"/>
        <v/>
      </c>
      <c r="W116" s="465" t="str">
        <f t="shared" si="20"/>
        <v/>
      </c>
      <c r="X116" s="465" t="str">
        <f t="shared" si="21"/>
        <v/>
      </c>
      <c r="Y116" s="465" t="str">
        <f t="shared" si="16"/>
        <v/>
      </c>
    </row>
    <row r="117" spans="17:25">
      <c r="Q117" s="496"/>
      <c r="R117" s="497"/>
      <c r="S117" s="495"/>
      <c r="T117" s="464" t="str">
        <f t="shared" si="18"/>
        <v>main2-MDM_NECP_LV_XDOR_contingency_002_M13.cps</v>
      </c>
      <c r="U117" s="464" t="str">
        <f t="shared" si="17"/>
        <v/>
      </c>
      <c r="V117" s="465" t="str">
        <f t="shared" si="19"/>
        <v/>
      </c>
      <c r="W117" s="465" t="str">
        <f t="shared" si="20"/>
        <v/>
      </c>
      <c r="X117" s="465" t="str">
        <f t="shared" si="21"/>
        <v/>
      </c>
      <c r="Y117" s="465" t="str">
        <f t="shared" si="16"/>
        <v/>
      </c>
    </row>
    <row r="118" spans="17:25">
      <c r="Q118" s="496"/>
      <c r="R118" s="497"/>
      <c r="S118" s="495"/>
      <c r="T118" s="464" t="str">
        <f t="shared" si="18"/>
        <v>main2-MDM_NECP_LV_XDOR_contingency_002_M13.cps</v>
      </c>
      <c r="U118" s="464" t="str">
        <f t="shared" si="17"/>
        <v/>
      </c>
      <c r="V118" s="465" t="str">
        <f t="shared" si="19"/>
        <v/>
      </c>
      <c r="W118" s="465" t="str">
        <f t="shared" si="20"/>
        <v/>
      </c>
      <c r="X118" s="465" t="str">
        <f t="shared" si="21"/>
        <v/>
      </c>
      <c r="Y118" s="465" t="str">
        <f t="shared" si="16"/>
        <v/>
      </c>
    </row>
    <row r="119" spans="17:25">
      <c r="Q119" s="496"/>
      <c r="R119" s="497"/>
      <c r="S119" s="495"/>
      <c r="T119" s="464" t="str">
        <f t="shared" si="18"/>
        <v>main2-MDM_NECP_LV_XDOR_contingency_002_M13.cps</v>
      </c>
      <c r="U119" s="464" t="str">
        <f t="shared" si="17"/>
        <v/>
      </c>
      <c r="V119" s="465" t="str">
        <f t="shared" si="19"/>
        <v/>
      </c>
      <c r="W119" s="465" t="str">
        <f t="shared" si="20"/>
        <v/>
      </c>
      <c r="X119" s="465" t="str">
        <f t="shared" si="21"/>
        <v/>
      </c>
      <c r="Y119" s="465" t="str">
        <f t="shared" si="16"/>
        <v/>
      </c>
    </row>
    <row r="120" spans="17:25">
      <c r="Q120" s="496"/>
      <c r="R120" s="497"/>
      <c r="S120" s="495"/>
      <c r="T120" s="464" t="str">
        <f t="shared" si="18"/>
        <v>main2-MDM_NECP_LV_XDOR_contingency_002_M13.cps</v>
      </c>
      <c r="U120" s="464" t="str">
        <f t="shared" si="17"/>
        <v/>
      </c>
      <c r="V120" s="465" t="str">
        <f t="shared" si="19"/>
        <v/>
      </c>
      <c r="W120" s="465" t="str">
        <f t="shared" si="20"/>
        <v/>
      </c>
      <c r="X120" s="465" t="str">
        <f t="shared" si="21"/>
        <v/>
      </c>
      <c r="Y120" s="465" t="str">
        <f t="shared" si="16"/>
        <v/>
      </c>
    </row>
    <row r="121" spans="17:25">
      <c r="Q121" s="496"/>
      <c r="R121" s="497"/>
      <c r="S121" s="495"/>
      <c r="T121" s="464" t="str">
        <f t="shared" si="18"/>
        <v>main2-MDM_NECP_LV_XDOR_contingency_002_M13.cps</v>
      </c>
      <c r="U121" s="464" t="str">
        <f t="shared" si="17"/>
        <v/>
      </c>
      <c r="V121" s="465" t="str">
        <f t="shared" si="19"/>
        <v/>
      </c>
      <c r="W121" s="465" t="str">
        <f t="shared" si="20"/>
        <v/>
      </c>
      <c r="X121" s="465" t="str">
        <f t="shared" si="21"/>
        <v/>
      </c>
      <c r="Y121" s="465" t="str">
        <f t="shared" si="16"/>
        <v/>
      </c>
    </row>
    <row r="122" spans="17:25">
      <c r="Q122" s="496"/>
      <c r="R122" s="497"/>
      <c r="S122" s="495"/>
      <c r="T122" s="464" t="str">
        <f t="shared" si="18"/>
        <v>main2-MDM_NECP_LV_XDOR_contingency_002_M13.cps</v>
      </c>
      <c r="U122" s="464" t="str">
        <f t="shared" si="17"/>
        <v/>
      </c>
      <c r="V122" s="465" t="str">
        <f t="shared" si="19"/>
        <v/>
      </c>
      <c r="W122" s="465" t="str">
        <f t="shared" si="20"/>
        <v/>
      </c>
      <c r="X122" s="465" t="str">
        <f t="shared" si="21"/>
        <v/>
      </c>
      <c r="Y122" s="465" t="str">
        <f t="shared" si="16"/>
        <v/>
      </c>
    </row>
    <row r="123" spans="17:25">
      <c r="Q123" s="496"/>
      <c r="R123" s="497"/>
      <c r="S123" s="495"/>
      <c r="T123" s="464" t="str">
        <f t="shared" si="18"/>
        <v>main2-MDM_NECP_LV_XDOR_contingency_002_M13.cps</v>
      </c>
      <c r="U123" s="464" t="str">
        <f t="shared" si="17"/>
        <v/>
      </c>
      <c r="V123" s="465" t="str">
        <f t="shared" si="19"/>
        <v/>
      </c>
      <c r="W123" s="465" t="str">
        <f t="shared" si="20"/>
        <v/>
      </c>
      <c r="X123" s="465" t="str">
        <f t="shared" si="21"/>
        <v/>
      </c>
      <c r="Y123" s="465" t="str">
        <f t="shared" si="16"/>
        <v/>
      </c>
    </row>
  </sheetData>
  <mergeCells count="12">
    <mergeCell ref="O3:O5"/>
    <mergeCell ref="O7:O11"/>
    <mergeCell ref="L7:L11"/>
    <mergeCell ref="M7:M11"/>
    <mergeCell ref="N7:N11"/>
    <mergeCell ref="A6:O6"/>
    <mergeCell ref="A13:O13"/>
    <mergeCell ref="G7:G11"/>
    <mergeCell ref="H7:H11"/>
    <mergeCell ref="I7:I11"/>
    <mergeCell ref="J7:J11"/>
    <mergeCell ref="K7:K11"/>
  </mergeCells>
  <phoneticPr fontId="12"/>
  <conditionalFormatting sqref="O3:P3 O12:P12">
    <cfRule type="expression" dxfId="81" priority="10">
      <formula>$A3="✓"</formula>
    </cfRule>
  </conditionalFormatting>
  <conditionalFormatting sqref="O7:P7">
    <cfRule type="expression" dxfId="80" priority="9">
      <formula>$A7="✓"</formula>
    </cfRule>
  </conditionalFormatting>
  <conditionalFormatting sqref="O14:P14">
    <cfRule type="expression" dxfId="79" priority="8">
      <formula>$A14="✓"</formula>
    </cfRule>
  </conditionalFormatting>
  <conditionalFormatting sqref="R3">
    <cfRule type="expression" dxfId="78" priority="6">
      <formula>$Q3="〇"</formula>
    </cfRule>
  </conditionalFormatting>
  <conditionalFormatting sqref="R4:R121">
    <cfRule type="expression" dxfId="77" priority="5">
      <formula>$Q4="〇"</formula>
    </cfRule>
  </conditionalFormatting>
  <conditionalFormatting sqref="T3:X3">
    <cfRule type="expression" dxfId="76" priority="4">
      <formula>$S3="c"</formula>
    </cfRule>
  </conditionalFormatting>
  <conditionalFormatting sqref="T4:X121">
    <cfRule type="expression" dxfId="75" priority="3">
      <formula>$S4="c"</formula>
    </cfRule>
  </conditionalFormatting>
  <conditionalFormatting sqref="Y3">
    <cfRule type="expression" dxfId="74" priority="2">
      <formula>$S3="c"</formula>
    </cfRule>
  </conditionalFormatting>
  <conditionalFormatting sqref="Y4:Y123">
    <cfRule type="expression" dxfId="73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24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Y123"/>
  <sheetViews>
    <sheetView zoomScale="85" zoomScaleNormal="85" zoomScalePageLayoutView="85" workbookViewId="0">
      <selection activeCell="A18" sqref="A18:O18"/>
    </sheetView>
  </sheetViews>
  <sheetFormatPr defaultColWidth="8.85546875" defaultRowHeight="23.15"/>
  <cols>
    <col min="1" max="1" width="6.5703125" style="5" bestFit="1" customWidth="1"/>
    <col min="2" max="2" width="33" style="2" bestFit="1" customWidth="1"/>
    <col min="3" max="3" width="18.0703125" style="2" customWidth="1"/>
    <col min="4" max="4" width="10.2109375" style="5" customWidth="1"/>
    <col min="5" max="5" width="9.85546875" style="5" customWidth="1"/>
    <col min="6" max="6" width="9.0703125" style="5" customWidth="1"/>
    <col min="7" max="7" width="49.85546875" style="2" bestFit="1" customWidth="1"/>
    <col min="8" max="8" width="7.85546875" style="5" customWidth="1"/>
    <col min="9" max="9" width="9.5703125" style="5" bestFit="1" customWidth="1"/>
    <col min="10" max="10" width="41.0703125" style="2" customWidth="1"/>
    <col min="11" max="11" width="23.2109375" style="2" customWidth="1"/>
    <col min="12" max="12" width="17.5703125" style="76" customWidth="1"/>
    <col min="13" max="13" width="15.0703125" style="76" customWidth="1"/>
    <col min="14" max="14" width="31.0703125" style="76" customWidth="1"/>
    <col min="15" max="15" width="28.85546875" style="2" customWidth="1"/>
    <col min="16" max="16" width="5.35546875" style="476" customWidth="1"/>
    <col min="17" max="17" width="3.5703125" style="498" customWidth="1"/>
    <col min="18" max="18" width="23.5" style="499" customWidth="1"/>
    <col min="19" max="19" width="8.85546875" style="474"/>
    <col min="20" max="20" width="70.570312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482</v>
      </c>
      <c r="O1" s="427" t="s">
        <v>903</v>
      </c>
      <c r="P1" s="518"/>
      <c r="Q1" s="506"/>
      <c r="R1" s="507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129">
      <c r="A2" s="7" t="s">
        <v>89</v>
      </c>
      <c r="B2" s="6" t="s">
        <v>90</v>
      </c>
      <c r="C2" s="3" t="s">
        <v>173</v>
      </c>
      <c r="D2" s="4"/>
      <c r="E2" s="4"/>
      <c r="F2" s="4"/>
      <c r="G2" s="3"/>
      <c r="H2" s="4"/>
      <c r="I2" s="4"/>
      <c r="J2" s="3" t="s">
        <v>174</v>
      </c>
      <c r="K2" s="3"/>
      <c r="L2" s="77"/>
      <c r="M2" s="77"/>
      <c r="N2" s="115"/>
      <c r="O2" s="428"/>
      <c r="P2" s="519"/>
      <c r="Q2" s="496"/>
      <c r="R2" s="497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18.45" hidden="1" customHeight="1">
      <c r="A3" s="846" t="s">
        <v>243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496"/>
      <c r="R3" s="497"/>
      <c r="S3" s="535" t="s">
        <v>1690</v>
      </c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 s="76" customFormat="1" hidden="1">
      <c r="A4" s="123">
        <v>0</v>
      </c>
      <c r="B4" s="130" t="s">
        <v>545</v>
      </c>
      <c r="C4" s="123"/>
      <c r="D4" s="149">
        <v>5</v>
      </c>
      <c r="E4" s="123">
        <v>0</v>
      </c>
      <c r="F4" s="123">
        <v>33</v>
      </c>
      <c r="G4" s="130" t="s">
        <v>811</v>
      </c>
      <c r="H4" s="123">
        <v>2</v>
      </c>
      <c r="I4" s="123" t="s">
        <v>62</v>
      </c>
      <c r="J4" s="130"/>
      <c r="K4" s="130"/>
      <c r="L4" s="130"/>
      <c r="M4" s="130"/>
      <c r="N4" s="131"/>
      <c r="O4" s="825" t="s">
        <v>912</v>
      </c>
      <c r="P4" s="524"/>
      <c r="Q4" s="496"/>
      <c r="R4" s="497"/>
      <c r="S4" s="535"/>
      <c r="T4" s="464" t="str">
        <f t="shared" si="0"/>
        <v>main2-MSASI_NECP_LV_XDOR_002_M14.cps</v>
      </c>
      <c r="U4" s="464" t="str">
        <f t="shared" ref="U4:U16" si="5">IF(G4="","",G4)</f>
        <v>XDOR_BJXR_C401_NECP_M140001_00002.BC</v>
      </c>
      <c r="V4" s="465" t="str">
        <f t="shared" si="1"/>
        <v>140001-MMDD</v>
      </c>
      <c r="W4" s="465" t="str">
        <f t="shared" si="2"/>
        <v>20140001_MMDD.cml</v>
      </c>
      <c r="X4" s="465" t="str">
        <f t="shared" si="3"/>
        <v>C401</v>
      </c>
      <c r="Y4" s="536" t="str">
        <f t="shared" si="4"/>
        <v>NECP_M140001</v>
      </c>
    </row>
    <row r="5" spans="1:25" hidden="1">
      <c r="A5" s="123">
        <v>1</v>
      </c>
      <c r="B5" s="130" t="s">
        <v>25</v>
      </c>
      <c r="C5" s="123"/>
      <c r="D5" s="149">
        <v>20</v>
      </c>
      <c r="E5" s="123">
        <v>0</v>
      </c>
      <c r="F5" s="123">
        <v>33</v>
      </c>
      <c r="G5" s="130" t="s">
        <v>812</v>
      </c>
      <c r="H5" s="123">
        <v>5</v>
      </c>
      <c r="I5" s="123" t="s">
        <v>62</v>
      </c>
      <c r="J5" s="130"/>
      <c r="K5" s="130"/>
      <c r="L5" s="130"/>
      <c r="M5" s="130"/>
      <c r="N5" s="131" t="s">
        <v>515</v>
      </c>
      <c r="O5" s="845"/>
      <c r="P5" s="524"/>
      <c r="Q5" s="496"/>
      <c r="R5" s="497"/>
      <c r="S5" s="535"/>
      <c r="T5" s="464" t="str">
        <f t="shared" si="0"/>
        <v>main2-MSASI_NECP_LV_XDOR_002_M14.cps</v>
      </c>
      <c r="U5" s="464" t="str">
        <f t="shared" si="5"/>
        <v>XDOR_BJXR_C402_NECP_M140101_00002.BC</v>
      </c>
      <c r="V5" s="465" t="str">
        <f t="shared" si="1"/>
        <v>140101-MMDD</v>
      </c>
      <c r="W5" s="465" t="str">
        <f t="shared" si="2"/>
        <v>20140101_MMDD.cml</v>
      </c>
      <c r="X5" s="465" t="str">
        <f t="shared" si="3"/>
        <v>C402</v>
      </c>
      <c r="Y5" s="536" t="str">
        <f t="shared" si="4"/>
        <v>NECP_M140101</v>
      </c>
    </row>
    <row r="6" spans="1:25" hidden="1">
      <c r="A6" s="123">
        <f>1+A5</f>
        <v>2</v>
      </c>
      <c r="B6" s="130" t="s">
        <v>26</v>
      </c>
      <c r="C6" s="123"/>
      <c r="D6" s="149">
        <v>30</v>
      </c>
      <c r="E6" s="123">
        <v>0</v>
      </c>
      <c r="F6" s="123">
        <v>33</v>
      </c>
      <c r="G6" s="130" t="s">
        <v>813</v>
      </c>
      <c r="H6" s="123">
        <v>2</v>
      </c>
      <c r="I6" s="123" t="s">
        <v>62</v>
      </c>
      <c r="J6" s="130"/>
      <c r="K6" s="130"/>
      <c r="L6" s="130" t="s">
        <v>500</v>
      </c>
      <c r="M6" s="130"/>
      <c r="N6" s="131"/>
      <c r="O6" s="845"/>
      <c r="P6" s="524"/>
      <c r="Q6" s="496"/>
      <c r="R6" s="497"/>
      <c r="S6" s="535"/>
      <c r="T6" s="464" t="str">
        <f t="shared" si="0"/>
        <v>main2-MSASI_NECP_LV_XDOR_002_M14.cps</v>
      </c>
      <c r="U6" s="464" t="str">
        <f t="shared" si="5"/>
        <v>XDOR_BJXR_C403_NECP_M140201_00002.BC</v>
      </c>
      <c r="V6" s="465" t="str">
        <f t="shared" si="1"/>
        <v>140201-MMDD</v>
      </c>
      <c r="W6" s="465" t="str">
        <f t="shared" si="2"/>
        <v>20140201_MMDD.cml</v>
      </c>
      <c r="X6" s="465" t="str">
        <f t="shared" si="3"/>
        <v>C403</v>
      </c>
      <c r="Y6" s="536" t="str">
        <f t="shared" si="4"/>
        <v>NECP_M140201</v>
      </c>
    </row>
    <row r="7" spans="1:25" s="76" customFormat="1" hidden="1">
      <c r="A7" s="123"/>
      <c r="B7" s="130"/>
      <c r="C7" s="123"/>
      <c r="D7" s="149"/>
      <c r="E7" s="123"/>
      <c r="F7" s="123"/>
      <c r="G7" s="130" t="s">
        <v>814</v>
      </c>
      <c r="H7" s="123">
        <v>2</v>
      </c>
      <c r="I7" s="123"/>
      <c r="J7" s="130"/>
      <c r="K7" s="130"/>
      <c r="L7" s="130"/>
      <c r="M7" s="130"/>
      <c r="N7" s="131"/>
      <c r="O7" s="845"/>
      <c r="P7" s="481"/>
      <c r="Q7" s="496"/>
      <c r="R7" s="497"/>
      <c r="S7" s="535"/>
      <c r="T7" s="464" t="str">
        <f t="shared" si="0"/>
        <v>main2-MSASI_NECP_LV_XDOR_002_M14.cps</v>
      </c>
      <c r="U7" s="464" t="str">
        <f t="shared" si="5"/>
        <v>XDOR_BJXR_C404_NECP_M140202_00002.BC</v>
      </c>
      <c r="V7" s="465" t="str">
        <f t="shared" si="1"/>
        <v>140202-MMDD</v>
      </c>
      <c r="W7" s="465" t="str">
        <f t="shared" si="2"/>
        <v>20140202_MMDD.cml</v>
      </c>
      <c r="X7" s="465" t="str">
        <f t="shared" si="3"/>
        <v>C404</v>
      </c>
      <c r="Y7" s="536" t="str">
        <f t="shared" si="4"/>
        <v>NECP_M140202</v>
      </c>
    </row>
    <row r="8" spans="1:25" s="76" customFormat="1" hidden="1">
      <c r="A8" s="123"/>
      <c r="B8" s="130"/>
      <c r="C8" s="123"/>
      <c r="D8" s="149"/>
      <c r="E8" s="123"/>
      <c r="F8" s="123"/>
      <c r="G8" s="130" t="s">
        <v>815</v>
      </c>
      <c r="H8" s="123">
        <v>1</v>
      </c>
      <c r="I8" s="123"/>
      <c r="J8" s="130"/>
      <c r="K8" s="130"/>
      <c r="L8" s="130"/>
      <c r="M8" s="130"/>
      <c r="N8" s="131"/>
      <c r="O8" s="845"/>
      <c r="P8" s="481"/>
      <c r="Q8" s="496"/>
      <c r="R8" s="497"/>
      <c r="S8" s="535"/>
      <c r="T8" s="464" t="str">
        <f t="shared" si="0"/>
        <v>main2-MSASI_NECP_LV_XDOR_002_M14.cps</v>
      </c>
      <c r="U8" s="464" t="str">
        <f t="shared" si="5"/>
        <v>XDOR_BJXR_C405_NECP_M140203_00002.BC</v>
      </c>
      <c r="V8" s="465" t="str">
        <f t="shared" si="1"/>
        <v>140203-MMDD</v>
      </c>
      <c r="W8" s="465" t="str">
        <f t="shared" si="2"/>
        <v>20140203_MMDD.cml</v>
      </c>
      <c r="X8" s="465" t="str">
        <f t="shared" si="3"/>
        <v>C405</v>
      </c>
      <c r="Y8" s="536" t="str">
        <f t="shared" si="4"/>
        <v>NECP_M140203</v>
      </c>
    </row>
    <row r="9" spans="1:25" s="76" customFormat="1" hidden="1">
      <c r="A9" s="123"/>
      <c r="B9" s="130"/>
      <c r="C9" s="123"/>
      <c r="D9" s="149"/>
      <c r="E9" s="123"/>
      <c r="F9" s="123"/>
      <c r="G9" s="130" t="s">
        <v>816</v>
      </c>
      <c r="H9" s="123">
        <v>2</v>
      </c>
      <c r="I9" s="123"/>
      <c r="J9" s="130"/>
      <c r="K9" s="130"/>
      <c r="L9" s="130"/>
      <c r="M9" s="130"/>
      <c r="N9" s="131"/>
      <c r="O9" s="845"/>
      <c r="P9" s="481"/>
      <c r="Q9" s="496"/>
      <c r="R9" s="497"/>
      <c r="S9" s="535"/>
      <c r="T9" s="464" t="str">
        <f t="shared" si="0"/>
        <v>main2-MSASI_NECP_LV_XDOR_002_M14.cps</v>
      </c>
      <c r="U9" s="464" t="str">
        <f t="shared" si="5"/>
        <v>XDOR_BJXR_C406_NECP_M140204_00002.BC</v>
      </c>
      <c r="V9" s="465" t="str">
        <f t="shared" si="1"/>
        <v>140204-MMDD</v>
      </c>
      <c r="W9" s="465" t="str">
        <f t="shared" si="2"/>
        <v>20140204_MMDD.cml</v>
      </c>
      <c r="X9" s="465" t="str">
        <f t="shared" si="3"/>
        <v>C406</v>
      </c>
      <c r="Y9" s="536" t="str">
        <f t="shared" si="4"/>
        <v>NECP_M140204</v>
      </c>
    </row>
    <row r="10" spans="1:25" s="76" customFormat="1" hidden="1">
      <c r="A10" s="123"/>
      <c r="B10" s="130"/>
      <c r="C10" s="123"/>
      <c r="D10" s="149"/>
      <c r="E10" s="123"/>
      <c r="F10" s="123"/>
      <c r="G10" s="130" t="s">
        <v>817</v>
      </c>
      <c r="H10" s="123">
        <v>3</v>
      </c>
      <c r="I10" s="123"/>
      <c r="J10" s="130"/>
      <c r="K10" s="130"/>
      <c r="L10" s="130"/>
      <c r="M10" s="130"/>
      <c r="N10" s="131"/>
      <c r="O10" s="845"/>
      <c r="P10" s="481"/>
      <c r="Q10" s="496"/>
      <c r="R10" s="497"/>
      <c r="S10" s="535"/>
      <c r="T10" s="464" t="str">
        <f t="shared" si="0"/>
        <v>main2-MSASI_NECP_LV_XDOR_002_M14.cps</v>
      </c>
      <c r="U10" s="464" t="str">
        <f t="shared" si="5"/>
        <v>XDOR_BJXR_C407_NECP_M140205_00002.BC</v>
      </c>
      <c r="V10" s="465" t="str">
        <f t="shared" si="1"/>
        <v>140205-MMDD</v>
      </c>
      <c r="W10" s="465" t="str">
        <f t="shared" si="2"/>
        <v>20140205_MMDD.cml</v>
      </c>
      <c r="X10" s="465" t="str">
        <f t="shared" si="3"/>
        <v>C407</v>
      </c>
      <c r="Y10" s="536" t="str">
        <f t="shared" si="4"/>
        <v>NECP_M140205</v>
      </c>
    </row>
    <row r="11" spans="1:25" hidden="1">
      <c r="A11" s="123">
        <f>1+A6</f>
        <v>3</v>
      </c>
      <c r="B11" s="130" t="s">
        <v>372</v>
      </c>
      <c r="C11" s="123"/>
      <c r="D11" s="149">
        <v>40</v>
      </c>
      <c r="E11" s="123">
        <v>0</v>
      </c>
      <c r="F11" s="123">
        <v>33</v>
      </c>
      <c r="G11" s="130" t="s">
        <v>818</v>
      </c>
      <c r="H11" s="123">
        <v>9</v>
      </c>
      <c r="I11" s="123" t="s">
        <v>62</v>
      </c>
      <c r="J11" s="130"/>
      <c r="K11" s="130"/>
      <c r="L11" s="130"/>
      <c r="M11" s="130"/>
      <c r="N11" s="131"/>
      <c r="O11" s="845"/>
      <c r="P11" s="481"/>
      <c r="Q11" s="496"/>
      <c r="R11" s="497"/>
      <c r="S11" s="535"/>
      <c r="T11" s="464" t="str">
        <f t="shared" si="0"/>
        <v>main2-MSASI_NECP_LV_XDOR_002_M14.cps</v>
      </c>
      <c r="U11" s="464" t="str">
        <f t="shared" si="5"/>
        <v>XDOR_BJXR_C408_NECP_M140301_00002.BC</v>
      </c>
      <c r="V11" s="465" t="str">
        <f t="shared" si="1"/>
        <v>140301-MMDD</v>
      </c>
      <c r="W11" s="465" t="str">
        <f t="shared" si="2"/>
        <v>20140301_MMDD.cml</v>
      </c>
      <c r="X11" s="465" t="str">
        <f t="shared" si="3"/>
        <v>C408</v>
      </c>
      <c r="Y11" s="536" t="str">
        <f t="shared" si="4"/>
        <v>NECP_M140301</v>
      </c>
    </row>
    <row r="12" spans="1:25" hidden="1">
      <c r="A12" s="123">
        <f>1+A11</f>
        <v>4</v>
      </c>
      <c r="B12" s="130" t="s">
        <v>23</v>
      </c>
      <c r="C12" s="123"/>
      <c r="D12" s="149">
        <v>20</v>
      </c>
      <c r="E12" s="123">
        <v>0</v>
      </c>
      <c r="F12" s="123">
        <v>33</v>
      </c>
      <c r="G12" s="130" t="s">
        <v>819</v>
      </c>
      <c r="H12" s="123">
        <v>2</v>
      </c>
      <c r="I12" s="123" t="s">
        <v>62</v>
      </c>
      <c r="J12" s="130"/>
      <c r="K12" s="130"/>
      <c r="L12" s="130"/>
      <c r="M12" s="130"/>
      <c r="N12" s="131"/>
      <c r="O12" s="845"/>
      <c r="P12" s="481"/>
      <c r="Q12" s="496"/>
      <c r="R12" s="497"/>
      <c r="S12" s="535"/>
      <c r="T12" s="464" t="str">
        <f t="shared" si="0"/>
        <v>main2-MSASI_NECP_LV_XDOR_002_M14.cps</v>
      </c>
      <c r="U12" s="464" t="str">
        <f t="shared" si="5"/>
        <v>XDOR_BJXR_C409_NECP_M140401_00002.BC</v>
      </c>
      <c r="V12" s="465" t="str">
        <f t="shared" si="1"/>
        <v>140401-MMDD</v>
      </c>
      <c r="W12" s="465" t="str">
        <f t="shared" si="2"/>
        <v>20140401_MMDD.cml</v>
      </c>
      <c r="X12" s="465" t="str">
        <f t="shared" si="3"/>
        <v>C409</v>
      </c>
      <c r="Y12" s="536" t="str">
        <f t="shared" si="4"/>
        <v>NECP_M140401</v>
      </c>
    </row>
    <row r="13" spans="1:25" s="76" customFormat="1" hidden="1">
      <c r="A13" s="123"/>
      <c r="B13" s="130"/>
      <c r="C13" s="123"/>
      <c r="D13" s="149"/>
      <c r="E13" s="123"/>
      <c r="F13" s="123"/>
      <c r="G13" s="130" t="s">
        <v>820</v>
      </c>
      <c r="H13" s="123">
        <v>2</v>
      </c>
      <c r="I13" s="123"/>
      <c r="J13" s="130"/>
      <c r="K13" s="130"/>
      <c r="L13" s="130"/>
      <c r="M13" s="130"/>
      <c r="N13" s="131"/>
      <c r="O13" s="845"/>
      <c r="P13" s="481"/>
      <c r="Q13" s="496"/>
      <c r="R13" s="497"/>
      <c r="S13" s="535"/>
      <c r="T13" s="464" t="str">
        <f t="shared" si="0"/>
        <v>main2-MSASI_NECP_LV_XDOR_002_M14.cps</v>
      </c>
      <c r="U13" s="464" t="str">
        <f t="shared" si="5"/>
        <v>XDOR_BJXR_C410_NECP_M140402_00002.BC</v>
      </c>
      <c r="V13" s="465" t="str">
        <f t="shared" si="1"/>
        <v>140402-MMDD</v>
      </c>
      <c r="W13" s="465" t="str">
        <f t="shared" si="2"/>
        <v>20140402_MMDD.cml</v>
      </c>
      <c r="X13" s="465" t="str">
        <f t="shared" si="3"/>
        <v>C410</v>
      </c>
      <c r="Y13" s="536" t="str">
        <f t="shared" si="4"/>
        <v>NECP_M140402</v>
      </c>
    </row>
    <row r="14" spans="1:25" s="76" customFormat="1" hidden="1">
      <c r="A14" s="123"/>
      <c r="B14" s="130"/>
      <c r="C14" s="123"/>
      <c r="D14" s="149"/>
      <c r="E14" s="123"/>
      <c r="F14" s="123"/>
      <c r="G14" s="130" t="s">
        <v>821</v>
      </c>
      <c r="H14" s="123">
        <v>2</v>
      </c>
      <c r="I14" s="123"/>
      <c r="J14" s="130"/>
      <c r="K14" s="130"/>
      <c r="L14" s="130"/>
      <c r="M14" s="130"/>
      <c r="N14" s="131"/>
      <c r="O14" s="845"/>
      <c r="P14" s="481"/>
      <c r="Q14" s="496"/>
      <c r="R14" s="497"/>
      <c r="S14" s="535"/>
      <c r="T14" s="464" t="str">
        <f t="shared" si="0"/>
        <v>main2-MSASI_NECP_LV_XDOR_002_M14.cps</v>
      </c>
      <c r="U14" s="464" t="str">
        <f t="shared" si="5"/>
        <v>XDOR_BJXR_C411_NECP_M140403_00002.BC</v>
      </c>
      <c r="V14" s="465" t="str">
        <f t="shared" si="1"/>
        <v>140403-MMDD</v>
      </c>
      <c r="W14" s="465" t="str">
        <f t="shared" si="2"/>
        <v>20140403_MMDD.cml</v>
      </c>
      <c r="X14" s="465" t="str">
        <f t="shared" si="3"/>
        <v>C411</v>
      </c>
      <c r="Y14" s="536" t="str">
        <f t="shared" si="4"/>
        <v>NECP_M140403</v>
      </c>
    </row>
    <row r="15" spans="1:25" s="76" customFormat="1" hidden="1">
      <c r="A15" s="123"/>
      <c r="B15" s="130"/>
      <c r="C15" s="123"/>
      <c r="D15" s="149"/>
      <c r="E15" s="123"/>
      <c r="F15" s="123"/>
      <c r="G15" s="130" t="s">
        <v>822</v>
      </c>
      <c r="H15" s="123">
        <v>2</v>
      </c>
      <c r="I15" s="123"/>
      <c r="J15" s="130"/>
      <c r="K15" s="130"/>
      <c r="L15" s="130"/>
      <c r="M15" s="130"/>
      <c r="N15" s="131"/>
      <c r="O15" s="845"/>
      <c r="P15" s="481"/>
      <c r="Q15" s="496"/>
      <c r="R15" s="497"/>
      <c r="S15" s="535"/>
      <c r="T15" s="464" t="str">
        <f t="shared" si="0"/>
        <v>main2-MSASI_NECP_LV_XDOR_002_M14.cps</v>
      </c>
      <c r="U15" s="464" t="str">
        <f t="shared" si="5"/>
        <v>XDOR_BJXR_C412_NECP_M140404_00002.BC</v>
      </c>
      <c r="V15" s="465" t="str">
        <f t="shared" si="1"/>
        <v>140404-MMDD</v>
      </c>
      <c r="W15" s="465" t="str">
        <f t="shared" si="2"/>
        <v>20140404_MMDD.cml</v>
      </c>
      <c r="X15" s="465" t="str">
        <f t="shared" si="3"/>
        <v>C412</v>
      </c>
      <c r="Y15" s="536" t="str">
        <f t="shared" si="4"/>
        <v>NECP_M140404</v>
      </c>
    </row>
    <row r="16" spans="1:25" s="76" customFormat="1" hidden="1">
      <c r="A16" s="123">
        <v>5</v>
      </c>
      <c r="B16" s="130" t="s">
        <v>376</v>
      </c>
      <c r="C16" s="123"/>
      <c r="D16" s="149">
        <v>10</v>
      </c>
      <c r="E16" s="123">
        <v>0</v>
      </c>
      <c r="F16" s="123">
        <v>33</v>
      </c>
      <c r="G16" s="130" t="s">
        <v>823</v>
      </c>
      <c r="H16" s="123">
        <v>1</v>
      </c>
      <c r="I16" s="123" t="s">
        <v>475</v>
      </c>
      <c r="J16" s="130"/>
      <c r="K16" s="130"/>
      <c r="L16" s="130"/>
      <c r="M16" s="130"/>
      <c r="N16" s="131" t="s">
        <v>513</v>
      </c>
      <c r="O16" s="845"/>
      <c r="P16" s="481"/>
      <c r="Q16" s="496"/>
      <c r="R16" s="497"/>
      <c r="S16" s="535"/>
      <c r="T16" s="464" t="str">
        <f t="shared" si="0"/>
        <v>main2-MSASI_NECP_LV_XDOR_002_M14.cps</v>
      </c>
      <c r="U16" s="464" t="str">
        <f t="shared" si="5"/>
        <v>XDOR_BJXR_C413_NECP_M140501_00002.BC</v>
      </c>
      <c r="V16" s="465" t="str">
        <f t="shared" si="1"/>
        <v>140501-MMDD</v>
      </c>
      <c r="W16" s="465" t="str">
        <f t="shared" si="2"/>
        <v>20140501_MMDD.cml</v>
      </c>
      <c r="X16" s="465" t="str">
        <f t="shared" si="3"/>
        <v>C413</v>
      </c>
      <c r="Y16" s="536" t="str">
        <f t="shared" si="4"/>
        <v>NECP_M140501</v>
      </c>
    </row>
    <row r="17" spans="1:25" s="76" customFormat="1" hidden="1">
      <c r="A17" s="123"/>
      <c r="B17" s="130"/>
      <c r="C17" s="123"/>
      <c r="D17" s="149"/>
      <c r="E17" s="123"/>
      <c r="F17" s="123"/>
      <c r="G17" s="130" t="s">
        <v>824</v>
      </c>
      <c r="H17" s="123">
        <v>3</v>
      </c>
      <c r="I17" s="123"/>
      <c r="J17" s="130"/>
      <c r="K17" s="130"/>
      <c r="L17" s="130"/>
      <c r="M17" s="130"/>
      <c r="N17" s="131"/>
      <c r="O17" s="858"/>
      <c r="P17" s="481"/>
      <c r="Q17" s="496"/>
      <c r="R17" s="497"/>
      <c r="S17" s="535"/>
      <c r="T17" s="464" t="str">
        <f t="shared" si="0"/>
        <v>main2-MSASI_NECP_LV_XDOR_002_M14.cps</v>
      </c>
      <c r="U17" s="464" t="str">
        <f>IF(G17="","",G17)</f>
        <v>XDOR_BJXR_C414_NECP_M140502_00002.BC</v>
      </c>
      <c r="V17" s="465" t="str">
        <f t="shared" si="1"/>
        <v>140502-MMDD</v>
      </c>
      <c r="W17" s="465" t="str">
        <f t="shared" si="2"/>
        <v>20140502_MMDD.cml</v>
      </c>
      <c r="X17" s="465" t="str">
        <f t="shared" si="3"/>
        <v>C414</v>
      </c>
      <c r="Y17" s="536" t="str">
        <f t="shared" si="4"/>
        <v>NECP_M140502</v>
      </c>
    </row>
    <row r="18" spans="1:25" ht="19.2" hidden="1" customHeight="1">
      <c r="A18" s="846" t="s">
        <v>401</v>
      </c>
      <c r="B18" s="847"/>
      <c r="C18" s="847"/>
      <c r="D18" s="847"/>
      <c r="E18" s="847"/>
      <c r="F18" s="847"/>
      <c r="G18" s="847"/>
      <c r="H18" s="847"/>
      <c r="I18" s="847"/>
      <c r="J18" s="847"/>
      <c r="K18" s="847"/>
      <c r="L18" s="847"/>
      <c r="M18" s="847"/>
      <c r="N18" s="847"/>
      <c r="O18" s="848"/>
      <c r="P18" s="482"/>
      <c r="Q18" s="496"/>
      <c r="R18" s="497"/>
      <c r="S18" s="535"/>
      <c r="T18" s="464" t="str">
        <f t="shared" si="0"/>
        <v>main2-MSASI_NECP_LV_XDOR_002_M14.cps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536" t="str">
        <f t="shared" si="4"/>
        <v/>
      </c>
    </row>
    <row r="19" spans="1:25" hidden="1">
      <c r="A19" s="123">
        <v>6</v>
      </c>
      <c r="B19" s="130" t="s">
        <v>476</v>
      </c>
      <c r="C19" s="144" t="s">
        <v>477</v>
      </c>
      <c r="D19" s="149">
        <v>0</v>
      </c>
      <c r="E19" s="123">
        <v>5</v>
      </c>
      <c r="F19" s="123">
        <v>33</v>
      </c>
      <c r="G19" s="862" t="s">
        <v>939</v>
      </c>
      <c r="H19" s="839">
        <v>92</v>
      </c>
      <c r="I19" s="862" t="s">
        <v>104</v>
      </c>
      <c r="J19" s="862" t="s">
        <v>160</v>
      </c>
      <c r="K19" s="862"/>
      <c r="L19" s="862"/>
      <c r="M19" s="862"/>
      <c r="N19" s="869" t="s">
        <v>514</v>
      </c>
      <c r="O19" s="825" t="s">
        <v>940</v>
      </c>
      <c r="P19" s="481"/>
      <c r="Q19" s="496"/>
      <c r="R19" s="497"/>
      <c r="S19" s="535"/>
      <c r="T19" s="464" t="str">
        <f t="shared" si="0"/>
        <v>main2-MSASI_NECP_LV_XOR_003_M14.cps</v>
      </c>
      <c r="U19" s="464" t="str">
        <f t="shared" ref="U19:U82" si="6">IF(G19="","",G19)</f>
        <v>XOR__BJXR_C401_NECP_M140601_00003.BC</v>
      </c>
      <c r="V19" s="465" t="str">
        <f t="shared" si="1"/>
        <v>140601-MMDD</v>
      </c>
      <c r="W19" s="465" t="str">
        <f t="shared" si="2"/>
        <v>20140601_MMDD.cml</v>
      </c>
      <c r="X19" s="465" t="str">
        <f t="shared" si="3"/>
        <v>C401</v>
      </c>
      <c r="Y19" s="536" t="str">
        <f t="shared" si="4"/>
        <v>NECP_M140601</v>
      </c>
    </row>
    <row r="20" spans="1:25" hidden="1">
      <c r="A20" s="123">
        <v>7</v>
      </c>
      <c r="B20" s="130" t="s">
        <v>29</v>
      </c>
      <c r="C20" s="130" t="s">
        <v>180</v>
      </c>
      <c r="D20" s="123">
        <v>0</v>
      </c>
      <c r="E20" s="123">
        <v>20</v>
      </c>
      <c r="F20" s="123">
        <v>33</v>
      </c>
      <c r="G20" s="863"/>
      <c r="H20" s="838"/>
      <c r="I20" s="863"/>
      <c r="J20" s="863"/>
      <c r="K20" s="863"/>
      <c r="L20" s="863"/>
      <c r="M20" s="863"/>
      <c r="N20" s="870"/>
      <c r="O20" s="845"/>
      <c r="P20" s="481"/>
      <c r="Q20" s="496"/>
      <c r="R20" s="497"/>
      <c r="S20" s="535"/>
      <c r="T20" s="464" t="str">
        <f t="shared" si="0"/>
        <v>main2-MSASI_NECP_LV_XOR_003_M14.cps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536" t="str">
        <f t="shared" si="4"/>
        <v/>
      </c>
    </row>
    <row r="21" spans="1:25" hidden="1">
      <c r="A21" s="123">
        <v>8</v>
      </c>
      <c r="B21" s="130" t="s">
        <v>30</v>
      </c>
      <c r="C21" s="130" t="s">
        <v>181</v>
      </c>
      <c r="D21" s="123">
        <v>0</v>
      </c>
      <c r="E21" s="123">
        <v>34</v>
      </c>
      <c r="F21" s="123">
        <v>33</v>
      </c>
      <c r="G21" s="863"/>
      <c r="H21" s="838"/>
      <c r="I21" s="863"/>
      <c r="J21" s="863"/>
      <c r="K21" s="863"/>
      <c r="L21" s="863"/>
      <c r="M21" s="863"/>
      <c r="N21" s="870"/>
      <c r="O21" s="845"/>
      <c r="P21" s="481"/>
      <c r="Q21" s="496"/>
      <c r="R21" s="497"/>
      <c r="S21" s="535"/>
      <c r="T21" s="464" t="str">
        <f t="shared" si="0"/>
        <v>main2-MSASI_NECP_LV_XOR_003_M14.cps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536" t="str">
        <f t="shared" si="4"/>
        <v/>
      </c>
    </row>
    <row r="22" spans="1:25" ht="73.75" hidden="1">
      <c r="A22" s="123">
        <f>1+A21</f>
        <v>9</v>
      </c>
      <c r="B22" s="130" t="s">
        <v>535</v>
      </c>
      <c r="C22" s="130" t="s">
        <v>182</v>
      </c>
      <c r="D22" s="123">
        <v>0</v>
      </c>
      <c r="E22" s="123">
        <v>173</v>
      </c>
      <c r="F22" s="123">
        <v>33</v>
      </c>
      <c r="G22" s="863"/>
      <c r="H22" s="838"/>
      <c r="I22" s="863"/>
      <c r="J22" s="863"/>
      <c r="K22" s="863"/>
      <c r="L22" s="863"/>
      <c r="M22" s="863"/>
      <c r="N22" s="870"/>
      <c r="O22" s="845"/>
      <c r="P22" s="481"/>
      <c r="Q22" s="496"/>
      <c r="R22" s="497"/>
      <c r="S22" s="535"/>
      <c r="T22" s="464" t="str">
        <f t="shared" si="0"/>
        <v>main2-MSASI_NECP_LV_XOR_003_M14.cps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536" t="str">
        <f t="shared" si="4"/>
        <v/>
      </c>
    </row>
    <row r="23" spans="1:25" ht="36.9" hidden="1">
      <c r="A23" s="123">
        <f>1+A22</f>
        <v>10</v>
      </c>
      <c r="B23" s="130" t="s">
        <v>175</v>
      </c>
      <c r="C23" s="130" t="s">
        <v>184</v>
      </c>
      <c r="D23" s="123">
        <v>0</v>
      </c>
      <c r="E23" s="123">
        <v>233</v>
      </c>
      <c r="F23" s="123">
        <v>33</v>
      </c>
      <c r="G23" s="863"/>
      <c r="H23" s="838"/>
      <c r="I23" s="863"/>
      <c r="J23" s="863"/>
      <c r="K23" s="863"/>
      <c r="L23" s="863"/>
      <c r="M23" s="863"/>
      <c r="N23" s="870"/>
      <c r="O23" s="845"/>
      <c r="P23" s="481"/>
      <c r="Q23" s="496"/>
      <c r="R23" s="497"/>
      <c r="S23" s="535"/>
      <c r="T23" s="464" t="str">
        <f t="shared" si="0"/>
        <v>main2-MSASI_NECP_LV_XOR_003_M14.cps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536" t="str">
        <f t="shared" si="4"/>
        <v/>
      </c>
    </row>
    <row r="24" spans="1:25" hidden="1">
      <c r="A24" s="123">
        <f>1+A23</f>
        <v>11</v>
      </c>
      <c r="B24" s="130" t="s">
        <v>32</v>
      </c>
      <c r="C24" s="130" t="s">
        <v>183</v>
      </c>
      <c r="D24" s="123">
        <v>0</v>
      </c>
      <c r="E24" s="123">
        <v>5</v>
      </c>
      <c r="F24" s="123">
        <v>33</v>
      </c>
      <c r="G24" s="863"/>
      <c r="H24" s="838"/>
      <c r="I24" s="863"/>
      <c r="J24" s="863"/>
      <c r="K24" s="863"/>
      <c r="L24" s="863"/>
      <c r="M24" s="863"/>
      <c r="N24" s="870"/>
      <c r="O24" s="845"/>
      <c r="P24" s="481"/>
      <c r="Q24" s="496"/>
      <c r="R24" s="497"/>
      <c r="S24" s="535"/>
      <c r="T24" s="464" t="str">
        <f t="shared" si="0"/>
        <v>main2-MSASI_NECP_LV_XOR_003_M14.cps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536" t="str">
        <f t="shared" si="4"/>
        <v/>
      </c>
    </row>
    <row r="25" spans="1:25" hidden="1">
      <c r="A25" s="123">
        <f>1+A24</f>
        <v>12</v>
      </c>
      <c r="B25" s="130" t="s">
        <v>376</v>
      </c>
      <c r="C25" s="130" t="s">
        <v>377</v>
      </c>
      <c r="D25" s="123">
        <v>0</v>
      </c>
      <c r="E25" s="123">
        <v>5</v>
      </c>
      <c r="F25" s="123">
        <v>33</v>
      </c>
      <c r="G25" s="864"/>
      <c r="H25" s="842"/>
      <c r="I25" s="864"/>
      <c r="J25" s="864"/>
      <c r="K25" s="864"/>
      <c r="L25" s="864"/>
      <c r="M25" s="864"/>
      <c r="N25" s="871"/>
      <c r="O25" s="858"/>
      <c r="P25" s="481"/>
      <c r="Q25" s="496"/>
      <c r="R25" s="497"/>
      <c r="S25" s="535"/>
      <c r="T25" s="464" t="str">
        <f t="shared" si="0"/>
        <v>main2-MSASI_NECP_LV_XOR_003_M14.cps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536" t="str">
        <f t="shared" si="4"/>
        <v/>
      </c>
    </row>
    <row r="26" spans="1:25" ht="18.45" customHeight="1">
      <c r="A26" s="874" t="s">
        <v>176</v>
      </c>
      <c r="B26" s="875"/>
      <c r="C26" s="875"/>
      <c r="D26" s="875"/>
      <c r="E26" s="875"/>
      <c r="F26" s="875"/>
      <c r="G26" s="875"/>
      <c r="H26" s="875"/>
      <c r="I26" s="875"/>
      <c r="J26" s="875"/>
      <c r="K26" s="875"/>
      <c r="L26" s="875"/>
      <c r="M26" s="875"/>
      <c r="N26" s="875"/>
      <c r="O26" s="876"/>
      <c r="P26" s="490"/>
      <c r="Q26" s="496"/>
      <c r="R26" s="497"/>
      <c r="S26" s="535" t="s">
        <v>1690</v>
      </c>
      <c r="T26" s="464" t="str">
        <f t="shared" si="0"/>
        <v>main2-MSASI_NECP_LV_XOR_003_M14.cps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536" t="str">
        <f t="shared" si="4"/>
        <v/>
      </c>
    </row>
    <row r="27" spans="1:25" s="76" customFormat="1" ht="36.9">
      <c r="A27" s="562">
        <v>13</v>
      </c>
      <c r="B27" s="244" t="s">
        <v>544</v>
      </c>
      <c r="C27" s="562"/>
      <c r="D27" s="348">
        <v>8</v>
      </c>
      <c r="E27" s="562">
        <v>0</v>
      </c>
      <c r="F27" s="562"/>
      <c r="G27" s="244" t="s">
        <v>547</v>
      </c>
      <c r="H27" s="562">
        <v>2</v>
      </c>
      <c r="I27" s="562" t="s">
        <v>62</v>
      </c>
      <c r="J27" s="244"/>
      <c r="K27" s="244"/>
      <c r="L27" s="244"/>
      <c r="M27" s="244"/>
      <c r="N27" s="304"/>
      <c r="O27" s="305" t="s">
        <v>1595</v>
      </c>
      <c r="P27" s="479"/>
      <c r="Q27" s="496"/>
      <c r="R27" s="497"/>
      <c r="S27" s="535" t="s">
        <v>1690</v>
      </c>
      <c r="T27" s="464" t="str">
        <f t="shared" si="0"/>
        <v>main2-MSASI_HV_XDOR_001_M14.cps</v>
      </c>
      <c r="U27" s="464" t="str">
        <f t="shared" si="6"/>
        <v>XDOR_BJXR_C415_NECP_M141301_00001.BC</v>
      </c>
      <c r="V27" s="465" t="str">
        <f t="shared" si="1"/>
        <v>141301-MMDD</v>
      </c>
      <c r="W27" s="465" t="str">
        <f t="shared" si="2"/>
        <v>20141301_MMDD.cml</v>
      </c>
      <c r="X27" s="465" t="str">
        <f t="shared" si="3"/>
        <v>C415</v>
      </c>
      <c r="Y27" s="536" t="str">
        <f t="shared" si="4"/>
        <v>NECP_M141301</v>
      </c>
    </row>
    <row r="28" spans="1:25" s="34" customFormat="1">
      <c r="A28" s="562"/>
      <c r="B28" s="244" t="s">
        <v>375</v>
      </c>
      <c r="C28" s="244"/>
      <c r="D28" s="562">
        <v>11</v>
      </c>
      <c r="E28" s="562">
        <v>0</v>
      </c>
      <c r="F28" s="562"/>
      <c r="G28" s="598" t="s">
        <v>1436</v>
      </c>
      <c r="H28" s="562">
        <v>4</v>
      </c>
      <c r="I28" s="562" t="s">
        <v>62</v>
      </c>
      <c r="J28" s="244"/>
      <c r="K28" s="244"/>
      <c r="L28" s="244"/>
      <c r="M28" s="244"/>
      <c r="N28" s="304"/>
      <c r="O28" s="431"/>
      <c r="P28" s="479"/>
      <c r="Q28" s="496"/>
      <c r="R28" s="497"/>
      <c r="S28" s="535" t="s">
        <v>1690</v>
      </c>
      <c r="T28" s="464" t="str">
        <f t="shared" si="0"/>
        <v>main2-MSASI_HV_XDOR_001_M14.cps</v>
      </c>
      <c r="U28" s="464" t="str">
        <f t="shared" si="6"/>
        <v>XDOR_BJXR_C416_NECP_M141302_00001.BC</v>
      </c>
      <c r="V28" s="465" t="str">
        <f t="shared" si="1"/>
        <v>141302-MMDD</v>
      </c>
      <c r="W28" s="465" t="str">
        <f t="shared" si="2"/>
        <v>20141302_MMDD.cml</v>
      </c>
      <c r="X28" s="465" t="str">
        <f t="shared" si="3"/>
        <v>C416</v>
      </c>
      <c r="Y28" s="536" t="str">
        <f t="shared" si="4"/>
        <v>NECP_M141302</v>
      </c>
    </row>
    <row r="29" spans="1:25">
      <c r="A29" s="562">
        <v>14</v>
      </c>
      <c r="B29" s="244" t="s">
        <v>27</v>
      </c>
      <c r="C29" s="244"/>
      <c r="D29" s="348">
        <v>14</v>
      </c>
      <c r="E29" s="562">
        <v>0</v>
      </c>
      <c r="F29" s="562"/>
      <c r="G29" s="598" t="s">
        <v>1437</v>
      </c>
      <c r="H29" s="562">
        <v>2</v>
      </c>
      <c r="I29" s="562" t="s">
        <v>62</v>
      </c>
      <c r="J29" s="244"/>
      <c r="K29" s="244"/>
      <c r="L29" s="244"/>
      <c r="M29" s="598"/>
      <c r="N29" s="304"/>
      <c r="O29" s="431"/>
      <c r="P29" s="479"/>
      <c r="Q29" s="496"/>
      <c r="R29" s="497"/>
      <c r="S29" s="535" t="s">
        <v>1690</v>
      </c>
      <c r="T29" s="464" t="str">
        <f t="shared" si="0"/>
        <v>main2-MSASI_HV_XDOR_001_M14.cps</v>
      </c>
      <c r="U29" s="464" t="str">
        <f t="shared" si="6"/>
        <v>XDOR_BJXR_C417_NECP_M141401_00001.BC</v>
      </c>
      <c r="V29" s="465" t="str">
        <f t="shared" si="1"/>
        <v>141401-MMDD</v>
      </c>
      <c r="W29" s="465" t="str">
        <f t="shared" si="2"/>
        <v>20141401_MMDD.cml</v>
      </c>
      <c r="X29" s="465" t="str">
        <f t="shared" si="3"/>
        <v>C417</v>
      </c>
      <c r="Y29" s="536" t="str">
        <f t="shared" si="4"/>
        <v>NECP_M141401</v>
      </c>
    </row>
    <row r="30" spans="1:25">
      <c r="A30" s="562">
        <v>15</v>
      </c>
      <c r="B30" s="244" t="s">
        <v>1441</v>
      </c>
      <c r="C30" s="244"/>
      <c r="D30" s="562">
        <v>42</v>
      </c>
      <c r="E30" s="562">
        <v>0</v>
      </c>
      <c r="F30" s="562"/>
      <c r="G30" s="598" t="s">
        <v>1438</v>
      </c>
      <c r="H30" s="562">
        <v>6</v>
      </c>
      <c r="I30" s="562" t="s">
        <v>62</v>
      </c>
      <c r="J30" s="244"/>
      <c r="K30" s="244"/>
      <c r="L30" s="244"/>
      <c r="M30" s="244"/>
      <c r="N30" s="304"/>
      <c r="O30" s="431"/>
      <c r="P30" s="479"/>
      <c r="Q30" s="496"/>
      <c r="R30" s="497"/>
      <c r="S30" s="535" t="s">
        <v>1690</v>
      </c>
      <c r="T30" s="464" t="str">
        <f t="shared" si="0"/>
        <v>main2-MSASI_HV_XDOR_001_M14.cps</v>
      </c>
      <c r="U30" s="464" t="str">
        <f t="shared" si="6"/>
        <v>XDOR_BJXR_C418_NECP_M141501_00001.BC</v>
      </c>
      <c r="V30" s="465" t="str">
        <f t="shared" si="1"/>
        <v>141501-MMDD</v>
      </c>
      <c r="W30" s="465" t="str">
        <f t="shared" si="2"/>
        <v>20141501_MMDD.cml</v>
      </c>
      <c r="X30" s="465" t="str">
        <f t="shared" si="3"/>
        <v>C418</v>
      </c>
      <c r="Y30" s="536" t="str">
        <f t="shared" si="4"/>
        <v>NECP_M141501</v>
      </c>
    </row>
    <row r="31" spans="1:25">
      <c r="A31" s="562"/>
      <c r="B31" s="244"/>
      <c r="C31" s="244"/>
      <c r="D31" s="348">
        <v>155</v>
      </c>
      <c r="E31" s="562">
        <v>0</v>
      </c>
      <c r="F31" s="562"/>
      <c r="G31" s="598" t="s">
        <v>1439</v>
      </c>
      <c r="H31" s="562">
        <v>44</v>
      </c>
      <c r="I31" s="562" t="s">
        <v>62</v>
      </c>
      <c r="J31" s="244"/>
      <c r="K31" s="244"/>
      <c r="L31" s="244"/>
      <c r="M31" s="244"/>
      <c r="N31" s="304"/>
      <c r="O31" s="431"/>
      <c r="P31" s="479"/>
      <c r="Q31" s="496"/>
      <c r="R31" s="497"/>
      <c r="S31" s="535" t="s">
        <v>1690</v>
      </c>
      <c r="T31" s="464" t="str">
        <f t="shared" si="0"/>
        <v>main2-MSASI_HV_XDOR_001_M14.cps</v>
      </c>
      <c r="U31" s="464" t="str">
        <f t="shared" si="6"/>
        <v>XDOR_BJXR_C419_NECP_M141502_00001.BC</v>
      </c>
      <c r="V31" s="465" t="str">
        <f t="shared" si="1"/>
        <v>141502-MMDD</v>
      </c>
      <c r="W31" s="465" t="str">
        <f t="shared" si="2"/>
        <v>20141502_MMDD.cml</v>
      </c>
      <c r="X31" s="465" t="str">
        <f t="shared" si="3"/>
        <v>C419</v>
      </c>
      <c r="Y31" s="536" t="str">
        <f t="shared" si="4"/>
        <v>NECP_M141502</v>
      </c>
    </row>
    <row r="32" spans="1:25">
      <c r="A32" s="599">
        <v>16</v>
      </c>
      <c r="B32" s="138"/>
      <c r="C32" s="598"/>
      <c r="D32" s="562">
        <v>7</v>
      </c>
      <c r="E32" s="562">
        <v>0</v>
      </c>
      <c r="F32" s="600"/>
      <c r="G32" s="244" t="s">
        <v>1440</v>
      </c>
      <c r="H32" s="599">
        <v>1</v>
      </c>
      <c r="I32" s="562" t="s">
        <v>62</v>
      </c>
      <c r="J32" s="601"/>
      <c r="K32" s="601"/>
      <c r="L32" s="601"/>
      <c r="M32" s="598"/>
      <c r="N32" s="431"/>
      <c r="O32" s="431"/>
      <c r="P32" s="479"/>
      <c r="Q32" s="496"/>
      <c r="R32" s="497"/>
      <c r="S32" s="535" t="s">
        <v>1690</v>
      </c>
      <c r="T32" s="464" t="str">
        <f t="shared" si="0"/>
        <v>main2-MSASI_HV_XDOR_001_M14.cps</v>
      </c>
      <c r="U32" s="464" t="str">
        <f t="shared" si="6"/>
        <v>XDOR_BJXR_C420_NECP_M141601_00001.BC</v>
      </c>
      <c r="V32" s="465" t="str">
        <f t="shared" si="1"/>
        <v>141601-MMDD</v>
      </c>
      <c r="W32" s="465" t="str">
        <f t="shared" si="2"/>
        <v>20141601_MMDD.cml</v>
      </c>
      <c r="X32" s="465" t="str">
        <f t="shared" si="3"/>
        <v>C420</v>
      </c>
      <c r="Y32" s="536" t="str">
        <f t="shared" si="4"/>
        <v>NECP_M141601</v>
      </c>
    </row>
    <row r="33" spans="1:25">
      <c r="A33" s="562">
        <v>17</v>
      </c>
      <c r="B33" s="244" t="s">
        <v>1443</v>
      </c>
      <c r="C33" s="244"/>
      <c r="D33" s="348">
        <v>9</v>
      </c>
      <c r="E33" s="562">
        <v>0</v>
      </c>
      <c r="F33" s="562"/>
      <c r="G33" s="244" t="s">
        <v>1442</v>
      </c>
      <c r="H33" s="562">
        <v>3</v>
      </c>
      <c r="I33" s="562" t="s">
        <v>62</v>
      </c>
      <c r="J33" s="244"/>
      <c r="K33" s="244"/>
      <c r="L33" s="244"/>
      <c r="M33" s="244"/>
      <c r="N33" s="244"/>
      <c r="O33" s="431"/>
      <c r="P33" s="479"/>
      <c r="Q33" s="496"/>
      <c r="R33" s="497"/>
      <c r="S33" s="535" t="s">
        <v>1690</v>
      </c>
      <c r="T33" s="464" t="str">
        <f t="shared" si="0"/>
        <v>main2-MSASI_HV_XDOR_001_M14.cps</v>
      </c>
      <c r="U33" s="464" t="str">
        <f t="shared" si="6"/>
        <v>XDOR_BJXR_C421_NECP_M141701_00001.BC</v>
      </c>
      <c r="V33" s="465" t="str">
        <f t="shared" si="1"/>
        <v>141701-MMDD</v>
      </c>
      <c r="W33" s="465" t="str">
        <f t="shared" si="2"/>
        <v>20141701_MMDD.cml</v>
      </c>
      <c r="X33" s="465" t="str">
        <f t="shared" si="3"/>
        <v>C421</v>
      </c>
      <c r="Y33" s="536" t="str">
        <f t="shared" si="4"/>
        <v>NECP_M141701</v>
      </c>
    </row>
    <row r="34" spans="1:25">
      <c r="A34" s="562"/>
      <c r="B34" s="244"/>
      <c r="C34" s="244"/>
      <c r="D34" s="562">
        <v>32</v>
      </c>
      <c r="E34" s="562">
        <v>0</v>
      </c>
      <c r="F34" s="562"/>
      <c r="G34" s="244" t="s">
        <v>1444</v>
      </c>
      <c r="H34" s="562">
        <v>2</v>
      </c>
      <c r="I34" s="562" t="s">
        <v>62</v>
      </c>
      <c r="J34" s="244"/>
      <c r="K34" s="244"/>
      <c r="L34" s="244"/>
      <c r="M34" s="244"/>
      <c r="N34" s="244"/>
      <c r="O34" s="431"/>
      <c r="P34" s="479"/>
      <c r="Q34" s="496"/>
      <c r="R34" s="497"/>
      <c r="S34" s="535" t="s">
        <v>1690</v>
      </c>
      <c r="T34" s="464" t="str">
        <f t="shared" ref="T34:T65" si="7">IF(O34="",T33,O34)</f>
        <v>main2-MSASI_HV_XDOR_001_M14.cps</v>
      </c>
      <c r="U34" s="464" t="str">
        <f t="shared" si="6"/>
        <v>XDOR_BJXR_C422_NECP_M141702_00001.BC</v>
      </c>
      <c r="V34" s="465" t="str">
        <f t="shared" ref="V34:V65" si="8">IF(G34="","",MID(G34,22,6)&amp;"-MMDD")</f>
        <v>141702-MMDD</v>
      </c>
      <c r="W34" s="465" t="str">
        <f t="shared" ref="W34:W65" si="9">IF(G34="","","20"&amp;MID(G34,22,6)&amp;"_MMDD.cml")</f>
        <v>20141702_MMDD.cml</v>
      </c>
      <c r="X34" s="465" t="str">
        <f t="shared" ref="X34:X65" si="10">IF(G34="","","C"&amp;MID(U34,12,3))</f>
        <v>C422</v>
      </c>
      <c r="Y34" s="536" t="str">
        <f t="shared" si="4"/>
        <v>NECP_M141702</v>
      </c>
    </row>
    <row r="35" spans="1:25">
      <c r="A35" s="602"/>
      <c r="B35" s="603"/>
      <c r="C35" s="602"/>
      <c r="D35" s="348">
        <v>7</v>
      </c>
      <c r="E35" s="562">
        <v>0</v>
      </c>
      <c r="F35" s="602"/>
      <c r="G35" s="601" t="s">
        <v>1558</v>
      </c>
      <c r="H35" s="602">
        <v>1</v>
      </c>
      <c r="I35" s="562" t="s">
        <v>62</v>
      </c>
      <c r="J35" s="603"/>
      <c r="K35" s="603"/>
      <c r="L35" s="603"/>
      <c r="M35" s="603"/>
      <c r="N35" s="384"/>
      <c r="O35" s="431"/>
      <c r="P35" s="479"/>
      <c r="Q35" s="496"/>
      <c r="R35" s="497"/>
      <c r="S35" s="535" t="s">
        <v>1690</v>
      </c>
      <c r="T35" s="464" t="str">
        <f t="shared" si="7"/>
        <v>main2-MSASI_HV_XDOR_001_M14.cps</v>
      </c>
      <c r="U35" s="464" t="str">
        <f t="shared" si="6"/>
        <v>XDOR_BJXR_C423_NECP_M141703_00001.BC</v>
      </c>
      <c r="V35" s="465" t="str">
        <f t="shared" si="8"/>
        <v>141703-MMDD</v>
      </c>
      <c r="W35" s="465" t="str">
        <f t="shared" si="9"/>
        <v>20141703_MMDD.cml</v>
      </c>
      <c r="X35" s="465" t="str">
        <f t="shared" si="10"/>
        <v>C423</v>
      </c>
      <c r="Y35" s="536" t="str">
        <f t="shared" si="4"/>
        <v>NECP_M141703</v>
      </c>
    </row>
    <row r="36" spans="1:25">
      <c r="A36" s="562">
        <v>18</v>
      </c>
      <c r="B36" s="244" t="s">
        <v>1446</v>
      </c>
      <c r="C36" s="562"/>
      <c r="D36" s="562">
        <v>8</v>
      </c>
      <c r="E36" s="562">
        <v>0</v>
      </c>
      <c r="F36" s="562"/>
      <c r="G36" s="244" t="s">
        <v>1445</v>
      </c>
      <c r="H36" s="562">
        <v>2</v>
      </c>
      <c r="I36" s="562" t="s">
        <v>62</v>
      </c>
      <c r="J36" s="244"/>
      <c r="K36" s="244"/>
      <c r="L36" s="244"/>
      <c r="M36" s="244"/>
      <c r="N36" s="304"/>
      <c r="O36" s="431"/>
      <c r="P36" s="479"/>
      <c r="Q36" s="496"/>
      <c r="R36" s="497"/>
      <c r="S36" s="535" t="s">
        <v>1690</v>
      </c>
      <c r="T36" s="464" t="str">
        <f t="shared" si="7"/>
        <v>main2-MSASI_HV_XDOR_001_M14.cps</v>
      </c>
      <c r="U36" s="464" t="str">
        <f t="shared" si="6"/>
        <v>XDOR_BJXR_C424_NECP_M141801_00001.BC</v>
      </c>
      <c r="V36" s="465" t="str">
        <f t="shared" si="8"/>
        <v>141801-MMDD</v>
      </c>
      <c r="W36" s="465" t="str">
        <f t="shared" si="9"/>
        <v>20141801_MMDD.cml</v>
      </c>
      <c r="X36" s="465" t="str">
        <f t="shared" si="10"/>
        <v>C424</v>
      </c>
      <c r="Y36" s="536" t="str">
        <f t="shared" si="4"/>
        <v>NECP_M141801</v>
      </c>
    </row>
    <row r="37" spans="1:25" ht="36.9">
      <c r="A37" s="602">
        <v>19</v>
      </c>
      <c r="B37" s="603" t="s">
        <v>1447</v>
      </c>
      <c r="C37" s="602"/>
      <c r="D37" s="348">
        <v>78</v>
      </c>
      <c r="E37" s="562">
        <v>0</v>
      </c>
      <c r="F37" s="562"/>
      <c r="G37" s="601" t="s">
        <v>1448</v>
      </c>
      <c r="H37" s="602">
        <v>22</v>
      </c>
      <c r="I37" s="562" t="s">
        <v>62</v>
      </c>
      <c r="J37" s="603"/>
      <c r="K37" s="603"/>
      <c r="L37" s="603"/>
      <c r="M37" s="244"/>
      <c r="N37" s="384"/>
      <c r="O37" s="431"/>
      <c r="P37" s="479"/>
      <c r="Q37" s="496"/>
      <c r="R37" s="497"/>
      <c r="S37" s="535" t="s">
        <v>1690</v>
      </c>
      <c r="T37" s="464" t="str">
        <f t="shared" si="7"/>
        <v>main2-MSASI_HV_XDOR_001_M14.cps</v>
      </c>
      <c r="U37" s="464" t="str">
        <f t="shared" si="6"/>
        <v>XDOR_BJXR_C425_NECP_M141901_00001.BC</v>
      </c>
      <c r="V37" s="465" t="str">
        <f t="shared" si="8"/>
        <v>141901-MMDD</v>
      </c>
      <c r="W37" s="465" t="str">
        <f t="shared" si="9"/>
        <v>20141901_MMDD.cml</v>
      </c>
      <c r="X37" s="465" t="str">
        <f t="shared" si="10"/>
        <v>C425</v>
      </c>
      <c r="Y37" s="536" t="str">
        <f t="shared" si="4"/>
        <v>NECP_M141901</v>
      </c>
    </row>
    <row r="38" spans="1:25">
      <c r="A38" s="562">
        <v>20</v>
      </c>
      <c r="B38" s="244" t="s">
        <v>1449</v>
      </c>
      <c r="C38" s="562"/>
      <c r="D38" s="562">
        <v>42</v>
      </c>
      <c r="E38" s="562">
        <v>0</v>
      </c>
      <c r="F38" s="562"/>
      <c r="G38" s="244" t="s">
        <v>1559</v>
      </c>
      <c r="H38" s="562">
        <v>6</v>
      </c>
      <c r="I38" s="562" t="s">
        <v>62</v>
      </c>
      <c r="J38" s="244"/>
      <c r="K38" s="244"/>
      <c r="L38" s="244"/>
      <c r="M38" s="244"/>
      <c r="N38" s="304"/>
      <c r="O38" s="431"/>
      <c r="P38" s="479"/>
      <c r="Q38" s="496"/>
      <c r="R38" s="497"/>
      <c r="S38" s="535" t="s">
        <v>1690</v>
      </c>
      <c r="T38" s="464" t="str">
        <f t="shared" si="7"/>
        <v>main2-MSASI_HV_XDOR_001_M14.cps</v>
      </c>
      <c r="U38" s="464" t="str">
        <f t="shared" si="6"/>
        <v>XDOR_BJXR_C426_NECP_M142001_00001.BC</v>
      </c>
      <c r="V38" s="465" t="str">
        <f t="shared" si="8"/>
        <v>142001-MMDD</v>
      </c>
      <c r="W38" s="465" t="str">
        <f t="shared" si="9"/>
        <v>20142001_MMDD.cml</v>
      </c>
      <c r="X38" s="465" t="str">
        <f t="shared" si="10"/>
        <v>C426</v>
      </c>
      <c r="Y38" s="536" t="str">
        <f t="shared" si="4"/>
        <v>NECP_M142001</v>
      </c>
    </row>
    <row r="39" spans="1:25">
      <c r="A39" s="602"/>
      <c r="B39" s="603"/>
      <c r="C39" s="602"/>
      <c r="D39" s="348">
        <v>78</v>
      </c>
      <c r="E39" s="562">
        <v>0</v>
      </c>
      <c r="F39" s="562"/>
      <c r="G39" s="601" t="s">
        <v>1450</v>
      </c>
      <c r="H39" s="602">
        <v>22</v>
      </c>
      <c r="I39" s="562" t="s">
        <v>62</v>
      </c>
      <c r="J39" s="603"/>
      <c r="K39" s="603"/>
      <c r="L39" s="603"/>
      <c r="M39" s="244"/>
      <c r="N39" s="384"/>
      <c r="O39" s="431"/>
      <c r="P39" s="479"/>
      <c r="Q39" s="496"/>
      <c r="R39" s="497"/>
      <c r="S39" s="535" t="s">
        <v>1690</v>
      </c>
      <c r="T39" s="464" t="str">
        <f t="shared" si="7"/>
        <v>main2-MSASI_HV_XDOR_001_M14.cps</v>
      </c>
      <c r="U39" s="464" t="str">
        <f t="shared" si="6"/>
        <v>XDOR_BJXR_C427_NECP_M142002_00001.BC</v>
      </c>
      <c r="V39" s="465" t="str">
        <f t="shared" si="8"/>
        <v>142002-MMDD</v>
      </c>
      <c r="W39" s="465" t="str">
        <f t="shared" si="9"/>
        <v>20142002_MMDD.cml</v>
      </c>
      <c r="X39" s="465" t="str">
        <f t="shared" si="10"/>
        <v>C427</v>
      </c>
      <c r="Y39" s="536" t="str">
        <f t="shared" si="4"/>
        <v>NECP_M142002</v>
      </c>
    </row>
    <row r="40" spans="1:25">
      <c r="A40" s="562"/>
      <c r="B40" s="244"/>
      <c r="C40" s="562"/>
      <c r="D40" s="562">
        <v>32</v>
      </c>
      <c r="E40" s="562">
        <v>0</v>
      </c>
      <c r="F40" s="562"/>
      <c r="G40" s="598" t="s">
        <v>1444</v>
      </c>
      <c r="H40" s="562">
        <v>2</v>
      </c>
      <c r="I40" s="562" t="s">
        <v>62</v>
      </c>
      <c r="J40" s="244"/>
      <c r="K40" s="244"/>
      <c r="L40" s="244"/>
      <c r="M40" s="244"/>
      <c r="N40" s="304"/>
      <c r="O40" s="431"/>
      <c r="P40" s="479"/>
      <c r="Q40" s="496"/>
      <c r="R40" s="497"/>
      <c r="S40" s="535" t="s">
        <v>1690</v>
      </c>
      <c r="T40" s="464" t="str">
        <f t="shared" si="7"/>
        <v>main2-MSASI_HV_XDOR_001_M14.cps</v>
      </c>
      <c r="U40" s="464" t="str">
        <f t="shared" si="6"/>
        <v>XDOR_BJXR_C422_NECP_M141702_00001.BC</v>
      </c>
      <c r="V40" s="465" t="str">
        <f t="shared" si="8"/>
        <v>141702-MMDD</v>
      </c>
      <c r="W40" s="465" t="str">
        <f t="shared" si="9"/>
        <v>20141702_MMDD.cml</v>
      </c>
      <c r="X40" s="465" t="str">
        <f t="shared" si="10"/>
        <v>C422</v>
      </c>
      <c r="Y40" s="536" t="str">
        <f t="shared" si="4"/>
        <v>NECP_M141702</v>
      </c>
    </row>
    <row r="41" spans="1:25">
      <c r="A41" s="562"/>
      <c r="B41" s="244"/>
      <c r="C41" s="562"/>
      <c r="D41" s="348">
        <v>7</v>
      </c>
      <c r="E41" s="562">
        <v>0</v>
      </c>
      <c r="F41" s="562"/>
      <c r="G41" s="598" t="s">
        <v>1558</v>
      </c>
      <c r="H41" s="562">
        <v>1</v>
      </c>
      <c r="I41" s="562" t="s">
        <v>62</v>
      </c>
      <c r="J41" s="244"/>
      <c r="K41" s="244"/>
      <c r="L41" s="244"/>
      <c r="M41" s="244"/>
      <c r="N41" s="304"/>
      <c r="O41" s="431"/>
      <c r="P41" s="479"/>
      <c r="Q41" s="496"/>
      <c r="R41" s="497"/>
      <c r="S41" s="535" t="s">
        <v>1690</v>
      </c>
      <c r="T41" s="464" t="str">
        <f t="shared" si="7"/>
        <v>main2-MSASI_HV_XDOR_001_M14.cps</v>
      </c>
      <c r="U41" s="464" t="str">
        <f t="shared" si="6"/>
        <v>XDOR_BJXR_C423_NECP_M141703_00001.BC</v>
      </c>
      <c r="V41" s="465" t="str">
        <f t="shared" si="8"/>
        <v>141703-MMDD</v>
      </c>
      <c r="W41" s="465" t="str">
        <f t="shared" si="9"/>
        <v>20141703_MMDD.cml</v>
      </c>
      <c r="X41" s="465" t="str">
        <f t="shared" si="10"/>
        <v>C423</v>
      </c>
      <c r="Y41" s="536" t="str">
        <f t="shared" si="4"/>
        <v>NECP_M141703</v>
      </c>
    </row>
    <row r="42" spans="1:25">
      <c r="A42" s="562"/>
      <c r="B42" s="244"/>
      <c r="C42" s="562"/>
      <c r="D42" s="562">
        <v>8</v>
      </c>
      <c r="E42" s="562">
        <v>0</v>
      </c>
      <c r="F42" s="562"/>
      <c r="G42" s="598" t="s">
        <v>1451</v>
      </c>
      <c r="H42" s="562">
        <v>2</v>
      </c>
      <c r="I42" s="562" t="s">
        <v>62</v>
      </c>
      <c r="J42" s="244"/>
      <c r="K42" s="244"/>
      <c r="L42" s="244"/>
      <c r="M42" s="244"/>
      <c r="N42" s="304"/>
      <c r="O42" s="431"/>
      <c r="P42" s="479"/>
      <c r="Q42" s="496"/>
      <c r="R42" s="497"/>
      <c r="S42" s="535" t="s">
        <v>1690</v>
      </c>
      <c r="T42" s="464" t="str">
        <f t="shared" si="7"/>
        <v>main2-MSASI_HV_XDOR_001_M14.cps</v>
      </c>
      <c r="U42" s="464" t="str">
        <f t="shared" si="6"/>
        <v>XDOR_BJXR_C428_NECP_M142003_00001.BC</v>
      </c>
      <c r="V42" s="465" t="str">
        <f t="shared" si="8"/>
        <v>142003-MMDD</v>
      </c>
      <c r="W42" s="465" t="str">
        <f t="shared" si="9"/>
        <v>20142003_MMDD.cml</v>
      </c>
      <c r="X42" s="465" t="str">
        <f t="shared" si="10"/>
        <v>C428</v>
      </c>
      <c r="Y42" s="536" t="str">
        <f t="shared" si="4"/>
        <v>NECP_M142003</v>
      </c>
    </row>
    <row r="43" spans="1:25" s="76" customFormat="1">
      <c r="A43" s="562"/>
      <c r="B43" s="244"/>
      <c r="C43" s="562"/>
      <c r="D43" s="348">
        <v>32</v>
      </c>
      <c r="E43" s="562">
        <v>0</v>
      </c>
      <c r="F43" s="562"/>
      <c r="G43" s="598" t="s">
        <v>1444</v>
      </c>
      <c r="H43" s="562">
        <v>2</v>
      </c>
      <c r="I43" s="562" t="s">
        <v>62</v>
      </c>
      <c r="J43" s="244"/>
      <c r="K43" s="244"/>
      <c r="L43" s="244"/>
      <c r="M43" s="603"/>
      <c r="N43" s="304"/>
      <c r="O43" s="431"/>
      <c r="P43" s="479"/>
      <c r="Q43" s="496"/>
      <c r="R43" s="497"/>
      <c r="S43" s="535" t="s">
        <v>1690</v>
      </c>
      <c r="T43" s="464" t="str">
        <f t="shared" si="7"/>
        <v>main2-MSASI_HV_XDOR_001_M14.cps</v>
      </c>
      <c r="U43" s="464" t="str">
        <f t="shared" si="6"/>
        <v>XDOR_BJXR_C422_NECP_M141702_00001.BC</v>
      </c>
      <c r="V43" s="465" t="str">
        <f t="shared" si="8"/>
        <v>141702-MMDD</v>
      </c>
      <c r="W43" s="465" t="str">
        <f t="shared" si="9"/>
        <v>20141702_MMDD.cml</v>
      </c>
      <c r="X43" s="465" t="str">
        <f t="shared" si="10"/>
        <v>C422</v>
      </c>
      <c r="Y43" s="536" t="str">
        <f t="shared" si="4"/>
        <v>NECP_M141702</v>
      </c>
    </row>
    <row r="44" spans="1:25" s="76" customFormat="1">
      <c r="A44" s="562"/>
      <c r="B44" s="244"/>
      <c r="C44" s="562"/>
      <c r="D44" s="562">
        <v>7</v>
      </c>
      <c r="E44" s="562">
        <v>0</v>
      </c>
      <c r="F44" s="562"/>
      <c r="G44" s="598" t="s">
        <v>1558</v>
      </c>
      <c r="H44" s="562">
        <v>1</v>
      </c>
      <c r="I44" s="562" t="s">
        <v>62</v>
      </c>
      <c r="J44" s="244"/>
      <c r="K44" s="244"/>
      <c r="L44" s="244"/>
      <c r="M44" s="603"/>
      <c r="N44" s="304"/>
      <c r="O44" s="431"/>
      <c r="P44" s="479"/>
      <c r="Q44" s="496"/>
      <c r="R44" s="497"/>
      <c r="S44" s="535" t="s">
        <v>1690</v>
      </c>
      <c r="T44" s="464" t="str">
        <f t="shared" si="7"/>
        <v>main2-MSASI_HV_XDOR_001_M14.cps</v>
      </c>
      <c r="U44" s="464" t="str">
        <f t="shared" si="6"/>
        <v>XDOR_BJXR_C423_NECP_M141703_00001.BC</v>
      </c>
      <c r="V44" s="465" t="str">
        <f t="shared" si="8"/>
        <v>141703-MMDD</v>
      </c>
      <c r="W44" s="465" t="str">
        <f t="shared" si="9"/>
        <v>20141703_MMDD.cml</v>
      </c>
      <c r="X44" s="465" t="str">
        <f t="shared" si="10"/>
        <v>C423</v>
      </c>
      <c r="Y44" s="536" t="str">
        <f t="shared" si="4"/>
        <v>NECP_M141703</v>
      </c>
    </row>
    <row r="45" spans="1:25" s="76" customFormat="1">
      <c r="A45" s="562"/>
      <c r="B45" s="244"/>
      <c r="C45" s="562"/>
      <c r="D45" s="348">
        <v>8</v>
      </c>
      <c r="E45" s="562">
        <v>0</v>
      </c>
      <c r="F45" s="562"/>
      <c r="G45" s="598" t="s">
        <v>1452</v>
      </c>
      <c r="H45" s="562">
        <v>2</v>
      </c>
      <c r="I45" s="562" t="s">
        <v>62</v>
      </c>
      <c r="J45" s="244"/>
      <c r="K45" s="244"/>
      <c r="L45" s="244"/>
      <c r="M45" s="603"/>
      <c r="N45" s="304"/>
      <c r="O45" s="431"/>
      <c r="P45" s="479"/>
      <c r="Q45" s="496"/>
      <c r="R45" s="497"/>
      <c r="S45" s="535" t="s">
        <v>1690</v>
      </c>
      <c r="T45" s="464" t="str">
        <f t="shared" si="7"/>
        <v>main2-MSASI_HV_XDOR_001_M14.cps</v>
      </c>
      <c r="U45" s="464" t="str">
        <f t="shared" si="6"/>
        <v>XDOR_BJXR_C429_NECP_M142004_00001.BC</v>
      </c>
      <c r="V45" s="465" t="str">
        <f t="shared" si="8"/>
        <v>142004-MMDD</v>
      </c>
      <c r="W45" s="465" t="str">
        <f t="shared" si="9"/>
        <v>20142004_MMDD.cml</v>
      </c>
      <c r="X45" s="465" t="str">
        <f t="shared" si="10"/>
        <v>C429</v>
      </c>
      <c r="Y45" s="536" t="str">
        <f t="shared" si="4"/>
        <v>NECP_M142004</v>
      </c>
    </row>
    <row r="46" spans="1:25" s="76" customFormat="1">
      <c r="A46" s="562"/>
      <c r="B46" s="244"/>
      <c r="C46" s="562"/>
      <c r="D46" s="562">
        <v>32</v>
      </c>
      <c r="E46" s="562">
        <v>0</v>
      </c>
      <c r="F46" s="562"/>
      <c r="G46" s="598" t="s">
        <v>1444</v>
      </c>
      <c r="H46" s="562">
        <v>2</v>
      </c>
      <c r="I46" s="562" t="s">
        <v>62</v>
      </c>
      <c r="J46" s="244"/>
      <c r="K46" s="244"/>
      <c r="L46" s="244"/>
      <c r="M46" s="603"/>
      <c r="N46" s="304"/>
      <c r="O46" s="431"/>
      <c r="P46" s="479"/>
      <c r="Q46" s="496"/>
      <c r="R46" s="497"/>
      <c r="S46" s="535" t="s">
        <v>1690</v>
      </c>
      <c r="T46" s="464" t="str">
        <f t="shared" si="7"/>
        <v>main2-MSASI_HV_XDOR_001_M14.cps</v>
      </c>
      <c r="U46" s="464" t="str">
        <f t="shared" si="6"/>
        <v>XDOR_BJXR_C422_NECP_M141702_00001.BC</v>
      </c>
      <c r="V46" s="465" t="str">
        <f t="shared" si="8"/>
        <v>141702-MMDD</v>
      </c>
      <c r="W46" s="465" t="str">
        <f t="shared" si="9"/>
        <v>20141702_MMDD.cml</v>
      </c>
      <c r="X46" s="465" t="str">
        <f t="shared" si="10"/>
        <v>C422</v>
      </c>
      <c r="Y46" s="536" t="str">
        <f t="shared" si="4"/>
        <v>NECP_M141702</v>
      </c>
    </row>
    <row r="47" spans="1:25" s="76" customFormat="1">
      <c r="A47" s="562"/>
      <c r="B47" s="244"/>
      <c r="C47" s="562"/>
      <c r="D47" s="348">
        <v>7</v>
      </c>
      <c r="E47" s="562">
        <v>0</v>
      </c>
      <c r="F47" s="562"/>
      <c r="G47" s="598" t="s">
        <v>1558</v>
      </c>
      <c r="H47" s="562">
        <v>1</v>
      </c>
      <c r="I47" s="562" t="s">
        <v>62</v>
      </c>
      <c r="J47" s="244"/>
      <c r="K47" s="244"/>
      <c r="L47" s="244"/>
      <c r="M47" s="603"/>
      <c r="N47" s="304"/>
      <c r="O47" s="431"/>
      <c r="P47" s="479"/>
      <c r="Q47" s="496"/>
      <c r="R47" s="497"/>
      <c r="S47" s="535" t="s">
        <v>1690</v>
      </c>
      <c r="T47" s="464" t="str">
        <f t="shared" si="7"/>
        <v>main2-MSASI_HV_XDOR_001_M14.cps</v>
      </c>
      <c r="U47" s="464" t="str">
        <f t="shared" si="6"/>
        <v>XDOR_BJXR_C423_NECP_M141703_00001.BC</v>
      </c>
      <c r="V47" s="465" t="str">
        <f t="shared" si="8"/>
        <v>141703-MMDD</v>
      </c>
      <c r="W47" s="465" t="str">
        <f t="shared" si="9"/>
        <v>20141703_MMDD.cml</v>
      </c>
      <c r="X47" s="465" t="str">
        <f t="shared" si="10"/>
        <v>C423</v>
      </c>
      <c r="Y47" s="536" t="str">
        <f t="shared" si="4"/>
        <v>NECP_M141703</v>
      </c>
    </row>
    <row r="48" spans="1:25" s="76" customFormat="1">
      <c r="A48" s="562"/>
      <c r="B48" s="244"/>
      <c r="C48" s="562"/>
      <c r="D48" s="562">
        <v>7</v>
      </c>
      <c r="E48" s="562">
        <v>0</v>
      </c>
      <c r="F48" s="562"/>
      <c r="G48" s="598" t="s">
        <v>1440</v>
      </c>
      <c r="H48" s="562">
        <v>1</v>
      </c>
      <c r="I48" s="562" t="s">
        <v>62</v>
      </c>
      <c r="J48" s="244"/>
      <c r="K48" s="244"/>
      <c r="L48" s="244"/>
      <c r="M48" s="603"/>
      <c r="N48" s="304"/>
      <c r="O48" s="431"/>
      <c r="P48" s="479"/>
      <c r="Q48" s="496"/>
      <c r="R48" s="497"/>
      <c r="S48" s="535" t="s">
        <v>1690</v>
      </c>
      <c r="T48" s="464" t="str">
        <f t="shared" si="7"/>
        <v>main2-MSASI_HV_XDOR_001_M14.cps</v>
      </c>
      <c r="U48" s="464" t="str">
        <f t="shared" si="6"/>
        <v>XDOR_BJXR_C420_NECP_M141601_00001.BC</v>
      </c>
      <c r="V48" s="465" t="str">
        <f t="shared" si="8"/>
        <v>141601-MMDD</v>
      </c>
      <c r="W48" s="465" t="str">
        <f t="shared" si="9"/>
        <v>20141601_MMDD.cml</v>
      </c>
      <c r="X48" s="465" t="str">
        <f t="shared" si="10"/>
        <v>C420</v>
      </c>
      <c r="Y48" s="536" t="str">
        <f t="shared" si="4"/>
        <v>NECP_M141601</v>
      </c>
    </row>
    <row r="49" spans="1:25" s="76" customFormat="1">
      <c r="A49" s="562">
        <v>21</v>
      </c>
      <c r="B49" s="244" t="s">
        <v>1454</v>
      </c>
      <c r="C49" s="562"/>
      <c r="D49" s="348">
        <v>8</v>
      </c>
      <c r="E49" s="562">
        <v>0</v>
      </c>
      <c r="F49" s="562"/>
      <c r="G49" s="598" t="s">
        <v>1453</v>
      </c>
      <c r="H49" s="562">
        <v>4</v>
      </c>
      <c r="I49" s="562" t="s">
        <v>62</v>
      </c>
      <c r="J49" s="244"/>
      <c r="K49" s="244"/>
      <c r="L49" s="244"/>
      <c r="M49" s="603"/>
      <c r="N49" s="304"/>
      <c r="O49" s="431"/>
      <c r="P49" s="479"/>
      <c r="Q49" s="496"/>
      <c r="R49" s="497"/>
      <c r="S49" s="535" t="s">
        <v>1690</v>
      </c>
      <c r="T49" s="464" t="str">
        <f t="shared" si="7"/>
        <v>main2-MSASI_HV_XDOR_001_M14.cps</v>
      </c>
      <c r="U49" s="464" t="str">
        <f t="shared" si="6"/>
        <v>XDOR_BJXR_C430_NECP_M142101_00001.BC</v>
      </c>
      <c r="V49" s="465" t="str">
        <f t="shared" si="8"/>
        <v>142101-MMDD</v>
      </c>
      <c r="W49" s="465" t="str">
        <f t="shared" si="9"/>
        <v>20142101_MMDD.cml</v>
      </c>
      <c r="X49" s="465" t="str">
        <f t="shared" si="10"/>
        <v>C430</v>
      </c>
      <c r="Y49" s="536" t="str">
        <f t="shared" si="4"/>
        <v>NECP_M142101</v>
      </c>
    </row>
    <row r="50" spans="1:25" s="76" customFormat="1" ht="36.9">
      <c r="A50" s="562"/>
      <c r="B50" s="244" t="s">
        <v>1456</v>
      </c>
      <c r="C50" s="562"/>
      <c r="D50" s="562">
        <v>62</v>
      </c>
      <c r="E50" s="562">
        <v>0</v>
      </c>
      <c r="F50" s="562"/>
      <c r="G50" s="598" t="s">
        <v>1455</v>
      </c>
      <c r="H50" s="562">
        <v>3</v>
      </c>
      <c r="I50" s="562" t="s">
        <v>62</v>
      </c>
      <c r="J50" s="244"/>
      <c r="K50" s="244"/>
      <c r="L50" s="244"/>
      <c r="M50" s="603"/>
      <c r="N50" s="304"/>
      <c r="O50" s="431"/>
      <c r="P50" s="479"/>
      <c r="Q50" s="496"/>
      <c r="R50" s="497"/>
      <c r="S50" s="535" t="s">
        <v>1690</v>
      </c>
      <c r="T50" s="464" t="str">
        <f t="shared" si="7"/>
        <v>main2-MSASI_HV_XDOR_001_M14.cps</v>
      </c>
      <c r="U50" s="464" t="str">
        <f t="shared" si="6"/>
        <v>XDOR_BJXR_C431_NECP_M142102_00001.BC</v>
      </c>
      <c r="V50" s="465" t="str">
        <f t="shared" si="8"/>
        <v>142102-MMDD</v>
      </c>
      <c r="W50" s="465" t="str">
        <f t="shared" si="9"/>
        <v>20142102_MMDD.cml</v>
      </c>
      <c r="X50" s="465" t="str">
        <f t="shared" si="10"/>
        <v>C431</v>
      </c>
      <c r="Y50" s="536" t="str">
        <f t="shared" si="4"/>
        <v>NECP_M142102</v>
      </c>
    </row>
    <row r="51" spans="1:25" s="76" customFormat="1">
      <c r="A51" s="562"/>
      <c r="B51" s="244"/>
      <c r="C51" s="562"/>
      <c r="D51" s="348">
        <v>7</v>
      </c>
      <c r="E51" s="562">
        <v>0</v>
      </c>
      <c r="F51" s="562"/>
      <c r="G51" s="598" t="s">
        <v>1558</v>
      </c>
      <c r="H51" s="562">
        <v>1</v>
      </c>
      <c r="I51" s="562" t="s">
        <v>62</v>
      </c>
      <c r="J51" s="244"/>
      <c r="K51" s="244"/>
      <c r="L51" s="244"/>
      <c r="M51" s="603"/>
      <c r="N51" s="304"/>
      <c r="O51" s="431"/>
      <c r="P51" s="479"/>
      <c r="Q51" s="496"/>
      <c r="R51" s="497"/>
      <c r="S51" s="535" t="s">
        <v>1690</v>
      </c>
      <c r="T51" s="464" t="str">
        <f t="shared" si="7"/>
        <v>main2-MSASI_HV_XDOR_001_M14.cps</v>
      </c>
      <c r="U51" s="464" t="str">
        <f t="shared" si="6"/>
        <v>XDOR_BJXR_C423_NECP_M141703_00001.BC</v>
      </c>
      <c r="V51" s="465" t="str">
        <f t="shared" si="8"/>
        <v>141703-MMDD</v>
      </c>
      <c r="W51" s="465" t="str">
        <f t="shared" si="9"/>
        <v>20141703_MMDD.cml</v>
      </c>
      <c r="X51" s="465" t="str">
        <f t="shared" si="10"/>
        <v>C423</v>
      </c>
      <c r="Y51" s="536" t="str">
        <f t="shared" si="4"/>
        <v>NECP_M141703</v>
      </c>
    </row>
    <row r="52" spans="1:25" s="76" customFormat="1">
      <c r="A52" s="562"/>
      <c r="B52" s="244"/>
      <c r="C52" s="562"/>
      <c r="D52" s="562">
        <v>8</v>
      </c>
      <c r="E52" s="562">
        <v>0</v>
      </c>
      <c r="F52" s="562"/>
      <c r="G52" s="598" t="s">
        <v>1445</v>
      </c>
      <c r="H52" s="562">
        <v>2</v>
      </c>
      <c r="I52" s="562" t="s">
        <v>62</v>
      </c>
      <c r="J52" s="244"/>
      <c r="K52" s="244"/>
      <c r="L52" s="244"/>
      <c r="M52" s="603"/>
      <c r="N52" s="304"/>
      <c r="O52" s="431"/>
      <c r="P52" s="479"/>
      <c r="Q52" s="496"/>
      <c r="R52" s="497"/>
      <c r="S52" s="535" t="s">
        <v>1690</v>
      </c>
      <c r="T52" s="464" t="str">
        <f t="shared" si="7"/>
        <v>main2-MSASI_HV_XDOR_001_M14.cps</v>
      </c>
      <c r="U52" s="464" t="str">
        <f t="shared" si="6"/>
        <v>XDOR_BJXR_C424_NECP_M141801_00001.BC</v>
      </c>
      <c r="V52" s="465" t="str">
        <f t="shared" si="8"/>
        <v>141801-MMDD</v>
      </c>
      <c r="W52" s="465" t="str">
        <f t="shared" si="9"/>
        <v>20141801_MMDD.cml</v>
      </c>
      <c r="X52" s="465" t="str">
        <f t="shared" si="10"/>
        <v>C424</v>
      </c>
      <c r="Y52" s="536" t="str">
        <f t="shared" si="4"/>
        <v>NECP_M141801</v>
      </c>
    </row>
    <row r="53" spans="1:25" s="76" customFormat="1" ht="36.9">
      <c r="A53" s="562">
        <v>22</v>
      </c>
      <c r="B53" s="244" t="s">
        <v>1458</v>
      </c>
      <c r="C53" s="562"/>
      <c r="D53" s="348">
        <v>22</v>
      </c>
      <c r="E53" s="562">
        <v>0</v>
      </c>
      <c r="F53" s="562"/>
      <c r="G53" s="598" t="s">
        <v>1457</v>
      </c>
      <c r="H53" s="562">
        <v>6</v>
      </c>
      <c r="I53" s="562" t="s">
        <v>62</v>
      </c>
      <c r="J53" s="244"/>
      <c r="K53" s="244"/>
      <c r="L53" s="244"/>
      <c r="M53" s="603"/>
      <c r="N53" s="304"/>
      <c r="O53" s="431"/>
      <c r="P53" s="479"/>
      <c r="Q53" s="496"/>
      <c r="R53" s="497"/>
      <c r="S53" s="535" t="s">
        <v>1690</v>
      </c>
      <c r="T53" s="464" t="str">
        <f t="shared" si="7"/>
        <v>main2-MSASI_HV_XDOR_001_M14.cps</v>
      </c>
      <c r="U53" s="464" t="str">
        <f t="shared" si="6"/>
        <v>XDOR_BJXR_C432_NECP_M142201_00001.BC</v>
      </c>
      <c r="V53" s="465" t="str">
        <f t="shared" si="8"/>
        <v>142201-MMDD</v>
      </c>
      <c r="W53" s="465" t="str">
        <f t="shared" si="9"/>
        <v>20142201_MMDD.cml</v>
      </c>
      <c r="X53" s="465" t="str">
        <f t="shared" si="10"/>
        <v>C432</v>
      </c>
      <c r="Y53" s="536" t="str">
        <f t="shared" si="4"/>
        <v>NECP_M142201</v>
      </c>
    </row>
    <row r="54" spans="1:25" s="76" customFormat="1">
      <c r="A54" s="562">
        <v>23</v>
      </c>
      <c r="B54" s="244" t="s">
        <v>1459</v>
      </c>
      <c r="C54" s="562"/>
      <c r="D54" s="562">
        <v>8</v>
      </c>
      <c r="E54" s="562">
        <v>0</v>
      </c>
      <c r="F54" s="562"/>
      <c r="G54" s="598" t="s">
        <v>1560</v>
      </c>
      <c r="H54" s="562">
        <v>2</v>
      </c>
      <c r="I54" s="562" t="s">
        <v>62</v>
      </c>
      <c r="J54" s="244"/>
      <c r="K54" s="244"/>
      <c r="L54" s="244"/>
      <c r="M54" s="603"/>
      <c r="N54" s="304"/>
      <c r="O54" s="431"/>
      <c r="P54" s="479"/>
      <c r="Q54" s="496"/>
      <c r="R54" s="497"/>
      <c r="S54" s="535" t="s">
        <v>1690</v>
      </c>
      <c r="T54" s="464" t="str">
        <f t="shared" si="7"/>
        <v>main2-MSASI_HV_XDOR_001_M14.cps</v>
      </c>
      <c r="U54" s="464" t="str">
        <f t="shared" si="6"/>
        <v>XDOR_BJXR_C433_NECP_M142301_00001.BC</v>
      </c>
      <c r="V54" s="465" t="str">
        <f t="shared" si="8"/>
        <v>142301-MMDD</v>
      </c>
      <c r="W54" s="465" t="str">
        <f t="shared" si="9"/>
        <v>20142301_MMDD.cml</v>
      </c>
      <c r="X54" s="465" t="str">
        <f t="shared" si="10"/>
        <v>C433</v>
      </c>
      <c r="Y54" s="536" t="str">
        <f t="shared" si="4"/>
        <v>NECP_M142301</v>
      </c>
    </row>
    <row r="55" spans="1:25" s="76" customFormat="1">
      <c r="A55" s="562">
        <v>24</v>
      </c>
      <c r="B55" s="244" t="s">
        <v>1461</v>
      </c>
      <c r="C55" s="562"/>
      <c r="D55" s="348">
        <v>8</v>
      </c>
      <c r="E55" s="562">
        <v>0</v>
      </c>
      <c r="F55" s="562"/>
      <c r="G55" s="598" t="s">
        <v>1460</v>
      </c>
      <c r="H55" s="562">
        <v>2</v>
      </c>
      <c r="I55" s="562" t="s">
        <v>62</v>
      </c>
      <c r="J55" s="244"/>
      <c r="K55" s="244"/>
      <c r="L55" s="244"/>
      <c r="M55" s="603"/>
      <c r="N55" s="304"/>
      <c r="O55" s="431"/>
      <c r="P55" s="479"/>
      <c r="Q55" s="496"/>
      <c r="R55" s="497"/>
      <c r="S55" s="535" t="s">
        <v>1690</v>
      </c>
      <c r="T55" s="464" t="str">
        <f t="shared" si="7"/>
        <v>main2-MSASI_HV_XDOR_001_M14.cps</v>
      </c>
      <c r="U55" s="464" t="str">
        <f t="shared" si="6"/>
        <v>XDOR_BJXR_C434_NECP_M142401_00001.BC</v>
      </c>
      <c r="V55" s="465" t="str">
        <f t="shared" si="8"/>
        <v>142401-MMDD</v>
      </c>
      <c r="W55" s="465" t="str">
        <f t="shared" si="9"/>
        <v>20142401_MMDD.cml</v>
      </c>
      <c r="X55" s="465" t="str">
        <f t="shared" si="10"/>
        <v>C434</v>
      </c>
      <c r="Y55" s="536" t="str">
        <f t="shared" si="4"/>
        <v>NECP_M142401</v>
      </c>
    </row>
    <row r="56" spans="1:25" s="76" customFormat="1" ht="36.9">
      <c r="A56" s="562">
        <v>25</v>
      </c>
      <c r="B56" s="244" t="s">
        <v>1463</v>
      </c>
      <c r="C56" s="562"/>
      <c r="D56" s="562">
        <v>8</v>
      </c>
      <c r="E56" s="562">
        <v>0</v>
      </c>
      <c r="F56" s="562"/>
      <c r="G56" s="244" t="s">
        <v>1462</v>
      </c>
      <c r="H56" s="562">
        <v>4</v>
      </c>
      <c r="I56" s="562" t="s">
        <v>62</v>
      </c>
      <c r="J56" s="244"/>
      <c r="K56" s="244"/>
      <c r="L56" s="244"/>
      <c r="M56" s="603"/>
      <c r="N56" s="304"/>
      <c r="O56" s="431"/>
      <c r="P56" s="479"/>
      <c r="Q56" s="496"/>
      <c r="R56" s="497"/>
      <c r="S56" s="535" t="s">
        <v>1690</v>
      </c>
      <c r="T56" s="464" t="str">
        <f t="shared" si="7"/>
        <v>main2-MSASI_HV_XDOR_001_M14.cps</v>
      </c>
      <c r="U56" s="464" t="str">
        <f t="shared" si="6"/>
        <v>XDOR_BJXR_C435_NECP_M142501_00001.BC</v>
      </c>
      <c r="V56" s="465" t="str">
        <f t="shared" si="8"/>
        <v>142501-MMDD</v>
      </c>
      <c r="W56" s="465" t="str">
        <f t="shared" si="9"/>
        <v>20142501_MMDD.cml</v>
      </c>
      <c r="X56" s="465" t="str">
        <f t="shared" si="10"/>
        <v>C435</v>
      </c>
      <c r="Y56" s="536" t="str">
        <f t="shared" si="4"/>
        <v>NECP_M142501</v>
      </c>
    </row>
    <row r="57" spans="1:25" s="76" customFormat="1">
      <c r="A57" s="562"/>
      <c r="B57" s="244"/>
      <c r="C57" s="562"/>
      <c r="D57" s="562">
        <v>62</v>
      </c>
      <c r="E57" s="562">
        <v>0</v>
      </c>
      <c r="F57" s="562"/>
      <c r="G57" s="244" t="s">
        <v>1455</v>
      </c>
      <c r="H57" s="562">
        <v>3</v>
      </c>
      <c r="I57" s="562" t="s">
        <v>62</v>
      </c>
      <c r="J57" s="244"/>
      <c r="K57" s="244"/>
      <c r="L57" s="244"/>
      <c r="M57" s="244"/>
      <c r="N57" s="244"/>
      <c r="O57" s="431"/>
      <c r="P57" s="479"/>
      <c r="Q57" s="496"/>
      <c r="R57" s="497"/>
      <c r="S57" s="535" t="s">
        <v>1690</v>
      </c>
      <c r="T57" s="464" t="str">
        <f t="shared" si="7"/>
        <v>main2-MSASI_HV_XDOR_001_M14.cps</v>
      </c>
      <c r="U57" s="464" t="str">
        <f t="shared" si="6"/>
        <v>XDOR_BJXR_C431_NECP_M142102_00001.BC</v>
      </c>
      <c r="V57" s="465" t="str">
        <f t="shared" si="8"/>
        <v>142102-MMDD</v>
      </c>
      <c r="W57" s="465" t="str">
        <f t="shared" si="9"/>
        <v>20142102_MMDD.cml</v>
      </c>
      <c r="X57" s="465" t="str">
        <f t="shared" si="10"/>
        <v>C431</v>
      </c>
      <c r="Y57" s="536" t="str">
        <f t="shared" si="4"/>
        <v>NECP_M142102</v>
      </c>
    </row>
    <row r="58" spans="1:25" s="76" customFormat="1">
      <c r="A58" s="562"/>
      <c r="B58" s="244"/>
      <c r="C58" s="562"/>
      <c r="D58" s="562">
        <v>7</v>
      </c>
      <c r="E58" s="562">
        <v>0</v>
      </c>
      <c r="F58" s="562"/>
      <c r="G58" s="244" t="s">
        <v>1558</v>
      </c>
      <c r="H58" s="562">
        <v>1</v>
      </c>
      <c r="I58" s="562" t="s">
        <v>62</v>
      </c>
      <c r="J58" s="244"/>
      <c r="K58" s="244"/>
      <c r="L58" s="244"/>
      <c r="M58" s="244"/>
      <c r="N58" s="244"/>
      <c r="O58" s="431"/>
      <c r="P58" s="479"/>
      <c r="Q58" s="496"/>
      <c r="R58" s="497"/>
      <c r="S58" s="535" t="s">
        <v>1690</v>
      </c>
      <c r="T58" s="464" t="str">
        <f t="shared" si="7"/>
        <v>main2-MSASI_HV_XDOR_001_M14.cps</v>
      </c>
      <c r="U58" s="464" t="str">
        <f t="shared" si="6"/>
        <v>XDOR_BJXR_C423_NECP_M141703_00001.BC</v>
      </c>
      <c r="V58" s="465" t="str">
        <f t="shared" si="8"/>
        <v>141703-MMDD</v>
      </c>
      <c r="W58" s="465" t="str">
        <f t="shared" si="9"/>
        <v>20141703_MMDD.cml</v>
      </c>
      <c r="X58" s="465" t="str">
        <f t="shared" si="10"/>
        <v>C423</v>
      </c>
      <c r="Y58" s="536" t="str">
        <f t="shared" si="4"/>
        <v>NECP_M141703</v>
      </c>
    </row>
    <row r="59" spans="1:25" s="76" customFormat="1">
      <c r="A59" s="562"/>
      <c r="B59" s="244" t="s">
        <v>1465</v>
      </c>
      <c r="C59" s="562"/>
      <c r="D59" s="562">
        <v>8</v>
      </c>
      <c r="E59" s="562">
        <v>0</v>
      </c>
      <c r="F59" s="562"/>
      <c r="G59" s="244" t="s">
        <v>1464</v>
      </c>
      <c r="H59" s="562">
        <v>3</v>
      </c>
      <c r="I59" s="562" t="s">
        <v>62</v>
      </c>
      <c r="J59" s="244"/>
      <c r="K59" s="244"/>
      <c r="L59" s="244"/>
      <c r="M59" s="244"/>
      <c r="N59" s="244"/>
      <c r="O59" s="431"/>
      <c r="P59" s="479"/>
      <c r="Q59" s="496"/>
      <c r="R59" s="497"/>
      <c r="S59" s="535" t="s">
        <v>1690</v>
      </c>
      <c r="T59" s="464" t="str">
        <f t="shared" si="7"/>
        <v>main2-MSASI_HV_XDOR_001_M14.cps</v>
      </c>
      <c r="U59" s="464" t="str">
        <f t="shared" si="6"/>
        <v>XDOR_BJXR_C436_NECP_M142502_00001.BC</v>
      </c>
      <c r="V59" s="465" t="str">
        <f t="shared" si="8"/>
        <v>142502-MMDD</v>
      </c>
      <c r="W59" s="465" t="str">
        <f t="shared" si="9"/>
        <v>20142502_MMDD.cml</v>
      </c>
      <c r="X59" s="465" t="str">
        <f t="shared" si="10"/>
        <v>C436</v>
      </c>
      <c r="Y59" s="536" t="str">
        <f t="shared" si="4"/>
        <v>NECP_M142502</v>
      </c>
    </row>
    <row r="60" spans="1:25" s="76" customFormat="1">
      <c r="A60" s="562"/>
      <c r="B60" s="244"/>
      <c r="C60" s="562"/>
      <c r="D60" s="562">
        <v>7</v>
      </c>
      <c r="E60" s="562">
        <v>0</v>
      </c>
      <c r="F60" s="562"/>
      <c r="G60" s="244" t="s">
        <v>1440</v>
      </c>
      <c r="H60" s="562">
        <v>1</v>
      </c>
      <c r="I60" s="562" t="s">
        <v>62</v>
      </c>
      <c r="J60" s="244"/>
      <c r="K60" s="244"/>
      <c r="L60" s="244"/>
      <c r="M60" s="244"/>
      <c r="N60" s="244"/>
      <c r="O60" s="431"/>
      <c r="P60" s="479"/>
      <c r="Q60" s="496"/>
      <c r="R60" s="497"/>
      <c r="S60" s="535" t="s">
        <v>1690</v>
      </c>
      <c r="T60" s="464" t="str">
        <f t="shared" si="7"/>
        <v>main2-MSASI_HV_XDOR_001_M14.cps</v>
      </c>
      <c r="U60" s="464" t="str">
        <f t="shared" si="6"/>
        <v>XDOR_BJXR_C420_NECP_M141601_00001.BC</v>
      </c>
      <c r="V60" s="465" t="str">
        <f t="shared" si="8"/>
        <v>141601-MMDD</v>
      </c>
      <c r="W60" s="465" t="str">
        <f t="shared" si="9"/>
        <v>20141601_MMDD.cml</v>
      </c>
      <c r="X60" s="465" t="str">
        <f t="shared" si="10"/>
        <v>C420</v>
      </c>
      <c r="Y60" s="536" t="str">
        <f t="shared" si="4"/>
        <v>NECP_M141601</v>
      </c>
    </row>
    <row r="61" spans="1:25" s="76" customFormat="1" ht="36.9">
      <c r="A61" s="562">
        <v>26</v>
      </c>
      <c r="B61" s="244" t="s">
        <v>1467</v>
      </c>
      <c r="C61" s="562"/>
      <c r="D61" s="562">
        <v>17</v>
      </c>
      <c r="E61" s="562">
        <v>0</v>
      </c>
      <c r="F61" s="562"/>
      <c r="G61" s="244" t="s">
        <v>1466</v>
      </c>
      <c r="H61" s="562">
        <v>4</v>
      </c>
      <c r="I61" s="562" t="s">
        <v>62</v>
      </c>
      <c r="J61" s="244"/>
      <c r="K61" s="244"/>
      <c r="L61" s="244"/>
      <c r="M61" s="244"/>
      <c r="N61" s="244"/>
      <c r="O61" s="431"/>
      <c r="P61" s="479"/>
      <c r="Q61" s="496"/>
      <c r="R61" s="497"/>
      <c r="S61" s="535" t="s">
        <v>1690</v>
      </c>
      <c r="T61" s="464" t="str">
        <f t="shared" si="7"/>
        <v>main2-MSASI_HV_XDOR_001_M14.cps</v>
      </c>
      <c r="U61" s="464" t="str">
        <f t="shared" si="6"/>
        <v>XDOR_BJXR_C437_NECP_M142601_00001.BC</v>
      </c>
      <c r="V61" s="465" t="str">
        <f t="shared" si="8"/>
        <v>142601-MMDD</v>
      </c>
      <c r="W61" s="465" t="str">
        <f t="shared" si="9"/>
        <v>20142601_MMDD.cml</v>
      </c>
      <c r="X61" s="465" t="str">
        <f t="shared" si="10"/>
        <v>C437</v>
      </c>
      <c r="Y61" s="536" t="str">
        <f t="shared" si="4"/>
        <v>NECP_M142601</v>
      </c>
    </row>
    <row r="62" spans="1:25" s="76" customFormat="1">
      <c r="A62" s="562"/>
      <c r="B62" s="244" t="s">
        <v>1469</v>
      </c>
      <c r="C62" s="562"/>
      <c r="D62" s="562">
        <v>7</v>
      </c>
      <c r="E62" s="562">
        <v>0</v>
      </c>
      <c r="F62" s="562"/>
      <c r="G62" s="244" t="s">
        <v>1468</v>
      </c>
      <c r="H62" s="562">
        <v>1</v>
      </c>
      <c r="I62" s="562" t="s">
        <v>62</v>
      </c>
      <c r="J62" s="244"/>
      <c r="K62" s="244"/>
      <c r="L62" s="244"/>
      <c r="M62" s="244"/>
      <c r="N62" s="244"/>
      <c r="O62" s="431"/>
      <c r="P62" s="479"/>
      <c r="Q62" s="496"/>
      <c r="R62" s="497"/>
      <c r="S62" s="535" t="s">
        <v>1690</v>
      </c>
      <c r="T62" s="464" t="str">
        <f t="shared" si="7"/>
        <v>main2-MSASI_HV_XDOR_001_M14.cps</v>
      </c>
      <c r="U62" s="464" t="str">
        <f t="shared" si="6"/>
        <v>XDOR_BJXR_C438_NECP_M142602_00001.BC</v>
      </c>
      <c r="V62" s="465" t="str">
        <f t="shared" si="8"/>
        <v>142602-MMDD</v>
      </c>
      <c r="W62" s="465" t="str">
        <f t="shared" si="9"/>
        <v>20142602_MMDD.cml</v>
      </c>
      <c r="X62" s="465" t="str">
        <f t="shared" si="10"/>
        <v>C438</v>
      </c>
      <c r="Y62" s="536" t="str">
        <f t="shared" si="4"/>
        <v>NECP_M142602</v>
      </c>
    </row>
    <row r="63" spans="1:25" s="76" customFormat="1">
      <c r="A63" s="562"/>
      <c r="B63" s="244" t="s">
        <v>1473</v>
      </c>
      <c r="C63" s="562"/>
      <c r="D63" s="562">
        <v>32</v>
      </c>
      <c r="E63" s="562">
        <v>0</v>
      </c>
      <c r="F63" s="562"/>
      <c r="G63" s="244" t="s">
        <v>1470</v>
      </c>
      <c r="H63" s="562">
        <v>3</v>
      </c>
      <c r="I63" s="562" t="s">
        <v>62</v>
      </c>
      <c r="J63" s="244"/>
      <c r="K63" s="244"/>
      <c r="L63" s="244"/>
      <c r="M63" s="244"/>
      <c r="N63" s="244"/>
      <c r="O63" s="431"/>
      <c r="P63" s="479"/>
      <c r="Q63" s="496"/>
      <c r="R63" s="497"/>
      <c r="S63" s="535" t="s">
        <v>1690</v>
      </c>
      <c r="T63" s="464" t="str">
        <f t="shared" si="7"/>
        <v>main2-MSASI_HV_XDOR_001_M14.cps</v>
      </c>
      <c r="U63" s="464" t="str">
        <f t="shared" si="6"/>
        <v>XDOR_BJXR_C439_NECP_M142603_00001.BC</v>
      </c>
      <c r="V63" s="465" t="str">
        <f t="shared" si="8"/>
        <v>142603-MMDD</v>
      </c>
      <c r="W63" s="465" t="str">
        <f t="shared" si="9"/>
        <v>20142603_MMDD.cml</v>
      </c>
      <c r="X63" s="465" t="str">
        <f t="shared" si="10"/>
        <v>C439</v>
      </c>
      <c r="Y63" s="536" t="str">
        <f t="shared" si="4"/>
        <v>NECP_M142603</v>
      </c>
    </row>
    <row r="64" spans="1:25" s="76" customFormat="1">
      <c r="A64" s="562"/>
      <c r="B64" s="244"/>
      <c r="C64" s="562"/>
      <c r="D64" s="562">
        <v>7</v>
      </c>
      <c r="E64" s="562">
        <v>0</v>
      </c>
      <c r="F64" s="562"/>
      <c r="G64" s="244" t="s">
        <v>1558</v>
      </c>
      <c r="H64" s="562">
        <v>1</v>
      </c>
      <c r="I64" s="562" t="s">
        <v>62</v>
      </c>
      <c r="J64" s="244"/>
      <c r="K64" s="244"/>
      <c r="L64" s="244"/>
      <c r="M64" s="244"/>
      <c r="N64" s="244"/>
      <c r="O64" s="431"/>
      <c r="P64" s="479"/>
      <c r="Q64" s="496"/>
      <c r="R64" s="497"/>
      <c r="S64" s="535" t="s">
        <v>1690</v>
      </c>
      <c r="T64" s="464" t="str">
        <f t="shared" si="7"/>
        <v>main2-MSASI_HV_XDOR_001_M14.cps</v>
      </c>
      <c r="U64" s="464" t="str">
        <f t="shared" si="6"/>
        <v>XDOR_BJXR_C423_NECP_M141703_00001.BC</v>
      </c>
      <c r="V64" s="465" t="str">
        <f t="shared" si="8"/>
        <v>141703-MMDD</v>
      </c>
      <c r="W64" s="465" t="str">
        <f t="shared" si="9"/>
        <v>20141703_MMDD.cml</v>
      </c>
      <c r="X64" s="465" t="str">
        <f t="shared" si="10"/>
        <v>C423</v>
      </c>
      <c r="Y64" s="536" t="str">
        <f t="shared" si="4"/>
        <v>NECP_M141703</v>
      </c>
    </row>
    <row r="65" spans="1:25" s="76" customFormat="1" ht="36.9">
      <c r="A65" s="562">
        <v>27</v>
      </c>
      <c r="B65" s="244" t="s">
        <v>1472</v>
      </c>
      <c r="C65" s="562"/>
      <c r="D65" s="562">
        <v>7</v>
      </c>
      <c r="E65" s="562">
        <v>0</v>
      </c>
      <c r="F65" s="562"/>
      <c r="G65" s="244" t="s">
        <v>1471</v>
      </c>
      <c r="H65" s="562">
        <v>1</v>
      </c>
      <c r="I65" s="562" t="s">
        <v>62</v>
      </c>
      <c r="J65" s="244"/>
      <c r="K65" s="244"/>
      <c r="L65" s="244"/>
      <c r="M65" s="244"/>
      <c r="N65" s="244"/>
      <c r="O65" s="431"/>
      <c r="P65" s="479"/>
      <c r="Q65" s="496"/>
      <c r="R65" s="497"/>
      <c r="S65" s="535" t="s">
        <v>1690</v>
      </c>
      <c r="T65" s="464" t="str">
        <f t="shared" si="7"/>
        <v>main2-MSASI_HV_XDOR_001_M14.cps</v>
      </c>
      <c r="U65" s="464" t="str">
        <f t="shared" si="6"/>
        <v>XDOR_BJXR_C440_NECP_M142701_00001.BC</v>
      </c>
      <c r="V65" s="465" t="str">
        <f t="shared" si="8"/>
        <v>142701-MMDD</v>
      </c>
      <c r="W65" s="465" t="str">
        <f t="shared" si="9"/>
        <v>20142701_MMDD.cml</v>
      </c>
      <c r="X65" s="465" t="str">
        <f t="shared" si="10"/>
        <v>C440</v>
      </c>
      <c r="Y65" s="536" t="str">
        <f t="shared" si="4"/>
        <v>NECP_M142701</v>
      </c>
    </row>
    <row r="66" spans="1:25" s="76" customFormat="1">
      <c r="A66" s="562"/>
      <c r="B66" s="244" t="s">
        <v>1473</v>
      </c>
      <c r="C66" s="562"/>
      <c r="D66" s="562">
        <v>61</v>
      </c>
      <c r="E66" s="562">
        <v>0</v>
      </c>
      <c r="F66" s="562"/>
      <c r="G66" s="244" t="s">
        <v>1474</v>
      </c>
      <c r="H66" s="562">
        <v>2</v>
      </c>
      <c r="I66" s="562" t="s">
        <v>62</v>
      </c>
      <c r="J66" s="244"/>
      <c r="K66" s="244"/>
      <c r="L66" s="244"/>
      <c r="M66" s="244"/>
      <c r="N66" s="244"/>
      <c r="O66" s="431"/>
      <c r="P66" s="479"/>
      <c r="Q66" s="496"/>
      <c r="R66" s="497"/>
      <c r="S66" s="535" t="s">
        <v>1690</v>
      </c>
      <c r="T66" s="464" t="str">
        <f t="shared" ref="T66:T97" si="11">IF(O66="",T65,O66)</f>
        <v>main2-MSASI_HV_XDOR_001_M14.cps</v>
      </c>
      <c r="U66" s="464" t="str">
        <f t="shared" si="6"/>
        <v>XDOR_BJXR_C441_NECP_M142702_00001.BC</v>
      </c>
      <c r="V66" s="465" t="str">
        <f t="shared" ref="V66:V97" si="12">IF(G66="","",MID(G66,22,6)&amp;"-MMDD")</f>
        <v>142702-MMDD</v>
      </c>
      <c r="W66" s="465" t="str">
        <f t="shared" ref="W66:W97" si="13">IF(G66="","","20"&amp;MID(G66,22,6)&amp;"_MMDD.cml")</f>
        <v>20142702_MMDD.cml</v>
      </c>
      <c r="X66" s="465" t="str">
        <f t="shared" ref="X66:X97" si="14">IF(G66="","","C"&amp;MID(U66,12,3))</f>
        <v>C441</v>
      </c>
      <c r="Y66" s="536" t="str">
        <f t="shared" si="4"/>
        <v>NECP_M142702</v>
      </c>
    </row>
    <row r="67" spans="1:25" s="76" customFormat="1">
      <c r="A67" s="562"/>
      <c r="B67" s="244"/>
      <c r="C67" s="562"/>
      <c r="D67" s="562">
        <v>7</v>
      </c>
      <c r="E67" s="562">
        <v>0</v>
      </c>
      <c r="F67" s="562"/>
      <c r="G67" s="244" t="s">
        <v>1558</v>
      </c>
      <c r="H67" s="562">
        <v>1</v>
      </c>
      <c r="I67" s="562" t="s">
        <v>62</v>
      </c>
      <c r="J67" s="244"/>
      <c r="K67" s="244"/>
      <c r="L67" s="244"/>
      <c r="M67" s="244"/>
      <c r="N67" s="244"/>
      <c r="O67" s="431"/>
      <c r="P67" s="479"/>
      <c r="Q67" s="496"/>
      <c r="R67" s="497"/>
      <c r="S67" s="535" t="s">
        <v>1690</v>
      </c>
      <c r="T67" s="464" t="str">
        <f t="shared" si="11"/>
        <v>main2-MSASI_HV_XDOR_001_M14.cps</v>
      </c>
      <c r="U67" s="464" t="str">
        <f t="shared" si="6"/>
        <v>XDOR_BJXR_C423_NECP_M141703_00001.BC</v>
      </c>
      <c r="V67" s="465" t="str">
        <f t="shared" si="12"/>
        <v>141703-MMDD</v>
      </c>
      <c r="W67" s="465" t="str">
        <f t="shared" si="13"/>
        <v>20141703_MMDD.cml</v>
      </c>
      <c r="X67" s="465" t="str">
        <f t="shared" si="14"/>
        <v>C423</v>
      </c>
      <c r="Y67" s="536" t="str">
        <f t="shared" ref="Y67:Y123" si="15">IF(G67="","",MID(G67,16,12))</f>
        <v>NECP_M141703</v>
      </c>
    </row>
    <row r="68" spans="1:25" s="76" customFormat="1">
      <c r="A68" s="562">
        <v>28</v>
      </c>
      <c r="B68" s="244" t="s">
        <v>513</v>
      </c>
      <c r="C68" s="562"/>
      <c r="D68" s="562">
        <v>7</v>
      </c>
      <c r="E68" s="562">
        <v>0</v>
      </c>
      <c r="F68" s="562"/>
      <c r="G68" s="244" t="s">
        <v>1475</v>
      </c>
      <c r="H68" s="562">
        <v>1</v>
      </c>
      <c r="I68" s="562" t="s">
        <v>62</v>
      </c>
      <c r="J68" s="244"/>
      <c r="K68" s="244"/>
      <c r="L68" s="244"/>
      <c r="M68" s="244"/>
      <c r="N68" s="244"/>
      <c r="O68" s="431"/>
      <c r="P68" s="479"/>
      <c r="Q68" s="496"/>
      <c r="R68" s="497"/>
      <c r="S68" s="535" t="s">
        <v>1690</v>
      </c>
      <c r="T68" s="464" t="str">
        <f t="shared" si="11"/>
        <v>main2-MSASI_HV_XDOR_001_M14.cps</v>
      </c>
      <c r="U68" s="464" t="str">
        <f t="shared" si="6"/>
        <v>XDOR_BJXR_C442_NECP_M142801_00001.BC</v>
      </c>
      <c r="V68" s="465" t="str">
        <f t="shared" si="12"/>
        <v>142801-MMDD</v>
      </c>
      <c r="W68" s="465" t="str">
        <f t="shared" si="13"/>
        <v>20142801_MMDD.cml</v>
      </c>
      <c r="X68" s="465" t="str">
        <f t="shared" si="14"/>
        <v>C442</v>
      </c>
      <c r="Y68" s="536" t="str">
        <f t="shared" si="15"/>
        <v>NECP_M142801</v>
      </c>
    </row>
    <row r="69" spans="1:25" s="76" customFormat="1">
      <c r="A69" s="562"/>
      <c r="B69" s="244"/>
      <c r="C69" s="562"/>
      <c r="D69" s="562">
        <v>8</v>
      </c>
      <c r="E69" s="562">
        <v>0</v>
      </c>
      <c r="F69" s="562"/>
      <c r="G69" s="244" t="s">
        <v>1476</v>
      </c>
      <c r="H69" s="562">
        <v>3</v>
      </c>
      <c r="I69" s="562" t="s">
        <v>62</v>
      </c>
      <c r="J69" s="244"/>
      <c r="K69" s="244"/>
      <c r="L69" s="244"/>
      <c r="M69" s="244"/>
      <c r="N69" s="244"/>
      <c r="O69" s="431"/>
      <c r="P69" s="479"/>
      <c r="Q69" s="496"/>
      <c r="R69" s="497"/>
      <c r="S69" s="535" t="s">
        <v>1690</v>
      </c>
      <c r="T69" s="464" t="str">
        <f t="shared" si="11"/>
        <v>main2-MSASI_HV_XDOR_001_M14.cps</v>
      </c>
      <c r="U69" s="464" t="str">
        <f t="shared" si="6"/>
        <v>XDOR_BJXR_C443_NECP_M142802_00001.BC</v>
      </c>
      <c r="V69" s="465" t="str">
        <f t="shared" si="12"/>
        <v>142802-MMDD</v>
      </c>
      <c r="W69" s="465" t="str">
        <f t="shared" si="13"/>
        <v>20142802_MMDD.cml</v>
      </c>
      <c r="X69" s="465" t="str">
        <f t="shared" si="14"/>
        <v>C443</v>
      </c>
      <c r="Y69" s="536" t="str">
        <f t="shared" si="15"/>
        <v>NECP_M142802</v>
      </c>
    </row>
    <row r="70" spans="1:25" s="76" customFormat="1">
      <c r="A70" s="562">
        <v>29</v>
      </c>
      <c r="B70" s="244" t="s">
        <v>1478</v>
      </c>
      <c r="C70" s="562"/>
      <c r="D70" s="562">
        <v>8</v>
      </c>
      <c r="E70" s="562">
        <v>0</v>
      </c>
      <c r="F70" s="562"/>
      <c r="G70" s="244" t="s">
        <v>1477</v>
      </c>
      <c r="H70" s="562">
        <v>2</v>
      </c>
      <c r="I70" s="562" t="s">
        <v>62</v>
      </c>
      <c r="J70" s="244"/>
      <c r="K70" s="244"/>
      <c r="L70" s="244"/>
      <c r="M70" s="244"/>
      <c r="N70" s="244"/>
      <c r="O70" s="384"/>
      <c r="P70" s="479"/>
      <c r="Q70" s="496"/>
      <c r="R70" s="497"/>
      <c r="S70" s="535" t="s">
        <v>1690</v>
      </c>
      <c r="T70" s="464" t="str">
        <f t="shared" si="11"/>
        <v>main2-MSASI_HV_XDOR_001_M14.cps</v>
      </c>
      <c r="U70" s="464" t="str">
        <f t="shared" si="6"/>
        <v>XDOR_BJXR_C444_NECP_M142901_00001.BC</v>
      </c>
      <c r="V70" s="465" t="str">
        <f t="shared" si="12"/>
        <v>142901-MMDD</v>
      </c>
      <c r="W70" s="465" t="str">
        <f t="shared" si="13"/>
        <v>20142901_MMDD.cml</v>
      </c>
      <c r="X70" s="465" t="str">
        <f t="shared" si="14"/>
        <v>C444</v>
      </c>
      <c r="Y70" s="536" t="str">
        <f t="shared" si="15"/>
        <v>NECP_M142901</v>
      </c>
    </row>
    <row r="71" spans="1:25" s="76" customFormat="1">
      <c r="A71" s="267"/>
      <c r="B71" s="197"/>
      <c r="C71" s="267"/>
      <c r="D71" s="268"/>
      <c r="E71" s="268"/>
      <c r="F71" s="268"/>
      <c r="G71" s="269"/>
      <c r="H71" s="267"/>
      <c r="I71" s="267"/>
      <c r="J71" s="267"/>
      <c r="K71" s="270"/>
      <c r="L71" s="271"/>
      <c r="M71" s="271"/>
      <c r="N71" s="272"/>
      <c r="O71" s="197"/>
      <c r="P71" s="476"/>
      <c r="Q71" s="496"/>
      <c r="R71" s="497"/>
      <c r="S71" s="535" t="s">
        <v>1690</v>
      </c>
      <c r="T71" s="464" t="str">
        <f t="shared" si="11"/>
        <v>main2-MSASI_HV_XDOR_001_M14.cps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536" t="str">
        <f t="shared" si="15"/>
        <v/>
      </c>
    </row>
    <row r="72" spans="1:25" s="76" customFormat="1">
      <c r="A72" s="877" t="s">
        <v>552</v>
      </c>
      <c r="B72" s="878"/>
      <c r="C72" s="878"/>
      <c r="D72" s="878"/>
      <c r="E72" s="878"/>
      <c r="F72" s="878"/>
      <c r="G72" s="878"/>
      <c r="H72" s="878"/>
      <c r="I72" s="878"/>
      <c r="J72" s="878"/>
      <c r="K72" s="878"/>
      <c r="L72" s="878"/>
      <c r="M72" s="878"/>
      <c r="N72" s="878"/>
      <c r="O72" s="879"/>
      <c r="P72" s="491"/>
      <c r="Q72" s="496"/>
      <c r="R72" s="497"/>
      <c r="S72" s="535" t="s">
        <v>1690</v>
      </c>
      <c r="T72" s="464" t="str">
        <f t="shared" si="11"/>
        <v>main2-MSASI_HV_XDOR_001_M14.cps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536" t="str">
        <f t="shared" si="15"/>
        <v/>
      </c>
    </row>
    <row r="73" spans="1:25" s="34" customFormat="1" ht="55.3">
      <c r="A73" s="560">
        <v>98</v>
      </c>
      <c r="B73" s="130" t="s">
        <v>1671</v>
      </c>
      <c r="C73" s="130"/>
      <c r="D73" s="560">
        <v>35</v>
      </c>
      <c r="E73" s="560">
        <v>0</v>
      </c>
      <c r="F73" s="560"/>
      <c r="G73" s="130" t="s">
        <v>1672</v>
      </c>
      <c r="H73" s="560">
        <v>5</v>
      </c>
      <c r="I73" s="130" t="s">
        <v>62</v>
      </c>
      <c r="J73" s="130"/>
      <c r="K73" s="130"/>
      <c r="L73" s="130"/>
      <c r="M73" s="130"/>
      <c r="N73" s="131"/>
      <c r="O73" s="554" t="s">
        <v>1679</v>
      </c>
      <c r="P73" s="481"/>
      <c r="Q73" s="496"/>
      <c r="R73" s="497"/>
      <c r="S73" s="535" t="s">
        <v>1690</v>
      </c>
      <c r="T73" s="464" t="str">
        <f t="shared" si="11"/>
        <v>main2-MSASI_EXP_TIME_contingency_001_M14.cps</v>
      </c>
      <c r="U73" s="464" t="str">
        <f t="shared" si="6"/>
        <v>XDOR_BJXR_C940_NECP_M149801_00001.BC</v>
      </c>
      <c r="V73" s="465" t="str">
        <f t="shared" si="12"/>
        <v>149801-MMDD</v>
      </c>
      <c r="W73" s="465" t="str">
        <f t="shared" si="13"/>
        <v>20149801_MMDD.cml</v>
      </c>
      <c r="X73" s="465" t="str">
        <f t="shared" si="14"/>
        <v>C940</v>
      </c>
      <c r="Y73" s="536" t="str">
        <f t="shared" si="15"/>
        <v>NECP_M149801</v>
      </c>
    </row>
    <row r="74" spans="1:25" s="34" customFormat="1">
      <c r="A74" s="560"/>
      <c r="B74" s="130"/>
      <c r="C74" s="130"/>
      <c r="D74" s="560">
        <v>61</v>
      </c>
      <c r="E74" s="560">
        <v>0</v>
      </c>
      <c r="F74" s="560"/>
      <c r="G74" s="130" t="s">
        <v>1673</v>
      </c>
      <c r="H74" s="560">
        <v>3</v>
      </c>
      <c r="I74" s="130" t="s">
        <v>62</v>
      </c>
      <c r="J74" s="130"/>
      <c r="K74" s="130"/>
      <c r="L74" s="130"/>
      <c r="M74" s="130"/>
      <c r="N74" s="131"/>
      <c r="O74" s="555"/>
      <c r="P74" s="481"/>
      <c r="Q74" s="496"/>
      <c r="R74" s="497"/>
      <c r="S74" s="535" t="s">
        <v>1690</v>
      </c>
      <c r="T74" s="464" t="str">
        <f t="shared" si="11"/>
        <v>main2-MSASI_EXP_TIME_contingency_001_M14.cps</v>
      </c>
      <c r="U74" s="464" t="str">
        <f t="shared" si="6"/>
        <v>XDOR_BJXR_C941_NECP_M149802_00001.BC</v>
      </c>
      <c r="V74" s="465" t="str">
        <f t="shared" si="12"/>
        <v>149802-MMDD</v>
      </c>
      <c r="W74" s="465" t="str">
        <f t="shared" si="13"/>
        <v>20149802_MMDD.cml</v>
      </c>
      <c r="X74" s="465" t="str">
        <f t="shared" si="14"/>
        <v>C941</v>
      </c>
      <c r="Y74" s="536" t="str">
        <f t="shared" si="15"/>
        <v>NECP_M149802</v>
      </c>
    </row>
    <row r="75" spans="1:25" s="34" customFormat="1">
      <c r="A75" s="560"/>
      <c r="B75" s="130"/>
      <c r="C75" s="130"/>
      <c r="D75" s="560">
        <v>7</v>
      </c>
      <c r="E75" s="560">
        <v>0</v>
      </c>
      <c r="F75" s="560"/>
      <c r="G75" s="130" t="s">
        <v>1674</v>
      </c>
      <c r="H75" s="560">
        <v>1</v>
      </c>
      <c r="I75" s="130" t="s">
        <v>62</v>
      </c>
      <c r="J75" s="130"/>
      <c r="K75" s="130"/>
      <c r="L75" s="130"/>
      <c r="M75" s="130"/>
      <c r="N75" s="131"/>
      <c r="O75" s="555"/>
      <c r="P75" s="481"/>
      <c r="Q75" s="496"/>
      <c r="R75" s="497"/>
      <c r="S75" s="535" t="s">
        <v>1690</v>
      </c>
      <c r="T75" s="464" t="str">
        <f t="shared" si="11"/>
        <v>main2-MSASI_EXP_TIME_contingency_001_M14.cps</v>
      </c>
      <c r="U75" s="464" t="str">
        <f t="shared" si="6"/>
        <v>XDOR_BJXR_C942_NECP_M149803_00001.BC</v>
      </c>
      <c r="V75" s="465" t="str">
        <f t="shared" si="12"/>
        <v>149803-MMDD</v>
      </c>
      <c r="W75" s="465" t="str">
        <f t="shared" si="13"/>
        <v>20149803_MMDD.cml</v>
      </c>
      <c r="X75" s="465" t="str">
        <f t="shared" si="14"/>
        <v>C942</v>
      </c>
      <c r="Y75" s="536" t="str">
        <f t="shared" si="15"/>
        <v>NECP_M149803</v>
      </c>
    </row>
    <row r="76" spans="1:25" s="34" customFormat="1">
      <c r="A76" s="560"/>
      <c r="B76" s="130"/>
      <c r="C76" s="130"/>
      <c r="D76" s="560">
        <v>61</v>
      </c>
      <c r="E76" s="560">
        <v>0</v>
      </c>
      <c r="F76" s="560"/>
      <c r="G76" s="130" t="s">
        <v>1675</v>
      </c>
      <c r="H76" s="560">
        <v>3</v>
      </c>
      <c r="I76" s="130" t="s">
        <v>62</v>
      </c>
      <c r="J76" s="130"/>
      <c r="K76" s="130"/>
      <c r="L76" s="130"/>
      <c r="M76" s="130"/>
      <c r="N76" s="131"/>
      <c r="O76" s="555"/>
      <c r="P76" s="481"/>
      <c r="Q76" s="496"/>
      <c r="R76" s="497"/>
      <c r="S76" s="535" t="s">
        <v>1690</v>
      </c>
      <c r="T76" s="464" t="str">
        <f t="shared" si="11"/>
        <v>main2-MSASI_EXP_TIME_contingency_001_M14.cps</v>
      </c>
      <c r="U76" s="464" t="str">
        <f t="shared" si="6"/>
        <v>XDOR_BJXR_C943_NECP_M149804_00001.BC</v>
      </c>
      <c r="V76" s="465" t="str">
        <f t="shared" si="12"/>
        <v>149804-MMDD</v>
      </c>
      <c r="W76" s="465" t="str">
        <f t="shared" si="13"/>
        <v>20149804_MMDD.cml</v>
      </c>
      <c r="X76" s="465" t="str">
        <f t="shared" si="14"/>
        <v>C943</v>
      </c>
      <c r="Y76" s="536" t="str">
        <f t="shared" si="15"/>
        <v>NECP_M149804</v>
      </c>
    </row>
    <row r="77" spans="1:25" s="34" customFormat="1">
      <c r="A77" s="560"/>
      <c r="B77" s="130"/>
      <c r="C77" s="130"/>
      <c r="D77" s="560">
        <v>7</v>
      </c>
      <c r="E77" s="560">
        <v>0</v>
      </c>
      <c r="F77" s="560"/>
      <c r="G77" s="130" t="s">
        <v>1676</v>
      </c>
      <c r="H77" s="560">
        <v>1</v>
      </c>
      <c r="I77" s="130" t="s">
        <v>62</v>
      </c>
      <c r="J77" s="130"/>
      <c r="K77" s="130"/>
      <c r="L77" s="130"/>
      <c r="M77" s="130"/>
      <c r="N77" s="131"/>
      <c r="O77" s="555"/>
      <c r="P77" s="481"/>
      <c r="Q77" s="496"/>
      <c r="R77" s="497"/>
      <c r="S77" s="535" t="s">
        <v>1690</v>
      </c>
      <c r="T77" s="464" t="str">
        <f t="shared" si="11"/>
        <v>main2-MSASI_EXP_TIME_contingency_001_M14.cps</v>
      </c>
      <c r="U77" s="464" t="str">
        <f t="shared" si="6"/>
        <v>XDOR_BJXR_C944_NECP_M149805_00001.BC</v>
      </c>
      <c r="V77" s="465" t="str">
        <f t="shared" si="12"/>
        <v>149805-MMDD</v>
      </c>
      <c r="W77" s="465" t="str">
        <f t="shared" si="13"/>
        <v>20149805_MMDD.cml</v>
      </c>
      <c r="X77" s="465" t="str">
        <f t="shared" si="14"/>
        <v>C944</v>
      </c>
      <c r="Y77" s="536" t="str">
        <f t="shared" si="15"/>
        <v>NECP_M149805</v>
      </c>
    </row>
    <row r="78" spans="1:25" s="34" customFormat="1">
      <c r="A78" s="560"/>
      <c r="B78" s="130"/>
      <c r="C78" s="130"/>
      <c r="D78" s="560">
        <v>61</v>
      </c>
      <c r="E78" s="560">
        <v>0</v>
      </c>
      <c r="F78" s="560"/>
      <c r="G78" s="130" t="s">
        <v>1677</v>
      </c>
      <c r="H78" s="560">
        <v>3</v>
      </c>
      <c r="I78" s="130" t="s">
        <v>62</v>
      </c>
      <c r="J78" s="130"/>
      <c r="K78" s="130"/>
      <c r="L78" s="130"/>
      <c r="M78" s="130"/>
      <c r="N78" s="131"/>
      <c r="O78" s="555"/>
      <c r="P78" s="481"/>
      <c r="Q78" s="496"/>
      <c r="R78" s="497"/>
      <c r="S78" s="535" t="s">
        <v>1690</v>
      </c>
      <c r="T78" s="464" t="str">
        <f t="shared" si="11"/>
        <v>main2-MSASI_EXP_TIME_contingency_001_M14.cps</v>
      </c>
      <c r="U78" s="464" t="str">
        <f t="shared" si="6"/>
        <v>XDOR_BJXR_C945_NECP_M149806_00001.BC</v>
      </c>
      <c r="V78" s="465" t="str">
        <f t="shared" si="12"/>
        <v>149806-MMDD</v>
      </c>
      <c r="W78" s="465" t="str">
        <f t="shared" si="13"/>
        <v>20149806_MMDD.cml</v>
      </c>
      <c r="X78" s="465" t="str">
        <f t="shared" si="14"/>
        <v>C945</v>
      </c>
      <c r="Y78" s="536" t="str">
        <f t="shared" si="15"/>
        <v>NECP_M149806</v>
      </c>
    </row>
    <row r="79" spans="1:25" s="34" customFormat="1">
      <c r="A79" s="560"/>
      <c r="B79" s="130"/>
      <c r="C79" s="130"/>
      <c r="D79" s="560">
        <v>7</v>
      </c>
      <c r="E79" s="560">
        <v>0</v>
      </c>
      <c r="F79" s="560"/>
      <c r="G79" s="130" t="s">
        <v>1678</v>
      </c>
      <c r="H79" s="560">
        <v>1</v>
      </c>
      <c r="I79" s="130" t="s">
        <v>62</v>
      </c>
      <c r="J79" s="130"/>
      <c r="K79" s="130"/>
      <c r="L79" s="130"/>
      <c r="M79" s="130"/>
      <c r="N79" s="131"/>
      <c r="O79" s="556"/>
      <c r="P79" s="481"/>
      <c r="Q79" s="496"/>
      <c r="R79" s="497"/>
      <c r="S79" s="535" t="s">
        <v>1690</v>
      </c>
      <c r="T79" s="464" t="str">
        <f t="shared" si="11"/>
        <v>main2-MSASI_EXP_TIME_contingency_001_M14.cps</v>
      </c>
      <c r="U79" s="464" t="str">
        <f t="shared" si="6"/>
        <v>XDOR_BJXR_C946_NECP_M149807_00001.BC</v>
      </c>
      <c r="V79" s="465" t="str">
        <f t="shared" si="12"/>
        <v>149807-MMDD</v>
      </c>
      <c r="W79" s="465" t="str">
        <f t="shared" si="13"/>
        <v>20149807_MMDD.cml</v>
      </c>
      <c r="X79" s="465" t="str">
        <f t="shared" si="14"/>
        <v>C946</v>
      </c>
      <c r="Y79" s="536" t="str">
        <f t="shared" si="15"/>
        <v>NECP_M149807</v>
      </c>
    </row>
    <row r="80" spans="1:25" s="34" customFormat="1" ht="55.75" thickBot="1">
      <c r="A80" s="560">
        <v>99</v>
      </c>
      <c r="B80" s="130" t="s">
        <v>549</v>
      </c>
      <c r="C80" s="130"/>
      <c r="D80" s="560" t="s">
        <v>1563</v>
      </c>
      <c r="E80" s="560">
        <v>0</v>
      </c>
      <c r="F80" s="560" t="s">
        <v>550</v>
      </c>
      <c r="G80" s="130" t="s">
        <v>1562</v>
      </c>
      <c r="H80" s="560">
        <v>4</v>
      </c>
      <c r="I80" s="130" t="s">
        <v>551</v>
      </c>
      <c r="J80" s="130"/>
      <c r="K80" s="130"/>
      <c r="L80" s="130"/>
      <c r="M80" s="130"/>
      <c r="N80" s="131"/>
      <c r="O80" s="556" t="s">
        <v>1561</v>
      </c>
      <c r="P80" s="481"/>
      <c r="Q80" s="496"/>
      <c r="R80" s="497"/>
      <c r="S80" s="537" t="s">
        <v>1690</v>
      </c>
      <c r="T80" s="469" t="str">
        <f t="shared" si="11"/>
        <v>main2-MSASI_NECP_contingency_003_M14.cps</v>
      </c>
      <c r="U80" s="469" t="str">
        <f t="shared" si="6"/>
        <v>XDOR_BJXR_C448_NECP_M149901_00003.BC</v>
      </c>
      <c r="V80" s="470" t="str">
        <f t="shared" si="12"/>
        <v>149901-MMDD</v>
      </c>
      <c r="W80" s="470" t="str">
        <f t="shared" si="13"/>
        <v>20149901_MMDD.cml</v>
      </c>
      <c r="X80" s="470" t="str">
        <f t="shared" si="14"/>
        <v>C448</v>
      </c>
      <c r="Y80" s="538" t="str">
        <f t="shared" si="15"/>
        <v>NECP_M149901</v>
      </c>
    </row>
    <row r="81" spans="1:25">
      <c r="A81" s="139"/>
      <c r="B81" s="140"/>
      <c r="C81" s="140"/>
      <c r="D81" s="139"/>
      <c r="E81" s="139"/>
      <c r="F81" s="139"/>
      <c r="G81" s="140"/>
      <c r="H81" s="139"/>
      <c r="I81" s="139"/>
      <c r="J81" s="140"/>
      <c r="K81" s="140"/>
      <c r="L81" s="140"/>
      <c r="M81" s="140"/>
      <c r="N81" s="140"/>
      <c r="O81" s="140"/>
      <c r="P81" s="481"/>
      <c r="Q81" s="496"/>
      <c r="R81" s="497"/>
      <c r="S81" s="539"/>
      <c r="T81" s="467" t="str">
        <f t="shared" si="11"/>
        <v>main2-MSASI_NECP_contingency_003_M14.cps</v>
      </c>
      <c r="U81" s="467" t="str">
        <f t="shared" si="6"/>
        <v/>
      </c>
      <c r="V81" s="468" t="str">
        <f t="shared" si="12"/>
        <v/>
      </c>
      <c r="W81" s="468" t="str">
        <f t="shared" si="13"/>
        <v/>
      </c>
      <c r="X81" s="468" t="str">
        <f t="shared" si="14"/>
        <v/>
      </c>
      <c r="Y81" s="468" t="str">
        <f t="shared" si="15"/>
        <v/>
      </c>
    </row>
    <row r="82" spans="1:25">
      <c r="Q82" s="496"/>
      <c r="R82" s="497"/>
      <c r="S82" s="495"/>
      <c r="T82" s="464" t="str">
        <f t="shared" si="11"/>
        <v>main2-MSASI_NECP_contingency_003_M14.cps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:25">
      <c r="Q83" s="496"/>
      <c r="R83" s="497"/>
      <c r="S83" s="495"/>
      <c r="T83" s="464" t="str">
        <f t="shared" si="11"/>
        <v>main2-MSASI_NECP_contingency_003_M14.cps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:25">
      <c r="Q84" s="496"/>
      <c r="R84" s="497"/>
      <c r="S84" s="495"/>
      <c r="T84" s="464" t="str">
        <f t="shared" si="11"/>
        <v>main2-MSASI_NECP_contingency_003_M14.cps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:25">
      <c r="Q85" s="496"/>
      <c r="R85" s="497"/>
      <c r="S85" s="495"/>
      <c r="T85" s="464" t="str">
        <f t="shared" si="11"/>
        <v>main2-MSASI_NECP_contingency_003_M14.cps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:25">
      <c r="Q86" s="496"/>
      <c r="R86" s="497"/>
      <c r="S86" s="495"/>
      <c r="T86" s="464" t="str">
        <f t="shared" si="11"/>
        <v>main2-MSASI_NECP_contingency_003_M14.cps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:25">
      <c r="Q87" s="496"/>
      <c r="R87" s="497"/>
      <c r="S87" s="495"/>
      <c r="T87" s="464" t="str">
        <f t="shared" si="11"/>
        <v>main2-MSASI_NECP_contingency_003_M14.cps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:25">
      <c r="Q88" s="496"/>
      <c r="R88" s="497"/>
      <c r="S88" s="495"/>
      <c r="T88" s="464" t="str">
        <f t="shared" si="11"/>
        <v>main2-MSASI_NECP_contingency_003_M14.cps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:25">
      <c r="Q89" s="496"/>
      <c r="R89" s="497"/>
      <c r="S89" s="495"/>
      <c r="T89" s="464" t="str">
        <f t="shared" si="11"/>
        <v>main2-MSASI_NECP_contingency_003_M14.cps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:25">
      <c r="Q90" s="496"/>
      <c r="R90" s="497"/>
      <c r="S90" s="495"/>
      <c r="T90" s="464" t="str">
        <f t="shared" si="11"/>
        <v>main2-MSASI_NECP_contingency_003_M14.cps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:25">
      <c r="Q91" s="496"/>
      <c r="R91" s="497"/>
      <c r="S91" s="495"/>
      <c r="T91" s="464" t="str">
        <f t="shared" si="11"/>
        <v>main2-MSASI_NECP_contingency_003_M14.cps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:25">
      <c r="Q92" s="496"/>
      <c r="R92" s="497"/>
      <c r="S92" s="495"/>
      <c r="T92" s="464" t="str">
        <f t="shared" si="11"/>
        <v>main2-MSASI_NECP_contingency_003_M14.cps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:25">
      <c r="Q93" s="496"/>
      <c r="R93" s="497"/>
      <c r="S93" s="495"/>
      <c r="T93" s="464" t="str">
        <f t="shared" si="11"/>
        <v>main2-MSASI_NECP_contingency_003_M14.cps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:25">
      <c r="Q94" s="496"/>
      <c r="R94" s="497"/>
      <c r="S94" s="495"/>
      <c r="T94" s="464" t="str">
        <f t="shared" si="11"/>
        <v>main2-MSASI_NECP_contingency_003_M14.cps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:25">
      <c r="Q95" s="496"/>
      <c r="R95" s="497"/>
      <c r="S95" s="495"/>
      <c r="T95" s="464" t="str">
        <f t="shared" si="11"/>
        <v>main2-MSASI_NECP_contingency_003_M14.cps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:25">
      <c r="Q96" s="496"/>
      <c r="R96" s="497"/>
      <c r="S96" s="495"/>
      <c r="T96" s="464" t="str">
        <f t="shared" si="11"/>
        <v>main2-MSASI_NECP_contingency_003_M14.cps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496"/>
      <c r="R97" s="497"/>
      <c r="S97" s="495"/>
      <c r="T97" s="464" t="str">
        <f t="shared" si="11"/>
        <v>main2-MSASI_NECP_contingency_003_M14.cps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496"/>
      <c r="R98" s="497"/>
      <c r="S98" s="495"/>
      <c r="T98" s="464" t="str">
        <f t="shared" ref="T98:T123" si="17">IF(O98="",T97,O98)</f>
        <v>main2-MSASI_NECP_contingency_003_M14.cps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496"/>
      <c r="R99" s="497"/>
      <c r="S99" s="495"/>
      <c r="T99" s="464" t="str">
        <f t="shared" si="17"/>
        <v>main2-MSASI_NECP_contingency_003_M14.cps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496"/>
      <c r="R100" s="497"/>
      <c r="S100" s="495"/>
      <c r="T100" s="464" t="str">
        <f t="shared" si="17"/>
        <v>main2-MSASI_NECP_contingency_003_M14.cps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496"/>
      <c r="R101" s="497"/>
      <c r="S101" s="495"/>
      <c r="T101" s="464" t="str">
        <f t="shared" si="17"/>
        <v>main2-MSASI_NECP_contingency_003_M14.cps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496"/>
      <c r="R102" s="497"/>
      <c r="S102" s="495"/>
      <c r="T102" s="464" t="str">
        <f t="shared" si="17"/>
        <v>main2-MSASI_NECP_contingency_003_M14.cps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496"/>
      <c r="R103" s="497"/>
      <c r="S103" s="495"/>
      <c r="T103" s="464" t="str">
        <f t="shared" si="17"/>
        <v>main2-MSASI_NECP_contingency_003_M14.cps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496"/>
      <c r="R104" s="497"/>
      <c r="S104" s="495"/>
      <c r="T104" s="464" t="str">
        <f t="shared" si="17"/>
        <v>main2-MSASI_NECP_contingency_003_M14.cps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496"/>
      <c r="R105" s="497"/>
      <c r="S105" s="495"/>
      <c r="T105" s="464" t="str">
        <f t="shared" si="17"/>
        <v>main2-MSASI_NECP_contingency_003_M14.cps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496"/>
      <c r="R106" s="497"/>
      <c r="S106" s="495"/>
      <c r="T106" s="464" t="str">
        <f t="shared" si="17"/>
        <v>main2-MSASI_NECP_contingency_003_M14.cps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496"/>
      <c r="R107" s="497"/>
      <c r="S107" s="495"/>
      <c r="T107" s="464" t="str">
        <f t="shared" si="17"/>
        <v>main2-MSASI_NECP_contingency_003_M14.cps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496"/>
      <c r="R108" s="497"/>
      <c r="S108" s="495"/>
      <c r="T108" s="464" t="str">
        <f t="shared" si="17"/>
        <v>main2-MSASI_NECP_contingency_003_M14.cps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496"/>
      <c r="R109" s="497"/>
      <c r="S109" s="495"/>
      <c r="T109" s="464" t="str">
        <f t="shared" si="17"/>
        <v>main2-MSASI_NECP_contingency_003_M14.cps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496"/>
      <c r="R110" s="497"/>
      <c r="S110" s="495"/>
      <c r="T110" s="464" t="str">
        <f t="shared" si="17"/>
        <v>main2-MSASI_NECP_contingency_003_M14.cps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496"/>
      <c r="R111" s="497"/>
      <c r="S111" s="495"/>
      <c r="T111" s="464" t="str">
        <f t="shared" si="17"/>
        <v>main2-MSASI_NECP_contingency_003_M14.cps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496"/>
      <c r="R112" s="497"/>
      <c r="S112" s="495" t="s">
        <v>1691</v>
      </c>
      <c r="T112" s="464" t="str">
        <f t="shared" si="17"/>
        <v>main2-MSASI_NECP_contingency_003_M14.cps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496"/>
      <c r="R113" s="497"/>
      <c r="S113" s="495"/>
      <c r="T113" s="464" t="str">
        <f t="shared" si="17"/>
        <v>main2-MSASI_NECP_contingency_003_M14.cps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496"/>
      <c r="R114" s="497"/>
      <c r="S114" s="495"/>
      <c r="T114" s="464" t="str">
        <f t="shared" si="17"/>
        <v>main2-MSASI_NECP_contingency_003_M14.cps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496"/>
      <c r="R115" s="497"/>
      <c r="S115" s="495"/>
      <c r="T115" s="464" t="str">
        <f t="shared" si="17"/>
        <v>main2-MSASI_NECP_contingency_003_M14.cps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496"/>
      <c r="R116" s="497"/>
      <c r="S116" s="495"/>
      <c r="T116" s="464" t="str">
        <f t="shared" si="17"/>
        <v>main2-MSASI_NECP_contingency_003_M14.cps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496"/>
      <c r="R117" s="497"/>
      <c r="S117" s="495"/>
      <c r="T117" s="464" t="str">
        <f t="shared" si="17"/>
        <v>main2-MSASI_NECP_contingency_003_M14.cps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496"/>
      <c r="R118" s="497"/>
      <c r="S118" s="495"/>
      <c r="T118" s="464" t="str">
        <f t="shared" si="17"/>
        <v>main2-MSASI_NECP_contingency_003_M14.cps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496"/>
      <c r="R119" s="497"/>
      <c r="S119" s="495"/>
      <c r="T119" s="464" t="str">
        <f t="shared" si="17"/>
        <v>main2-MSASI_NECP_contingency_003_M14.cps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496"/>
      <c r="R120" s="497"/>
      <c r="S120" s="495"/>
      <c r="T120" s="464" t="str">
        <f t="shared" si="17"/>
        <v>main2-MSASI_NECP_contingency_003_M14.cps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496"/>
      <c r="R121" s="497"/>
      <c r="S121" s="495"/>
      <c r="T121" s="464" t="str">
        <f t="shared" si="17"/>
        <v>main2-MSASI_NECP_contingency_003_M14.cps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496"/>
      <c r="R122" s="497"/>
      <c r="S122" s="495"/>
      <c r="T122" s="464" t="str">
        <f t="shared" si="17"/>
        <v>main2-MSASI_NECP_contingency_003_M14.cps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496"/>
      <c r="R123" s="497"/>
      <c r="S123" s="495"/>
      <c r="T123" s="464" t="str">
        <f t="shared" si="17"/>
        <v>main2-MSASI_NECP_contingency_003_M14.cps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14">
    <mergeCell ref="A26:O26"/>
    <mergeCell ref="A72:O72"/>
    <mergeCell ref="L19:L25"/>
    <mergeCell ref="M19:M25"/>
    <mergeCell ref="N19:N25"/>
    <mergeCell ref="A3:O3"/>
    <mergeCell ref="A18:O18"/>
    <mergeCell ref="O4:O17"/>
    <mergeCell ref="O19:O25"/>
    <mergeCell ref="G19:G25"/>
    <mergeCell ref="H19:H25"/>
    <mergeCell ref="I19:I25"/>
    <mergeCell ref="J19:J25"/>
    <mergeCell ref="K19:K25"/>
  </mergeCells>
  <phoneticPr fontId="12"/>
  <conditionalFormatting sqref="O4:P4">
    <cfRule type="expression" dxfId="72" priority="22">
      <formula>$A4="✓"</formula>
    </cfRule>
  </conditionalFormatting>
  <conditionalFormatting sqref="O19:P19">
    <cfRule type="expression" dxfId="71" priority="8">
      <formula>$A19="✓"</formula>
    </cfRule>
  </conditionalFormatting>
  <conditionalFormatting sqref="R3">
    <cfRule type="expression" dxfId="70" priority="6">
      <formula>$Q3="〇"</formula>
    </cfRule>
  </conditionalFormatting>
  <conditionalFormatting sqref="R4:R121">
    <cfRule type="expression" dxfId="69" priority="5">
      <formula>$Q4="〇"</formula>
    </cfRule>
  </conditionalFormatting>
  <conditionalFormatting sqref="T3:X3">
    <cfRule type="expression" dxfId="68" priority="4">
      <formula>$S3="c"</formula>
    </cfRule>
  </conditionalFormatting>
  <conditionalFormatting sqref="T4:X121">
    <cfRule type="expression" dxfId="67" priority="3">
      <formula>$S4="c"</formula>
    </cfRule>
  </conditionalFormatting>
  <conditionalFormatting sqref="Y3">
    <cfRule type="expression" dxfId="66" priority="2">
      <formula>$S3="c"</formula>
    </cfRule>
  </conditionalFormatting>
  <conditionalFormatting sqref="Y4:Y123">
    <cfRule type="expression" dxfId="65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">
    <pageSetUpPr fitToPage="1"/>
  </sheetPr>
  <dimension ref="A1:Y123"/>
  <sheetViews>
    <sheetView topLeftCell="A16" zoomScale="55" zoomScaleNormal="55" workbookViewId="0">
      <selection activeCell="C18" sqref="C18"/>
    </sheetView>
  </sheetViews>
  <sheetFormatPr defaultColWidth="8.85546875" defaultRowHeight="23.15"/>
  <cols>
    <col min="1" max="1" width="6.0703125" style="5" bestFit="1" customWidth="1"/>
    <col min="2" max="2" width="32.5703125" style="2" bestFit="1" customWidth="1"/>
    <col min="3" max="3" width="26.2109375" style="2" customWidth="1"/>
    <col min="4" max="4" width="12.5703125" style="5" customWidth="1"/>
    <col min="5" max="5" width="9.85546875" style="5" customWidth="1"/>
    <col min="6" max="6" width="11.5703125" style="5" customWidth="1"/>
    <col min="7" max="7" width="43.0703125" style="2" bestFit="1" customWidth="1"/>
    <col min="8" max="8" width="10.5703125" style="5" customWidth="1"/>
    <col min="9" max="9" width="12.5703125" style="5" customWidth="1"/>
    <col min="10" max="10" width="48" style="2" customWidth="1"/>
    <col min="11" max="11" width="12.0703125" style="2" customWidth="1"/>
    <col min="12" max="12" width="17.85546875" style="76" customWidth="1"/>
    <col min="13" max="13" width="15.0703125" style="76" customWidth="1"/>
    <col min="14" max="14" width="16.0703125" style="76" bestFit="1" customWidth="1"/>
    <col min="15" max="15" width="24.7109375" style="2" customWidth="1"/>
    <col min="16" max="16" width="10.35546875" style="476" customWidth="1"/>
    <col min="17" max="17" width="3.5703125" style="503" customWidth="1"/>
    <col min="18" max="18" width="16.35546875" style="504" customWidth="1"/>
    <col min="19" max="19" width="8.85546875" style="474"/>
    <col min="20" max="20" width="71.5" style="466" bestFit="1" customWidth="1"/>
    <col min="21" max="21" width="58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482</v>
      </c>
      <c r="O1" s="427" t="s">
        <v>971</v>
      </c>
      <c r="P1" s="518"/>
      <c r="Q1" s="508"/>
      <c r="R1" s="511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92.15">
      <c r="A2" s="7" t="s">
        <v>91</v>
      </c>
      <c r="B2" s="6" t="s">
        <v>284</v>
      </c>
      <c r="C2" s="3" t="s">
        <v>245</v>
      </c>
      <c r="D2" s="4"/>
      <c r="E2" s="4"/>
      <c r="F2" s="4"/>
      <c r="G2" s="3"/>
      <c r="H2" s="4"/>
      <c r="I2" s="4"/>
      <c r="J2" s="3" t="s">
        <v>246</v>
      </c>
      <c r="K2" s="3"/>
      <c r="L2" s="77"/>
      <c r="M2" s="77"/>
      <c r="N2" s="115"/>
      <c r="O2" s="428"/>
      <c r="P2" s="519"/>
      <c r="Q2" s="502"/>
      <c r="R2" s="505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15" customHeight="1">
      <c r="A3" s="880" t="s">
        <v>247</v>
      </c>
      <c r="B3" s="881"/>
      <c r="C3" s="881"/>
      <c r="D3" s="881"/>
      <c r="E3" s="881"/>
      <c r="F3" s="881"/>
      <c r="G3" s="881"/>
      <c r="H3" s="881"/>
      <c r="I3" s="881"/>
      <c r="J3" s="881"/>
      <c r="K3" s="881"/>
      <c r="L3" s="881"/>
      <c r="M3" s="881"/>
      <c r="N3" s="881"/>
      <c r="O3" s="882"/>
      <c r="P3" s="523"/>
      <c r="Q3" s="500"/>
      <c r="R3" s="505"/>
      <c r="S3" s="535"/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>
      <c r="A4" s="112">
        <v>1</v>
      </c>
      <c r="B4" s="41" t="s">
        <v>185</v>
      </c>
      <c r="C4" s="112"/>
      <c r="D4" s="112">
        <v>10</v>
      </c>
      <c r="E4" s="112">
        <v>0</v>
      </c>
      <c r="F4" s="123">
        <v>33</v>
      </c>
      <c r="G4" s="130" t="s">
        <v>825</v>
      </c>
      <c r="H4" s="112">
        <v>4</v>
      </c>
      <c r="I4" s="112" t="s">
        <v>62</v>
      </c>
      <c r="J4" s="130"/>
      <c r="K4" s="130"/>
      <c r="L4" s="130"/>
      <c r="M4" s="130"/>
      <c r="N4" s="131"/>
      <c r="O4" s="825" t="s">
        <v>913</v>
      </c>
      <c r="P4" s="524"/>
      <c r="Q4" s="502"/>
      <c r="R4" s="505"/>
      <c r="S4" s="535" t="s">
        <v>1690</v>
      </c>
      <c r="T4" s="464" t="str">
        <f t="shared" si="0"/>
        <v>main2-MEA_NECP_LV_XDOR_002_M15.cps</v>
      </c>
      <c r="U4" s="464" t="str">
        <f t="shared" ref="U4:U16" si="5">IF(G4="","",G4)</f>
        <v>XDOR_BJXR_C451_NECP_M150101_00002.BC</v>
      </c>
      <c r="V4" s="465" t="str">
        <f t="shared" si="1"/>
        <v>150101-MMDD</v>
      </c>
      <c r="W4" s="465" t="str">
        <f t="shared" si="2"/>
        <v>20150101_MMDD.cml</v>
      </c>
      <c r="X4" s="465" t="str">
        <f t="shared" si="3"/>
        <v>C451</v>
      </c>
      <c r="Y4" s="536" t="str">
        <f t="shared" si="4"/>
        <v>NECP_M150101</v>
      </c>
    </row>
    <row r="5" spans="1:25">
      <c r="A5" s="112">
        <v>2</v>
      </c>
      <c r="B5" s="41" t="s">
        <v>478</v>
      </c>
      <c r="C5" s="112"/>
      <c r="D5" s="112">
        <v>40</v>
      </c>
      <c r="E5" s="112">
        <v>0</v>
      </c>
      <c r="F5" s="123">
        <v>33</v>
      </c>
      <c r="G5" s="130" t="s">
        <v>826</v>
      </c>
      <c r="H5" s="112">
        <v>3</v>
      </c>
      <c r="I5" s="112" t="s">
        <v>62</v>
      </c>
      <c r="J5" s="130"/>
      <c r="K5" s="130"/>
      <c r="L5" s="130"/>
      <c r="M5" s="130"/>
      <c r="N5" s="131"/>
      <c r="O5" s="845"/>
      <c r="P5" s="524"/>
      <c r="Q5" s="502"/>
      <c r="R5" s="505"/>
      <c r="S5" s="535" t="s">
        <v>1690</v>
      </c>
      <c r="T5" s="464" t="str">
        <f t="shared" si="0"/>
        <v>main2-MEA_NECP_LV_XDOR_002_M15.cps</v>
      </c>
      <c r="U5" s="464" t="str">
        <f t="shared" si="5"/>
        <v>XDOR_BJXR_C452_NECP_M150201_00002.BC</v>
      </c>
      <c r="V5" s="465" t="str">
        <f t="shared" si="1"/>
        <v>150201-MMDD</v>
      </c>
      <c r="W5" s="465" t="str">
        <f t="shared" si="2"/>
        <v>20150201_MMDD.cml</v>
      </c>
      <c r="X5" s="465" t="str">
        <f t="shared" si="3"/>
        <v>C452</v>
      </c>
      <c r="Y5" s="536" t="str">
        <f t="shared" si="4"/>
        <v>NECP_M150201</v>
      </c>
    </row>
    <row r="6" spans="1:25" s="76" customFormat="1">
      <c r="A6" s="112"/>
      <c r="B6" s="41"/>
      <c r="C6" s="112"/>
      <c r="D6" s="112"/>
      <c r="E6" s="112"/>
      <c r="F6" s="123"/>
      <c r="G6" s="130" t="s">
        <v>827</v>
      </c>
      <c r="H6" s="112">
        <v>3</v>
      </c>
      <c r="I6" s="112"/>
      <c r="J6" s="130"/>
      <c r="K6" s="130"/>
      <c r="L6" s="130"/>
      <c r="M6" s="130"/>
      <c r="N6" s="131"/>
      <c r="O6" s="845"/>
      <c r="P6" s="524"/>
      <c r="Q6" s="502"/>
      <c r="R6" s="505"/>
      <c r="S6" s="535" t="s">
        <v>1690</v>
      </c>
      <c r="T6" s="464" t="str">
        <f t="shared" si="0"/>
        <v>main2-MEA_NECP_LV_XDOR_002_M15.cps</v>
      </c>
      <c r="U6" s="464" t="str">
        <f t="shared" si="5"/>
        <v>XDOR_BJXR_C453_NECP_M150202_00002.BC</v>
      </c>
      <c r="V6" s="465" t="str">
        <f t="shared" si="1"/>
        <v>150202-MMDD</v>
      </c>
      <c r="W6" s="465" t="str">
        <f t="shared" si="2"/>
        <v>20150202_MMDD.cml</v>
      </c>
      <c r="X6" s="465" t="str">
        <f t="shared" si="3"/>
        <v>C453</v>
      </c>
      <c r="Y6" s="536" t="str">
        <f t="shared" si="4"/>
        <v>NECP_M150202</v>
      </c>
    </row>
    <row r="7" spans="1:25" s="76" customFormat="1">
      <c r="A7" s="112"/>
      <c r="B7" s="41"/>
      <c r="C7" s="112"/>
      <c r="D7" s="112"/>
      <c r="E7" s="112"/>
      <c r="F7" s="123"/>
      <c r="G7" s="130" t="s">
        <v>828</v>
      </c>
      <c r="H7" s="112">
        <v>18</v>
      </c>
      <c r="I7" s="112"/>
      <c r="J7" s="130"/>
      <c r="K7" s="130"/>
      <c r="L7" s="130"/>
      <c r="M7" s="130"/>
      <c r="N7" s="131"/>
      <c r="O7" s="845"/>
      <c r="P7" s="481"/>
      <c r="Q7" s="502"/>
      <c r="R7" s="505"/>
      <c r="S7" s="535" t="s">
        <v>1690</v>
      </c>
      <c r="T7" s="464" t="str">
        <f t="shared" si="0"/>
        <v>main2-MEA_NECP_LV_XDOR_002_M15.cps</v>
      </c>
      <c r="U7" s="464" t="str">
        <f t="shared" si="5"/>
        <v>XDOR_BJXR_C454_NECP_M150203_00002.BC</v>
      </c>
      <c r="V7" s="465" t="str">
        <f t="shared" si="1"/>
        <v>150203-MMDD</v>
      </c>
      <c r="W7" s="465" t="str">
        <f t="shared" si="2"/>
        <v>20150203_MMDD.cml</v>
      </c>
      <c r="X7" s="465" t="str">
        <f t="shared" si="3"/>
        <v>C454</v>
      </c>
      <c r="Y7" s="536" t="str">
        <f t="shared" si="4"/>
        <v>NECP_M150203</v>
      </c>
    </row>
    <row r="8" spans="1:25">
      <c r="A8" s="112">
        <v>3</v>
      </c>
      <c r="B8" s="41" t="s">
        <v>189</v>
      </c>
      <c r="C8" s="112"/>
      <c r="D8" s="112">
        <v>10</v>
      </c>
      <c r="E8" s="112">
        <v>0</v>
      </c>
      <c r="F8" s="123">
        <v>33</v>
      </c>
      <c r="G8" s="130" t="s">
        <v>829</v>
      </c>
      <c r="H8" s="112">
        <v>3</v>
      </c>
      <c r="I8" s="112" t="s">
        <v>62</v>
      </c>
      <c r="J8" s="130"/>
      <c r="K8" s="130"/>
      <c r="L8" s="130"/>
      <c r="M8" s="130"/>
      <c r="N8" s="131"/>
      <c r="O8" s="845"/>
      <c r="P8" s="481"/>
      <c r="Q8" s="502"/>
      <c r="R8" s="505"/>
      <c r="S8" s="535" t="s">
        <v>1690</v>
      </c>
      <c r="T8" s="464" t="str">
        <f t="shared" si="0"/>
        <v>main2-MEA_NECP_LV_XDOR_002_M15.cps</v>
      </c>
      <c r="U8" s="464" t="str">
        <f t="shared" si="5"/>
        <v>XDOR_BJXR_C455_NECP_M150301_00002.BC</v>
      </c>
      <c r="V8" s="465" t="str">
        <f t="shared" si="1"/>
        <v>150301-MMDD</v>
      </c>
      <c r="W8" s="465" t="str">
        <f t="shared" si="2"/>
        <v>20150301_MMDD.cml</v>
      </c>
      <c r="X8" s="465" t="str">
        <f t="shared" si="3"/>
        <v>C455</v>
      </c>
      <c r="Y8" s="536" t="str">
        <f t="shared" si="4"/>
        <v>NECP_M150301</v>
      </c>
    </row>
    <row r="9" spans="1:25">
      <c r="A9" s="112">
        <v>4</v>
      </c>
      <c r="B9" s="41" t="s">
        <v>190</v>
      </c>
      <c r="C9" s="112"/>
      <c r="D9" s="112">
        <v>15</v>
      </c>
      <c r="E9" s="112">
        <v>0</v>
      </c>
      <c r="F9" s="123">
        <v>33</v>
      </c>
      <c r="G9" s="132" t="s">
        <v>830</v>
      </c>
      <c r="H9" s="112">
        <v>1</v>
      </c>
      <c r="I9" s="112" t="s">
        <v>62</v>
      </c>
      <c r="J9" s="130"/>
      <c r="K9" s="130"/>
      <c r="L9" s="130"/>
      <c r="M9" s="130"/>
      <c r="N9" s="131"/>
      <c r="O9" s="845"/>
      <c r="P9" s="481"/>
      <c r="Q9" s="502"/>
      <c r="R9" s="505"/>
      <c r="S9" s="535" t="s">
        <v>1690</v>
      </c>
      <c r="T9" s="464" t="str">
        <f t="shared" si="0"/>
        <v>main2-MEA_NECP_LV_XDOR_002_M15.cps</v>
      </c>
      <c r="U9" s="464" t="str">
        <f t="shared" si="5"/>
        <v>XDOR_BJXR_C456_NECP_M150401_00002.BC</v>
      </c>
      <c r="V9" s="465" t="str">
        <f t="shared" si="1"/>
        <v>150401-MMDD</v>
      </c>
      <c r="W9" s="465" t="str">
        <f t="shared" si="2"/>
        <v>20150401_MMDD.cml</v>
      </c>
      <c r="X9" s="465" t="str">
        <f t="shared" si="3"/>
        <v>C456</v>
      </c>
      <c r="Y9" s="536" t="str">
        <f t="shared" si="4"/>
        <v>NECP_M150401</v>
      </c>
    </row>
    <row r="10" spans="1:25">
      <c r="A10" s="112">
        <v>5</v>
      </c>
      <c r="B10" s="41" t="s">
        <v>192</v>
      </c>
      <c r="C10" s="112"/>
      <c r="D10" s="112">
        <v>10</v>
      </c>
      <c r="E10" s="112">
        <v>0</v>
      </c>
      <c r="F10" s="123">
        <v>33</v>
      </c>
      <c r="G10" s="132" t="s">
        <v>831</v>
      </c>
      <c r="H10" s="112">
        <v>1</v>
      </c>
      <c r="I10" s="112" t="s">
        <v>62</v>
      </c>
      <c r="J10" s="130"/>
      <c r="K10" s="130"/>
      <c r="L10" s="130"/>
      <c r="M10" s="130"/>
      <c r="N10" s="131"/>
      <c r="O10" s="845"/>
      <c r="P10" s="481"/>
      <c r="Q10" s="502"/>
      <c r="R10" s="505"/>
      <c r="S10" s="535" t="s">
        <v>1690</v>
      </c>
      <c r="T10" s="464" t="str">
        <f t="shared" si="0"/>
        <v>main2-MEA_NECP_LV_XDOR_002_M15.cps</v>
      </c>
      <c r="U10" s="464" t="str">
        <f t="shared" si="5"/>
        <v>XDOR_BJXR_C457_NECP_M150501_00002.BC</v>
      </c>
      <c r="V10" s="465" t="str">
        <f t="shared" si="1"/>
        <v>150501-MMDD</v>
      </c>
      <c r="W10" s="465" t="str">
        <f t="shared" si="2"/>
        <v>20150501_MMDD.cml</v>
      </c>
      <c r="X10" s="465" t="str">
        <f t="shared" si="3"/>
        <v>C457</v>
      </c>
      <c r="Y10" s="536" t="str">
        <f t="shared" si="4"/>
        <v>NECP_M150501</v>
      </c>
    </row>
    <row r="11" spans="1:25">
      <c r="A11" s="112">
        <v>6</v>
      </c>
      <c r="B11" s="41" t="s">
        <v>193</v>
      </c>
      <c r="C11" s="112"/>
      <c r="D11" s="112">
        <v>5</v>
      </c>
      <c r="E11" s="112">
        <v>0</v>
      </c>
      <c r="F11" s="123">
        <v>33</v>
      </c>
      <c r="G11" s="132" t="s">
        <v>832</v>
      </c>
      <c r="H11" s="112">
        <v>1</v>
      </c>
      <c r="I11" s="112" t="s">
        <v>62</v>
      </c>
      <c r="J11" s="130"/>
      <c r="K11" s="130"/>
      <c r="L11" s="130"/>
      <c r="M11" s="130"/>
      <c r="N11" s="131"/>
      <c r="O11" s="845"/>
      <c r="P11" s="481"/>
      <c r="Q11" s="502"/>
      <c r="R11" s="505"/>
      <c r="S11" s="535" t="s">
        <v>1690</v>
      </c>
      <c r="T11" s="464" t="str">
        <f t="shared" si="0"/>
        <v>main2-MEA_NECP_LV_XDOR_002_M15.cps</v>
      </c>
      <c r="U11" s="464" t="str">
        <f t="shared" si="5"/>
        <v>XDOR_BJXR_C458_NECP_M150601_00002.BC</v>
      </c>
      <c r="V11" s="465" t="str">
        <f t="shared" si="1"/>
        <v>150601-MMDD</v>
      </c>
      <c r="W11" s="465" t="str">
        <f t="shared" si="2"/>
        <v>20150601_MMDD.cml</v>
      </c>
      <c r="X11" s="465" t="str">
        <f t="shared" si="3"/>
        <v>C458</v>
      </c>
      <c r="Y11" s="536" t="str">
        <f t="shared" si="4"/>
        <v>NECP_M150601</v>
      </c>
    </row>
    <row r="12" spans="1:25">
      <c r="A12" s="112">
        <v>7</v>
      </c>
      <c r="B12" s="41" t="s">
        <v>479</v>
      </c>
      <c r="C12" s="112"/>
      <c r="D12" s="112">
        <v>5</v>
      </c>
      <c r="E12" s="112">
        <v>0</v>
      </c>
      <c r="F12" s="123">
        <v>33</v>
      </c>
      <c r="G12" s="132" t="s">
        <v>833</v>
      </c>
      <c r="H12" s="112">
        <v>4</v>
      </c>
      <c r="I12" s="112" t="s">
        <v>62</v>
      </c>
      <c r="J12" s="130"/>
      <c r="K12" s="130"/>
      <c r="L12" s="130"/>
      <c r="M12" s="130"/>
      <c r="N12" s="131"/>
      <c r="O12" s="858"/>
      <c r="P12" s="481"/>
      <c r="Q12" s="502"/>
      <c r="R12" s="505"/>
      <c r="S12" s="535" t="s">
        <v>1690</v>
      </c>
      <c r="T12" s="464" t="str">
        <f t="shared" si="0"/>
        <v>main2-MEA_NECP_LV_XDOR_002_M15.cps</v>
      </c>
      <c r="U12" s="464" t="str">
        <f t="shared" si="5"/>
        <v>XDOR_BJXR_C459_NECP_M150701_00002.BC</v>
      </c>
      <c r="V12" s="465" t="str">
        <f t="shared" si="1"/>
        <v>150701-MMDD</v>
      </c>
      <c r="W12" s="465" t="str">
        <f t="shared" si="2"/>
        <v>20150701_MMDD.cml</v>
      </c>
      <c r="X12" s="465" t="str">
        <f t="shared" si="3"/>
        <v>C459</v>
      </c>
      <c r="Y12" s="536" t="str">
        <f t="shared" si="4"/>
        <v>NECP_M150701</v>
      </c>
    </row>
    <row r="13" spans="1:25" ht="15" customHeight="1">
      <c r="A13" s="880" t="s">
        <v>253</v>
      </c>
      <c r="B13" s="881"/>
      <c r="C13" s="881"/>
      <c r="D13" s="881"/>
      <c r="E13" s="881"/>
      <c r="F13" s="881"/>
      <c r="G13" s="881"/>
      <c r="H13" s="881"/>
      <c r="I13" s="881"/>
      <c r="J13" s="881"/>
      <c r="K13" s="881"/>
      <c r="L13" s="881"/>
      <c r="M13" s="881"/>
      <c r="N13" s="881"/>
      <c r="O13" s="882"/>
      <c r="P13" s="489"/>
      <c r="Q13" s="502"/>
      <c r="R13" s="505"/>
      <c r="S13" s="535" t="s">
        <v>1690</v>
      </c>
      <c r="T13" s="464" t="str">
        <f t="shared" si="0"/>
        <v>main2-MEA_NECP_LV_XDOR_002_M15.cps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536" t="str">
        <f t="shared" si="4"/>
        <v/>
      </c>
    </row>
    <row r="14" spans="1:25" s="29" customFormat="1" ht="55.3">
      <c r="A14" s="30">
        <v>8</v>
      </c>
      <c r="B14" s="41" t="s">
        <v>516</v>
      </c>
      <c r="C14" s="337"/>
      <c r="D14" s="328">
        <v>10</v>
      </c>
      <c r="E14" s="328">
        <v>0</v>
      </c>
      <c r="F14" s="328">
        <v>72</v>
      </c>
      <c r="G14" s="130" t="s">
        <v>1173</v>
      </c>
      <c r="H14" s="328" t="s">
        <v>24</v>
      </c>
      <c r="I14" s="328" t="s">
        <v>62</v>
      </c>
      <c r="J14" s="337"/>
      <c r="K14" s="337"/>
      <c r="L14" s="337"/>
      <c r="M14" s="337"/>
      <c r="N14" s="338"/>
      <c r="O14" s="134" t="s">
        <v>1376</v>
      </c>
      <c r="P14" s="481"/>
      <c r="Q14" s="502"/>
      <c r="R14" s="505"/>
      <c r="S14" s="535" t="s">
        <v>1690</v>
      </c>
      <c r="T14" s="464" t="str">
        <f t="shared" si="0"/>
        <v>main2-MEA1_NECP_HV_RC_XDOR_001_M15.cps</v>
      </c>
      <c r="U14" s="464" t="str">
        <f t="shared" si="5"/>
        <v>XDOR_BJXR_C460_NECP_M150801_00001.BC</v>
      </c>
      <c r="V14" s="465" t="str">
        <f t="shared" si="1"/>
        <v>150801-MMDD</v>
      </c>
      <c r="W14" s="465" t="str">
        <f t="shared" si="2"/>
        <v>20150801_MMDD.cml</v>
      </c>
      <c r="X14" s="465" t="str">
        <f t="shared" si="3"/>
        <v>C460</v>
      </c>
      <c r="Y14" s="536" t="str">
        <f t="shared" si="4"/>
        <v>NECP_M150801</v>
      </c>
    </row>
    <row r="15" spans="1:25" s="29" customFormat="1">
      <c r="A15" s="30" t="s">
        <v>1172</v>
      </c>
      <c r="B15" s="41" t="s">
        <v>478</v>
      </c>
      <c r="C15" s="337"/>
      <c r="D15" s="328">
        <v>30</v>
      </c>
      <c r="E15" s="328">
        <v>0</v>
      </c>
      <c r="F15" s="328">
        <v>72</v>
      </c>
      <c r="G15" s="130" t="s">
        <v>1316</v>
      </c>
      <c r="H15" s="328" t="s">
        <v>24</v>
      </c>
      <c r="I15" s="328" t="s">
        <v>62</v>
      </c>
      <c r="J15" s="337"/>
      <c r="K15" s="337"/>
      <c r="L15" s="337"/>
      <c r="M15" s="337"/>
      <c r="N15" s="338"/>
      <c r="O15" s="425"/>
      <c r="P15" s="481"/>
      <c r="Q15" s="502"/>
      <c r="R15" s="505"/>
      <c r="S15" s="535" t="s">
        <v>1690</v>
      </c>
      <c r="T15" s="464" t="str">
        <f t="shared" si="0"/>
        <v>main2-MEA1_NECP_HV_RC_XDOR_001_M15.cps</v>
      </c>
      <c r="U15" s="464" t="str">
        <f t="shared" si="5"/>
        <v>XDOR_BJXR_C461_NECP_M150802_00001.BC</v>
      </c>
      <c r="V15" s="465" t="str">
        <f t="shared" si="1"/>
        <v>150802-MMDD</v>
      </c>
      <c r="W15" s="465" t="str">
        <f t="shared" si="2"/>
        <v>20150802_MMDD.cml</v>
      </c>
      <c r="X15" s="465" t="str">
        <f t="shared" si="3"/>
        <v>C461</v>
      </c>
      <c r="Y15" s="536" t="str">
        <f t="shared" si="4"/>
        <v>NECP_M150802</v>
      </c>
    </row>
    <row r="16" spans="1:25" s="29" customFormat="1">
      <c r="A16" s="30"/>
      <c r="B16" s="41"/>
      <c r="C16" s="337"/>
      <c r="D16" s="328"/>
      <c r="E16" s="328"/>
      <c r="F16" s="328"/>
      <c r="G16" s="130" t="s">
        <v>1317</v>
      </c>
      <c r="H16" s="328" t="s">
        <v>24</v>
      </c>
      <c r="I16" s="328" t="s">
        <v>62</v>
      </c>
      <c r="J16" s="337"/>
      <c r="K16" s="337"/>
      <c r="L16" s="337"/>
      <c r="M16" s="337"/>
      <c r="N16" s="338"/>
      <c r="O16" s="425"/>
      <c r="P16" s="481"/>
      <c r="Q16" s="502"/>
      <c r="R16" s="505"/>
      <c r="S16" s="535" t="s">
        <v>1690</v>
      </c>
      <c r="T16" s="464" t="str">
        <f t="shared" si="0"/>
        <v>main2-MEA1_NECP_HV_RC_XDOR_001_M15.cps</v>
      </c>
      <c r="U16" s="464" t="str">
        <f t="shared" si="5"/>
        <v xml:space="preserve">XDOR_BJXR_C462_NECP_M150803_00001.BC </v>
      </c>
      <c r="V16" s="465" t="str">
        <f t="shared" si="1"/>
        <v>150803-MMDD</v>
      </c>
      <c r="W16" s="465" t="str">
        <f t="shared" si="2"/>
        <v>20150803_MMDD.cml</v>
      </c>
      <c r="X16" s="465" t="str">
        <f t="shared" si="3"/>
        <v>C462</v>
      </c>
      <c r="Y16" s="536" t="str">
        <f t="shared" si="4"/>
        <v>NECP_M150803</v>
      </c>
    </row>
    <row r="17" spans="1:25" s="29" customFormat="1">
      <c r="A17" s="30"/>
      <c r="B17" s="41"/>
      <c r="C17" s="337"/>
      <c r="D17" s="328"/>
      <c r="E17" s="328"/>
      <c r="F17" s="328"/>
      <c r="G17" s="130" t="s">
        <v>1318</v>
      </c>
      <c r="H17" s="328" t="s">
        <v>24</v>
      </c>
      <c r="I17" s="328" t="s">
        <v>62</v>
      </c>
      <c r="J17" s="337"/>
      <c r="K17" s="337"/>
      <c r="L17" s="337"/>
      <c r="M17" s="337"/>
      <c r="N17" s="338"/>
      <c r="O17" s="425"/>
      <c r="P17" s="481"/>
      <c r="Q17" s="502"/>
      <c r="R17" s="505"/>
      <c r="S17" s="535" t="s">
        <v>1690</v>
      </c>
      <c r="T17" s="464" t="str">
        <f t="shared" si="0"/>
        <v>main2-MEA1_NECP_HV_RC_XDOR_001_M15.cps</v>
      </c>
      <c r="U17" s="464" t="str">
        <f>IF(G17="","",G17)</f>
        <v>XDOR_BJXR_C463_NECP_M150804_00001.BC</v>
      </c>
      <c r="V17" s="465" t="str">
        <f t="shared" si="1"/>
        <v>150804-MMDD</v>
      </c>
      <c r="W17" s="465" t="str">
        <f t="shared" si="2"/>
        <v>20150804_MMDD.cml</v>
      </c>
      <c r="X17" s="465" t="str">
        <f t="shared" si="3"/>
        <v>C463</v>
      </c>
      <c r="Y17" s="536" t="str">
        <f t="shared" si="4"/>
        <v>NECP_M150804</v>
      </c>
    </row>
    <row r="18" spans="1:25" s="29" customFormat="1">
      <c r="A18" s="30"/>
      <c r="B18" s="41"/>
      <c r="C18" s="337"/>
      <c r="D18" s="328"/>
      <c r="E18" s="328"/>
      <c r="F18" s="328"/>
      <c r="G18" s="130" t="s">
        <v>1319</v>
      </c>
      <c r="H18" s="328" t="s">
        <v>24</v>
      </c>
      <c r="I18" s="328" t="s">
        <v>62</v>
      </c>
      <c r="J18" s="337"/>
      <c r="K18" s="337"/>
      <c r="L18" s="337"/>
      <c r="M18" s="337"/>
      <c r="N18" s="338"/>
      <c r="O18" s="425"/>
      <c r="P18" s="481"/>
      <c r="Q18" s="502"/>
      <c r="R18" s="505"/>
      <c r="S18" s="535" t="s">
        <v>1690</v>
      </c>
      <c r="T18" s="464" t="str">
        <f t="shared" si="0"/>
        <v>main2-MEA1_NECP_HV_RC_XDOR_001_M15.cps</v>
      </c>
      <c r="U18" s="464" t="str">
        <f>IF(G18="","",G18)</f>
        <v>XDOR_BJXR_C464_NECP_M150805_00001.BC</v>
      </c>
      <c r="V18" s="465" t="str">
        <f t="shared" si="1"/>
        <v>150805-MMDD</v>
      </c>
      <c r="W18" s="465" t="str">
        <f t="shared" si="2"/>
        <v>20150805_MMDD.cml</v>
      </c>
      <c r="X18" s="465" t="str">
        <f t="shared" si="3"/>
        <v>C464</v>
      </c>
      <c r="Y18" s="536" t="str">
        <f t="shared" si="4"/>
        <v>NECP_M150805</v>
      </c>
    </row>
    <row r="19" spans="1:25" s="29" customFormat="1">
      <c r="A19" s="30"/>
      <c r="B19" s="41"/>
      <c r="C19" s="337"/>
      <c r="D19" s="328"/>
      <c r="E19" s="328"/>
      <c r="F19" s="328"/>
      <c r="G19" s="130" t="s">
        <v>1320</v>
      </c>
      <c r="H19" s="328" t="s">
        <v>24</v>
      </c>
      <c r="I19" s="328" t="s">
        <v>62</v>
      </c>
      <c r="J19" s="337"/>
      <c r="K19" s="337"/>
      <c r="L19" s="337"/>
      <c r="M19" s="337"/>
      <c r="N19" s="338"/>
      <c r="O19" s="425"/>
      <c r="P19" s="481"/>
      <c r="Q19" s="502"/>
      <c r="R19" s="505"/>
      <c r="S19" s="535" t="s">
        <v>1690</v>
      </c>
      <c r="T19" s="464" t="str">
        <f t="shared" si="0"/>
        <v>main2-MEA1_NECP_HV_RC_XDOR_001_M15.cps</v>
      </c>
      <c r="U19" s="464" t="str">
        <f t="shared" ref="U19:U82" si="6">IF(G19="","",G19)</f>
        <v>XDOR_BJXR_C465_NECP_M150806_00001.BC</v>
      </c>
      <c r="V19" s="465" t="str">
        <f t="shared" si="1"/>
        <v>150806-MMDD</v>
      </c>
      <c r="W19" s="465" t="str">
        <f t="shared" si="2"/>
        <v>20150806_MMDD.cml</v>
      </c>
      <c r="X19" s="465" t="str">
        <f t="shared" si="3"/>
        <v>C465</v>
      </c>
      <c r="Y19" s="536" t="str">
        <f t="shared" si="4"/>
        <v>NECP_M150806</v>
      </c>
    </row>
    <row r="20" spans="1:25" s="29" customFormat="1">
      <c r="A20" s="30"/>
      <c r="B20" s="41"/>
      <c r="C20" s="337"/>
      <c r="D20" s="328"/>
      <c r="E20" s="328"/>
      <c r="F20" s="328"/>
      <c r="G20" s="130" t="s">
        <v>1321</v>
      </c>
      <c r="H20" s="328" t="s">
        <v>24</v>
      </c>
      <c r="I20" s="328" t="s">
        <v>62</v>
      </c>
      <c r="J20" s="337"/>
      <c r="K20" s="337"/>
      <c r="L20" s="337"/>
      <c r="M20" s="337"/>
      <c r="N20" s="338"/>
      <c r="O20" s="425"/>
      <c r="P20" s="481"/>
      <c r="Q20" s="502"/>
      <c r="R20" s="505"/>
      <c r="S20" s="535" t="s">
        <v>1690</v>
      </c>
      <c r="T20" s="464" t="str">
        <f t="shared" si="0"/>
        <v>main2-MEA1_NECP_HV_RC_XDOR_001_M15.cps</v>
      </c>
      <c r="U20" s="464" t="str">
        <f t="shared" si="6"/>
        <v xml:space="preserve">XDOR_BJXR_C466_NECP_M150807_00001.BC </v>
      </c>
      <c r="V20" s="465" t="str">
        <f t="shared" si="1"/>
        <v>150807-MMDD</v>
      </c>
      <c r="W20" s="465" t="str">
        <f t="shared" si="2"/>
        <v>20150807_MMDD.cml</v>
      </c>
      <c r="X20" s="465" t="str">
        <f t="shared" si="3"/>
        <v>C466</v>
      </c>
      <c r="Y20" s="536" t="str">
        <f t="shared" si="4"/>
        <v>NECP_M150807</v>
      </c>
    </row>
    <row r="21" spans="1:25">
      <c r="A21" s="30">
        <v>9</v>
      </c>
      <c r="B21" s="130" t="s">
        <v>480</v>
      </c>
      <c r="C21" s="328"/>
      <c r="D21" s="328">
        <v>15</v>
      </c>
      <c r="E21" s="328">
        <v>0</v>
      </c>
      <c r="F21" s="328">
        <v>72</v>
      </c>
      <c r="G21" s="325" t="s">
        <v>1322</v>
      </c>
      <c r="H21" s="328" t="s">
        <v>24</v>
      </c>
      <c r="I21" s="328" t="s">
        <v>62</v>
      </c>
      <c r="J21" s="130"/>
      <c r="K21" s="130"/>
      <c r="L21" s="130" t="s">
        <v>461</v>
      </c>
      <c r="M21" s="130"/>
      <c r="N21" s="131"/>
      <c r="O21" s="425"/>
      <c r="P21" s="481"/>
      <c r="Q21" s="502"/>
      <c r="R21" s="505"/>
      <c r="S21" s="535" t="s">
        <v>1690</v>
      </c>
      <c r="T21" s="464" t="str">
        <f t="shared" si="0"/>
        <v>main2-MEA1_NECP_HV_RC_XDOR_001_M15.cps</v>
      </c>
      <c r="U21" s="464" t="str">
        <f t="shared" si="6"/>
        <v xml:space="preserve">XDOR_BJXR_C467_NECP_M150901_00001.BC </v>
      </c>
      <c r="V21" s="465" t="str">
        <f t="shared" si="1"/>
        <v>150901-MMDD</v>
      </c>
      <c r="W21" s="465" t="str">
        <f t="shared" si="2"/>
        <v>20150901_MMDD.cml</v>
      </c>
      <c r="X21" s="465" t="str">
        <f t="shared" si="3"/>
        <v>C467</v>
      </c>
      <c r="Y21" s="536" t="str">
        <f t="shared" si="4"/>
        <v>NECP_M150901</v>
      </c>
    </row>
    <row r="22" spans="1:25" ht="36.9">
      <c r="A22" s="30">
        <f>A21+1</f>
        <v>10</v>
      </c>
      <c r="B22" s="130" t="s">
        <v>1366</v>
      </c>
      <c r="C22" s="328"/>
      <c r="D22" s="328">
        <v>60</v>
      </c>
      <c r="E22" s="328">
        <v>0</v>
      </c>
      <c r="F22" s="328">
        <v>72</v>
      </c>
      <c r="G22" s="325" t="s">
        <v>1323</v>
      </c>
      <c r="H22" s="328" t="s">
        <v>24</v>
      </c>
      <c r="I22" s="328" t="s">
        <v>62</v>
      </c>
      <c r="J22" s="130"/>
      <c r="K22" s="130"/>
      <c r="L22" s="130" t="s">
        <v>461</v>
      </c>
      <c r="M22" s="130"/>
      <c r="N22" s="131"/>
      <c r="O22" s="425"/>
      <c r="P22" s="481"/>
      <c r="Q22" s="502"/>
      <c r="R22" s="505"/>
      <c r="S22" s="535" t="s">
        <v>1690</v>
      </c>
      <c r="T22" s="464" t="str">
        <f t="shared" si="0"/>
        <v>main2-MEA1_NECP_HV_RC_XDOR_001_M15.cps</v>
      </c>
      <c r="U22" s="464" t="str">
        <f t="shared" si="6"/>
        <v>XDOR_BJXR_C468_NECP_M151001_00001.BC</v>
      </c>
      <c r="V22" s="465" t="str">
        <f t="shared" si="1"/>
        <v>151001-MMDD</v>
      </c>
      <c r="W22" s="465" t="str">
        <f t="shared" si="2"/>
        <v>20151001_MMDD.cml</v>
      </c>
      <c r="X22" s="465" t="str">
        <f t="shared" si="3"/>
        <v>C468</v>
      </c>
      <c r="Y22" s="536" t="str">
        <f t="shared" si="4"/>
        <v>NECP_M151001</v>
      </c>
    </row>
    <row r="23" spans="1:25">
      <c r="A23" s="30">
        <v>11</v>
      </c>
      <c r="B23" s="130" t="s">
        <v>1367</v>
      </c>
      <c r="C23" s="328"/>
      <c r="D23" s="328">
        <v>15</v>
      </c>
      <c r="E23" s="328">
        <v>0</v>
      </c>
      <c r="F23" s="328">
        <v>72</v>
      </c>
      <c r="G23" s="325" t="s">
        <v>1324</v>
      </c>
      <c r="H23" s="328" t="s">
        <v>24</v>
      </c>
      <c r="I23" s="328" t="s">
        <v>62</v>
      </c>
      <c r="J23" s="130"/>
      <c r="K23" s="130"/>
      <c r="L23" s="130" t="s">
        <v>461</v>
      </c>
      <c r="M23" s="130"/>
      <c r="N23" s="131"/>
      <c r="O23" s="425"/>
      <c r="P23" s="481"/>
      <c r="Q23" s="502"/>
      <c r="R23" s="505"/>
      <c r="S23" s="535" t="s">
        <v>1690</v>
      </c>
      <c r="T23" s="464" t="str">
        <f t="shared" si="0"/>
        <v>main2-MEA1_NECP_HV_RC_XDOR_001_M15.cps</v>
      </c>
      <c r="U23" s="464" t="str">
        <f t="shared" si="6"/>
        <v>XDOR_BJXR_C469_NECP_M151101_00001.BC</v>
      </c>
      <c r="V23" s="465" t="str">
        <f t="shared" si="1"/>
        <v>151101-MMDD</v>
      </c>
      <c r="W23" s="465" t="str">
        <f t="shared" si="2"/>
        <v>20151101_MMDD.cml</v>
      </c>
      <c r="X23" s="465" t="str">
        <f t="shared" si="3"/>
        <v>C469</v>
      </c>
      <c r="Y23" s="536" t="str">
        <f t="shared" si="4"/>
        <v>NECP_M151101</v>
      </c>
    </row>
    <row r="24" spans="1:25">
      <c r="A24" s="30">
        <v>12</v>
      </c>
      <c r="B24" s="130" t="s">
        <v>481</v>
      </c>
      <c r="C24" s="328"/>
      <c r="D24" s="328">
        <v>25</v>
      </c>
      <c r="E24" s="328">
        <v>0</v>
      </c>
      <c r="F24" s="328">
        <v>72</v>
      </c>
      <c r="G24" s="325" t="s">
        <v>1325</v>
      </c>
      <c r="H24" s="328" t="s">
        <v>24</v>
      </c>
      <c r="I24" s="328" t="s">
        <v>62</v>
      </c>
      <c r="J24" s="130"/>
      <c r="K24" s="130"/>
      <c r="L24" s="130" t="s">
        <v>461</v>
      </c>
      <c r="M24" s="130"/>
      <c r="N24" s="131"/>
      <c r="O24" s="425"/>
      <c r="P24" s="481"/>
      <c r="Q24" s="502"/>
      <c r="R24" s="505"/>
      <c r="S24" s="535" t="s">
        <v>1690</v>
      </c>
      <c r="T24" s="464" t="str">
        <f t="shared" si="0"/>
        <v>main2-MEA1_NECP_HV_RC_XDOR_001_M15.cps</v>
      </c>
      <c r="U24" s="464" t="str">
        <f t="shared" si="6"/>
        <v>XDOR_BJXR_C470_NECP_M151201_00001.BC</v>
      </c>
      <c r="V24" s="465" t="str">
        <f t="shared" si="1"/>
        <v>151201-MMDD</v>
      </c>
      <c r="W24" s="465" t="str">
        <f t="shared" si="2"/>
        <v>20151201_MMDD.cml</v>
      </c>
      <c r="X24" s="465" t="str">
        <f t="shared" si="3"/>
        <v>C470</v>
      </c>
      <c r="Y24" s="536" t="str">
        <f t="shared" si="4"/>
        <v>NECP_M151201</v>
      </c>
    </row>
    <row r="25" spans="1:25" ht="55.3">
      <c r="A25" s="30">
        <f>A24+1</f>
        <v>13</v>
      </c>
      <c r="B25" s="130" t="s">
        <v>1365</v>
      </c>
      <c r="C25" s="328"/>
      <c r="D25" s="328">
        <v>150</v>
      </c>
      <c r="E25" s="328">
        <v>0</v>
      </c>
      <c r="F25" s="328">
        <v>72</v>
      </c>
      <c r="G25" s="325" t="s">
        <v>1326</v>
      </c>
      <c r="H25" s="328" t="s">
        <v>24</v>
      </c>
      <c r="I25" s="328" t="s">
        <v>62</v>
      </c>
      <c r="J25" s="130"/>
      <c r="K25" s="130"/>
      <c r="L25" s="130" t="s">
        <v>461</v>
      </c>
      <c r="M25" s="130" t="s">
        <v>483</v>
      </c>
      <c r="N25" s="131"/>
      <c r="O25" s="425"/>
      <c r="P25" s="481"/>
      <c r="Q25" s="502"/>
      <c r="R25" s="505"/>
      <c r="S25" s="535" t="s">
        <v>1690</v>
      </c>
      <c r="T25" s="464" t="str">
        <f t="shared" si="0"/>
        <v>main2-MEA1_NECP_HV_RC_XDOR_001_M15.cps</v>
      </c>
      <c r="U25" s="464" t="str">
        <f t="shared" si="6"/>
        <v xml:space="preserve">XDOR_BJXR_C471_NECP_M151301_00001.BC </v>
      </c>
      <c r="V25" s="465" t="str">
        <f t="shared" si="1"/>
        <v>151301-MMDD</v>
      </c>
      <c r="W25" s="465" t="str">
        <f t="shared" si="2"/>
        <v>20151301_MMDD.cml</v>
      </c>
      <c r="X25" s="465" t="str">
        <f t="shared" si="3"/>
        <v>C471</v>
      </c>
      <c r="Y25" s="536" t="str">
        <f t="shared" si="4"/>
        <v>NECP_M151301</v>
      </c>
    </row>
    <row r="26" spans="1:25">
      <c r="A26" s="30">
        <v>14</v>
      </c>
      <c r="B26" s="130" t="s">
        <v>479</v>
      </c>
      <c r="C26" s="328"/>
      <c r="D26" s="328">
        <v>5</v>
      </c>
      <c r="E26" s="328">
        <v>0</v>
      </c>
      <c r="F26" s="328">
        <v>72</v>
      </c>
      <c r="G26" s="130" t="s">
        <v>1327</v>
      </c>
      <c r="H26" s="328" t="s">
        <v>24</v>
      </c>
      <c r="I26" s="328" t="s">
        <v>62</v>
      </c>
      <c r="J26" s="130"/>
      <c r="K26" s="130"/>
      <c r="L26" s="130"/>
      <c r="M26" s="130"/>
      <c r="N26" s="131"/>
      <c r="O26" s="129"/>
      <c r="P26" s="481"/>
      <c r="Q26" s="502"/>
      <c r="R26" s="505"/>
      <c r="S26" s="535" t="s">
        <v>1690</v>
      </c>
      <c r="T26" s="464" t="str">
        <f t="shared" si="0"/>
        <v>main2-MEA1_NECP_HV_RC_XDOR_001_M15.cps</v>
      </c>
      <c r="U26" s="464" t="str">
        <f t="shared" si="6"/>
        <v>XDOR_BJXR_C472_NECP_M151401_00001.BC</v>
      </c>
      <c r="V26" s="465" t="str">
        <f t="shared" si="1"/>
        <v>151401-MMDD</v>
      </c>
      <c r="W26" s="465" t="str">
        <f t="shared" si="2"/>
        <v>20151401_MMDD.cml</v>
      </c>
      <c r="X26" s="465" t="str">
        <f t="shared" si="3"/>
        <v>C472</v>
      </c>
      <c r="Y26" s="536" t="str">
        <f t="shared" si="4"/>
        <v>NECP_M151401</v>
      </c>
    </row>
    <row r="27" spans="1:25" s="76" customFormat="1">
      <c r="A27" s="274"/>
      <c r="B27" s="275"/>
      <c r="C27" s="275"/>
      <c r="D27" s="276"/>
      <c r="E27" s="276"/>
      <c r="F27" s="276"/>
      <c r="G27" s="273"/>
      <c r="H27" s="276"/>
      <c r="I27" s="276"/>
      <c r="J27" s="275"/>
      <c r="K27" s="275"/>
      <c r="L27" s="275"/>
      <c r="M27" s="275"/>
      <c r="N27" s="273"/>
      <c r="O27" s="279"/>
      <c r="P27" s="481"/>
      <c r="Q27" s="502"/>
      <c r="R27" s="505"/>
      <c r="S27" s="535" t="s">
        <v>1690</v>
      </c>
      <c r="T27" s="464" t="str">
        <f t="shared" si="0"/>
        <v>main2-MEA1_NECP_HV_RC_XDOR_001_M15.cps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536" t="str">
        <f t="shared" si="4"/>
        <v/>
      </c>
    </row>
    <row r="28" spans="1:25" ht="18.45" customHeight="1">
      <c r="A28" s="846" t="s">
        <v>549</v>
      </c>
      <c r="B28" s="847"/>
      <c r="C28" s="847"/>
      <c r="D28" s="847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8"/>
      <c r="P28" s="482"/>
      <c r="Q28" s="502"/>
      <c r="R28" s="505"/>
      <c r="S28" s="535" t="s">
        <v>1690</v>
      </c>
      <c r="T28" s="464" t="str">
        <f t="shared" si="0"/>
        <v>main2-MEA1_NECP_HV_RC_XDOR_001_M15.cps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536" t="str">
        <f t="shared" si="4"/>
        <v/>
      </c>
    </row>
    <row r="29" spans="1:25" s="140" customFormat="1" ht="55.75" thickBot="1">
      <c r="A29" s="112">
        <v>99</v>
      </c>
      <c r="B29" s="41" t="s">
        <v>659</v>
      </c>
      <c r="C29" s="41"/>
      <c r="D29" s="112"/>
      <c r="E29" s="112"/>
      <c r="F29" s="112"/>
      <c r="G29" s="130" t="s">
        <v>834</v>
      </c>
      <c r="H29" s="112">
        <v>5</v>
      </c>
      <c r="I29" s="112"/>
      <c r="J29" s="41"/>
      <c r="K29" s="41"/>
      <c r="L29" s="41"/>
      <c r="M29" s="41"/>
      <c r="N29" s="131"/>
      <c r="O29" s="131" t="s">
        <v>914</v>
      </c>
      <c r="P29" s="481"/>
      <c r="Q29" s="502"/>
      <c r="R29" s="505"/>
      <c r="S29" s="537" t="s">
        <v>1690</v>
      </c>
      <c r="T29" s="469" t="str">
        <f t="shared" si="0"/>
        <v>main2-MEA_NECP_contingency_LV_XDOR_002_M15.cps</v>
      </c>
      <c r="U29" s="469" t="str">
        <f t="shared" si="6"/>
        <v>XDOR_BJXR_C500_NECP_M159901_00002.BC</v>
      </c>
      <c r="V29" s="470" t="str">
        <f t="shared" si="1"/>
        <v>159901-MMDD</v>
      </c>
      <c r="W29" s="470" t="str">
        <f t="shared" si="2"/>
        <v>20159901_MMDD.cml</v>
      </c>
      <c r="X29" s="470" t="str">
        <f t="shared" si="3"/>
        <v>C500</v>
      </c>
      <c r="Y29" s="538" t="str">
        <f t="shared" si="4"/>
        <v>NECP_M159901</v>
      </c>
    </row>
    <row r="30" spans="1:25">
      <c r="Q30" s="502"/>
      <c r="R30" s="505"/>
      <c r="S30" s="539"/>
      <c r="T30" s="467" t="str">
        <f t="shared" si="0"/>
        <v>main2-MEA_NECP_contingency_LV_XDOR_002_M15.cps</v>
      </c>
      <c r="U30" s="467" t="str">
        <f t="shared" si="6"/>
        <v/>
      </c>
      <c r="V30" s="468" t="str">
        <f t="shared" si="1"/>
        <v/>
      </c>
      <c r="W30" s="468" t="str">
        <f t="shared" si="2"/>
        <v/>
      </c>
      <c r="X30" s="468" t="str">
        <f t="shared" si="3"/>
        <v/>
      </c>
      <c r="Y30" s="468" t="str">
        <f t="shared" si="4"/>
        <v/>
      </c>
    </row>
    <row r="31" spans="1:25">
      <c r="Q31" s="502"/>
      <c r="R31" s="505"/>
      <c r="S31" s="495"/>
      <c r="T31" s="464" t="str">
        <f t="shared" si="0"/>
        <v>main2-MEA_NECP_contingency_LV_XDOR_002_M15.cps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:25">
      <c r="Q32" s="502"/>
      <c r="R32" s="505"/>
      <c r="S32" s="495"/>
      <c r="T32" s="464" t="str">
        <f t="shared" si="0"/>
        <v>main2-MEA_NECP_contingency_LV_XDOR_002_M15.cps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502"/>
      <c r="R33" s="505"/>
      <c r="S33" s="495"/>
      <c r="T33" s="464" t="str">
        <f t="shared" si="0"/>
        <v>main2-MEA_NECP_contingency_LV_XDOR_002_M15.cps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502"/>
      <c r="R34" s="505"/>
      <c r="S34" s="495"/>
      <c r="T34" s="464" t="str">
        <f t="shared" ref="T34:T65" si="7">IF(O34="",T33,O34)</f>
        <v>main2-MEA_NECP_contingency_LV_XDOR_002_M15.cps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502"/>
      <c r="R35" s="505"/>
      <c r="S35" s="495"/>
      <c r="T35" s="464" t="str">
        <f t="shared" si="7"/>
        <v>main2-MEA_NECP_contingency_LV_XDOR_002_M15.cps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502"/>
      <c r="R36" s="505"/>
      <c r="S36" s="495"/>
      <c r="T36" s="464" t="str">
        <f t="shared" si="7"/>
        <v>main2-MEA_NECP_contingency_LV_XDOR_002_M15.cps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502"/>
      <c r="R37" s="505"/>
      <c r="S37" s="495"/>
      <c r="T37" s="464" t="str">
        <f t="shared" si="7"/>
        <v>main2-MEA_NECP_contingency_LV_XDOR_002_M15.cps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502"/>
      <c r="R38" s="505"/>
      <c r="S38" s="495"/>
      <c r="T38" s="464" t="str">
        <f t="shared" si="7"/>
        <v>main2-MEA_NECP_contingency_LV_XDOR_002_M15.cps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502"/>
      <c r="R39" s="505"/>
      <c r="S39" s="495"/>
      <c r="T39" s="464" t="str">
        <f t="shared" si="7"/>
        <v>main2-MEA_NECP_contingency_LV_XDOR_002_M15.cps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502"/>
      <c r="R40" s="505"/>
      <c r="S40" s="495"/>
      <c r="T40" s="464" t="str">
        <f t="shared" si="7"/>
        <v>main2-MEA_NECP_contingency_LV_XDOR_002_M15.cps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502"/>
      <c r="R41" s="505"/>
      <c r="S41" s="495"/>
      <c r="T41" s="464" t="str">
        <f t="shared" si="7"/>
        <v>main2-MEA_NECP_contingency_LV_XDOR_002_M15.cps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502"/>
      <c r="R42" s="505"/>
      <c r="S42" s="495"/>
      <c r="T42" s="464" t="str">
        <f t="shared" si="7"/>
        <v>main2-MEA_NECP_contingency_LV_XDOR_002_M15.cps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502"/>
      <c r="R43" s="505"/>
      <c r="S43" s="495"/>
      <c r="T43" s="464" t="str">
        <f t="shared" si="7"/>
        <v>main2-MEA_NECP_contingency_LV_XDOR_002_M15.cps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502"/>
      <c r="R44" s="505"/>
      <c r="S44" s="495"/>
      <c r="T44" s="464" t="str">
        <f t="shared" si="7"/>
        <v>main2-MEA_NECP_contingency_LV_XDOR_002_M15.cps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502"/>
      <c r="R45" s="505"/>
      <c r="S45" s="495"/>
      <c r="T45" s="464" t="str">
        <f t="shared" si="7"/>
        <v>main2-MEA_NECP_contingency_LV_XDOR_002_M15.cps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502"/>
      <c r="R46" s="505"/>
      <c r="S46" s="495"/>
      <c r="T46" s="464" t="str">
        <f t="shared" si="7"/>
        <v>main2-MEA_NECP_contingency_LV_XDOR_002_M15.cps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502"/>
      <c r="R47" s="505"/>
      <c r="S47" s="495"/>
      <c r="T47" s="464" t="str">
        <f t="shared" si="7"/>
        <v>main2-MEA_NECP_contingency_LV_XDOR_002_M15.cps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502"/>
      <c r="R48" s="505"/>
      <c r="S48" s="495"/>
      <c r="T48" s="464" t="str">
        <f t="shared" si="7"/>
        <v>main2-MEA_NECP_contingency_LV_XDOR_002_M15.cps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502"/>
      <c r="R49" s="505"/>
      <c r="S49" s="495"/>
      <c r="T49" s="464" t="str">
        <f t="shared" si="7"/>
        <v>main2-MEA_NECP_contingency_LV_XDOR_002_M15.cps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502"/>
      <c r="R50" s="505"/>
      <c r="S50" s="495"/>
      <c r="T50" s="464" t="str">
        <f t="shared" si="7"/>
        <v>main2-MEA_NECP_contingency_LV_XDOR_002_M15.cps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502"/>
      <c r="R51" s="505"/>
      <c r="S51" s="495"/>
      <c r="T51" s="464" t="str">
        <f t="shared" si="7"/>
        <v>main2-MEA_NECP_contingency_LV_XDOR_002_M15.cps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502"/>
      <c r="R52" s="505"/>
      <c r="S52" s="495"/>
      <c r="T52" s="464" t="str">
        <f t="shared" si="7"/>
        <v>main2-MEA_NECP_contingency_LV_XDOR_002_M15.cps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502"/>
      <c r="R53" s="505"/>
      <c r="S53" s="495"/>
      <c r="T53" s="464" t="str">
        <f t="shared" si="7"/>
        <v>main2-MEA_NECP_contingency_LV_XDOR_002_M15.cps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502"/>
      <c r="R54" s="505"/>
      <c r="S54" s="495"/>
      <c r="T54" s="464" t="str">
        <f t="shared" si="7"/>
        <v>main2-MEA_NECP_contingency_LV_XDOR_002_M15.cps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502"/>
      <c r="R55" s="505"/>
      <c r="S55" s="495"/>
      <c r="T55" s="464" t="str">
        <f t="shared" si="7"/>
        <v>main2-MEA_NECP_contingency_LV_XDOR_002_M15.cps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502"/>
      <c r="R56" s="505"/>
      <c r="S56" s="495"/>
      <c r="T56" s="464" t="str">
        <f t="shared" si="7"/>
        <v>main2-MEA_NECP_contingency_LV_XDOR_002_M15.cps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502"/>
      <c r="R57" s="505"/>
      <c r="S57" s="495"/>
      <c r="T57" s="464" t="str">
        <f t="shared" si="7"/>
        <v>main2-MEA_NECP_contingency_LV_XDOR_002_M15.cps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502"/>
      <c r="R58" s="505"/>
      <c r="S58" s="495"/>
      <c r="T58" s="464" t="str">
        <f t="shared" si="7"/>
        <v>main2-MEA_NECP_contingency_LV_XDOR_002_M15.cps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502"/>
      <c r="R59" s="505"/>
      <c r="S59" s="495"/>
      <c r="T59" s="464" t="str">
        <f t="shared" si="7"/>
        <v>main2-MEA_NECP_contingency_LV_XDOR_002_M15.cps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502"/>
      <c r="R60" s="505"/>
      <c r="S60" s="495"/>
      <c r="T60" s="464" t="str">
        <f t="shared" si="7"/>
        <v>main2-MEA_NECP_contingency_LV_XDOR_002_M15.cps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502"/>
      <c r="R61" s="505"/>
      <c r="S61" s="495"/>
      <c r="T61" s="464" t="str">
        <f t="shared" si="7"/>
        <v>main2-MEA_NECP_contingency_LV_XDOR_002_M15.cps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502"/>
      <c r="R62" s="505"/>
      <c r="S62" s="495"/>
      <c r="T62" s="464" t="str">
        <f t="shared" si="7"/>
        <v>main2-MEA_NECP_contingency_LV_XDOR_002_M15.cps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502"/>
      <c r="R63" s="505"/>
      <c r="S63" s="495"/>
      <c r="T63" s="464" t="str">
        <f t="shared" si="7"/>
        <v>main2-MEA_NECP_contingency_LV_XDOR_002_M15.cps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502"/>
      <c r="R64" s="505"/>
      <c r="S64" s="495"/>
      <c r="T64" s="464" t="str">
        <f t="shared" si="7"/>
        <v>main2-MEA_NECP_contingency_LV_XDOR_002_M15.cps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502"/>
      <c r="R65" s="505"/>
      <c r="S65" s="495"/>
      <c r="T65" s="464" t="str">
        <f t="shared" si="7"/>
        <v>main2-MEA_NECP_contingency_LV_XDOR_002_M15.cps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502"/>
      <c r="R66" s="505"/>
      <c r="S66" s="495"/>
      <c r="T66" s="464" t="str">
        <f t="shared" ref="T66:T97" si="11">IF(O66="",T65,O66)</f>
        <v>main2-MEA_NECP_contingency_LV_XDOR_002_M15.cps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502"/>
      <c r="R67" s="505"/>
      <c r="S67" s="495"/>
      <c r="T67" s="464" t="str">
        <f t="shared" si="11"/>
        <v>main2-MEA_NECP_contingency_LV_XDOR_002_M15.cps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502"/>
      <c r="R68" s="505"/>
      <c r="S68" s="495"/>
      <c r="T68" s="464" t="str">
        <f t="shared" si="11"/>
        <v>main2-MEA_NECP_contingency_LV_XDOR_002_M15.cps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502"/>
      <c r="R69" s="505"/>
      <c r="S69" s="495"/>
      <c r="T69" s="464" t="str">
        <f t="shared" si="11"/>
        <v>main2-MEA_NECP_contingency_LV_XDOR_002_M15.cps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502"/>
      <c r="R70" s="505"/>
      <c r="S70" s="495"/>
      <c r="T70" s="464" t="str">
        <f t="shared" si="11"/>
        <v>main2-MEA_NECP_contingency_LV_XDOR_002_M15.cps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502"/>
      <c r="R71" s="505"/>
      <c r="S71" s="495"/>
      <c r="T71" s="464" t="str">
        <f t="shared" si="11"/>
        <v>main2-MEA_NECP_contingency_LV_XDOR_002_M15.cps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502"/>
      <c r="R72" s="505"/>
      <c r="S72" s="495"/>
      <c r="T72" s="464" t="str">
        <f t="shared" si="11"/>
        <v>main2-MEA_NECP_contingency_LV_XDOR_002_M15.cps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502"/>
      <c r="R73" s="505"/>
      <c r="S73" s="495"/>
      <c r="T73" s="464" t="str">
        <f t="shared" si="11"/>
        <v>main2-MEA_NECP_contingency_LV_XDOR_002_M15.cps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502"/>
      <c r="R74" s="505"/>
      <c r="S74" s="495"/>
      <c r="T74" s="464" t="str">
        <f t="shared" si="11"/>
        <v>main2-MEA_NECP_contingency_LV_XDOR_002_M15.cps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502"/>
      <c r="R75" s="505"/>
      <c r="S75" s="495"/>
      <c r="T75" s="464" t="str">
        <f t="shared" si="11"/>
        <v>main2-MEA_NECP_contingency_LV_XDOR_002_M15.cps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502"/>
      <c r="R76" s="505"/>
      <c r="S76" s="495"/>
      <c r="T76" s="464" t="str">
        <f t="shared" si="11"/>
        <v>main2-MEA_NECP_contingency_LV_XDOR_002_M15.cps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502"/>
      <c r="R77" s="505"/>
      <c r="S77" s="495"/>
      <c r="T77" s="464" t="str">
        <f t="shared" si="11"/>
        <v>main2-MEA_NECP_contingency_LV_XDOR_002_M15.cps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502"/>
      <c r="R78" s="505"/>
      <c r="S78" s="495"/>
      <c r="T78" s="464" t="str">
        <f t="shared" si="11"/>
        <v>main2-MEA_NECP_contingency_LV_XDOR_002_M15.cps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502"/>
      <c r="R79" s="505"/>
      <c r="S79" s="495"/>
      <c r="T79" s="464" t="str">
        <f t="shared" si="11"/>
        <v>main2-MEA_NECP_contingency_LV_XDOR_002_M15.cps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502"/>
      <c r="R80" s="505"/>
      <c r="S80" s="495"/>
      <c r="T80" s="464" t="str">
        <f t="shared" si="11"/>
        <v>main2-MEA_NECP_contingency_LV_XDOR_002_M15.cps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502"/>
      <c r="R81" s="505"/>
      <c r="S81" s="495"/>
      <c r="T81" s="464" t="str">
        <f t="shared" si="11"/>
        <v>main2-MEA_NECP_contingency_LV_XDOR_002_M15.cps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502"/>
      <c r="R82" s="505"/>
      <c r="S82" s="495"/>
      <c r="T82" s="464" t="str">
        <f t="shared" si="11"/>
        <v>main2-MEA_NECP_contingency_LV_XDOR_002_M15.cps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502"/>
      <c r="R83" s="505"/>
      <c r="S83" s="495"/>
      <c r="T83" s="464" t="str">
        <f t="shared" si="11"/>
        <v>main2-MEA_NECP_contingency_LV_XDOR_002_M15.cps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502"/>
      <c r="R84" s="505"/>
      <c r="S84" s="495"/>
      <c r="T84" s="464" t="str">
        <f t="shared" si="11"/>
        <v>main2-MEA_NECP_contingency_LV_XDOR_002_M15.cps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502"/>
      <c r="R85" s="505"/>
      <c r="S85" s="495"/>
      <c r="T85" s="464" t="str">
        <f t="shared" si="11"/>
        <v>main2-MEA_NECP_contingency_LV_XDOR_002_M15.cps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502"/>
      <c r="R86" s="505"/>
      <c r="S86" s="495"/>
      <c r="T86" s="464" t="str">
        <f t="shared" si="11"/>
        <v>main2-MEA_NECP_contingency_LV_XDOR_002_M15.cps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502"/>
      <c r="R87" s="505"/>
      <c r="S87" s="495"/>
      <c r="T87" s="464" t="str">
        <f t="shared" si="11"/>
        <v>main2-MEA_NECP_contingency_LV_XDOR_002_M15.cps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502"/>
      <c r="R88" s="505"/>
      <c r="S88" s="495"/>
      <c r="T88" s="464" t="str">
        <f t="shared" si="11"/>
        <v>main2-MEA_NECP_contingency_LV_XDOR_002_M15.cps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502"/>
      <c r="R89" s="505"/>
      <c r="S89" s="495"/>
      <c r="T89" s="464" t="str">
        <f t="shared" si="11"/>
        <v>main2-MEA_NECP_contingency_LV_XDOR_002_M15.cps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502"/>
      <c r="R90" s="505"/>
      <c r="S90" s="495"/>
      <c r="T90" s="464" t="str">
        <f t="shared" si="11"/>
        <v>main2-MEA_NECP_contingency_LV_XDOR_002_M15.cps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502"/>
      <c r="R91" s="505"/>
      <c r="S91" s="495"/>
      <c r="T91" s="464" t="str">
        <f t="shared" si="11"/>
        <v>main2-MEA_NECP_contingency_LV_XDOR_002_M15.cps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502"/>
      <c r="R92" s="505"/>
      <c r="S92" s="495"/>
      <c r="T92" s="464" t="str">
        <f t="shared" si="11"/>
        <v>main2-MEA_NECP_contingency_LV_XDOR_002_M15.cps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502"/>
      <c r="R93" s="505"/>
      <c r="S93" s="495"/>
      <c r="T93" s="464" t="str">
        <f t="shared" si="11"/>
        <v>main2-MEA_NECP_contingency_LV_XDOR_002_M15.cps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502"/>
      <c r="R94" s="505"/>
      <c r="S94" s="495"/>
      <c r="T94" s="464" t="str">
        <f t="shared" si="11"/>
        <v>main2-MEA_NECP_contingency_LV_XDOR_002_M15.cps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502"/>
      <c r="R95" s="505"/>
      <c r="S95" s="495"/>
      <c r="T95" s="464" t="str">
        <f t="shared" si="11"/>
        <v>main2-MEA_NECP_contingency_LV_XDOR_002_M15.cps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502"/>
      <c r="R96" s="505"/>
      <c r="S96" s="495"/>
      <c r="T96" s="464" t="str">
        <f t="shared" si="11"/>
        <v>main2-MEA_NECP_contingency_LV_XDOR_002_M15.cps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502"/>
      <c r="R97" s="505"/>
      <c r="S97" s="495"/>
      <c r="T97" s="464" t="str">
        <f t="shared" si="11"/>
        <v>main2-MEA_NECP_contingency_LV_XDOR_002_M15.cps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502"/>
      <c r="R98" s="505"/>
      <c r="S98" s="495"/>
      <c r="T98" s="464" t="str">
        <f t="shared" ref="T98:T123" si="17">IF(O98="",T97,O98)</f>
        <v>main2-MEA_NECP_contingency_LV_XDOR_002_M15.cps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502"/>
      <c r="R99" s="505"/>
      <c r="S99" s="495"/>
      <c r="T99" s="464" t="str">
        <f t="shared" si="17"/>
        <v>main2-MEA_NECP_contingency_LV_XDOR_002_M15.cps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502"/>
      <c r="R100" s="505"/>
      <c r="S100" s="495"/>
      <c r="T100" s="464" t="str">
        <f t="shared" si="17"/>
        <v>main2-MEA_NECP_contingency_LV_XDOR_002_M15.cps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502"/>
      <c r="R101" s="505"/>
      <c r="S101" s="495"/>
      <c r="T101" s="464" t="str">
        <f t="shared" si="17"/>
        <v>main2-MEA_NECP_contingency_LV_XDOR_002_M15.cps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502"/>
      <c r="R102" s="505"/>
      <c r="S102" s="495"/>
      <c r="T102" s="464" t="str">
        <f t="shared" si="17"/>
        <v>main2-MEA_NECP_contingency_LV_XDOR_002_M15.cps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502"/>
      <c r="R103" s="505"/>
      <c r="S103" s="495"/>
      <c r="T103" s="464" t="str">
        <f t="shared" si="17"/>
        <v>main2-MEA_NECP_contingency_LV_XDOR_002_M15.cps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502"/>
      <c r="R104" s="505"/>
      <c r="S104" s="495"/>
      <c r="T104" s="464" t="str">
        <f t="shared" si="17"/>
        <v>main2-MEA_NECP_contingency_LV_XDOR_002_M15.cps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502"/>
      <c r="R105" s="505"/>
      <c r="S105" s="495"/>
      <c r="T105" s="464" t="str">
        <f t="shared" si="17"/>
        <v>main2-MEA_NECP_contingency_LV_XDOR_002_M15.cps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502"/>
      <c r="R106" s="505"/>
      <c r="S106" s="495"/>
      <c r="T106" s="464" t="str">
        <f t="shared" si="17"/>
        <v>main2-MEA_NECP_contingency_LV_XDOR_002_M15.cps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500"/>
      <c r="R107" s="505"/>
      <c r="S107" s="495"/>
      <c r="T107" s="464" t="str">
        <f t="shared" si="17"/>
        <v>main2-MEA_NECP_contingency_LV_XDOR_002_M15.cps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502"/>
      <c r="R108" s="505"/>
      <c r="S108" s="495"/>
      <c r="T108" s="464" t="str">
        <f t="shared" si="17"/>
        <v>main2-MEA_NECP_contingency_LV_XDOR_002_M15.cps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502"/>
      <c r="R109" s="505"/>
      <c r="S109" s="495"/>
      <c r="T109" s="464" t="str">
        <f t="shared" si="17"/>
        <v>main2-MEA_NECP_contingency_LV_XDOR_002_M15.cps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502"/>
      <c r="R110" s="505"/>
      <c r="S110" s="495"/>
      <c r="T110" s="464" t="str">
        <f t="shared" si="17"/>
        <v>main2-MEA_NECP_contingency_LV_XDOR_002_M15.cps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502"/>
      <c r="R111" s="505"/>
      <c r="S111" s="495"/>
      <c r="T111" s="464" t="str">
        <f t="shared" si="17"/>
        <v>main2-MEA_NECP_contingency_LV_XDOR_002_M15.cps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502"/>
      <c r="R112" s="505"/>
      <c r="S112" s="495" t="s">
        <v>1691</v>
      </c>
      <c r="T112" s="464" t="str">
        <f t="shared" si="17"/>
        <v>main2-MEA_NECP_contingency_LV_XDOR_002_M15.cps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502"/>
      <c r="R113" s="505"/>
      <c r="S113" s="495"/>
      <c r="T113" s="464" t="str">
        <f t="shared" si="17"/>
        <v>main2-MEA_NECP_contingency_LV_XDOR_002_M15.cps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502"/>
      <c r="R114" s="505"/>
      <c r="S114" s="495"/>
      <c r="T114" s="464" t="str">
        <f t="shared" si="17"/>
        <v>main2-MEA_NECP_contingency_LV_XDOR_002_M15.cps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502"/>
      <c r="R115" s="505"/>
      <c r="S115" s="495"/>
      <c r="T115" s="464" t="str">
        <f t="shared" si="17"/>
        <v>main2-MEA_NECP_contingency_LV_XDOR_002_M15.cps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502"/>
      <c r="R116" s="505"/>
      <c r="S116" s="495"/>
      <c r="T116" s="464" t="str">
        <f t="shared" si="17"/>
        <v>main2-MEA_NECP_contingency_LV_XDOR_002_M15.cps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502"/>
      <c r="R117" s="505"/>
      <c r="S117" s="495"/>
      <c r="T117" s="464" t="str">
        <f t="shared" si="17"/>
        <v>main2-MEA_NECP_contingency_LV_XDOR_002_M15.cps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502"/>
      <c r="R118" s="505"/>
      <c r="S118" s="495"/>
      <c r="T118" s="464" t="str">
        <f t="shared" si="17"/>
        <v>main2-MEA_NECP_contingency_LV_XDOR_002_M15.cps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502"/>
      <c r="R119" s="505"/>
      <c r="S119" s="495"/>
      <c r="T119" s="464" t="str">
        <f t="shared" si="17"/>
        <v>main2-MEA_NECP_contingency_LV_XDOR_002_M15.cps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502"/>
      <c r="R120" s="505"/>
      <c r="S120" s="495"/>
      <c r="T120" s="464" t="str">
        <f t="shared" si="17"/>
        <v>main2-MEA_NECP_contingency_LV_XDOR_002_M15.cps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502"/>
      <c r="R121" s="505"/>
      <c r="S121" s="495"/>
      <c r="T121" s="464" t="str">
        <f t="shared" si="17"/>
        <v>main2-MEA_NECP_contingency_LV_XDOR_002_M15.cps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502"/>
      <c r="R122" s="505"/>
      <c r="S122" s="495"/>
      <c r="T122" s="464" t="str">
        <f t="shared" si="17"/>
        <v>main2-MEA_NECP_contingency_LV_XDOR_002_M15.cps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502"/>
      <c r="R123" s="505"/>
      <c r="S123" s="495"/>
      <c r="T123" s="464" t="str">
        <f t="shared" si="17"/>
        <v>main2-MEA_NECP_contingency_LV_XDOR_002_M15.cps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4">
    <mergeCell ref="O4:O12"/>
    <mergeCell ref="A3:O3"/>
    <mergeCell ref="A13:O13"/>
    <mergeCell ref="A28:O28"/>
  </mergeCells>
  <phoneticPr fontId="12"/>
  <conditionalFormatting sqref="O4:P4 O27:P27">
    <cfRule type="expression" dxfId="64" priority="10">
      <formula>$A4="✓"</formula>
    </cfRule>
  </conditionalFormatting>
  <conditionalFormatting sqref="O29:P29">
    <cfRule type="expression" dxfId="63" priority="8">
      <formula>$A29="✓"</formula>
    </cfRule>
  </conditionalFormatting>
  <conditionalFormatting sqref="R3">
    <cfRule type="expression" dxfId="62" priority="6">
      <formula>$Q3="〇"</formula>
    </cfRule>
  </conditionalFormatting>
  <conditionalFormatting sqref="R4:R121">
    <cfRule type="expression" dxfId="61" priority="5">
      <formula>$Q4="〇"</formula>
    </cfRule>
  </conditionalFormatting>
  <conditionalFormatting sqref="T3:X3">
    <cfRule type="expression" dxfId="60" priority="4">
      <formula>$S3="c"</formula>
    </cfRule>
  </conditionalFormatting>
  <conditionalFormatting sqref="T4:X121">
    <cfRule type="expression" dxfId="59" priority="3">
      <formula>$S4="c"</formula>
    </cfRule>
  </conditionalFormatting>
  <conditionalFormatting sqref="Y3">
    <cfRule type="expression" dxfId="58" priority="2">
      <formula>$S3="c"</formula>
    </cfRule>
  </conditionalFormatting>
  <conditionalFormatting sqref="Y4:Y123">
    <cfRule type="expression" dxfId="57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2">
    <pageSetUpPr fitToPage="1"/>
  </sheetPr>
  <dimension ref="A1:Y123"/>
  <sheetViews>
    <sheetView topLeftCell="A16" zoomScale="70" zoomScaleNormal="70" workbookViewId="0">
      <selection activeCell="C18" sqref="C18"/>
    </sheetView>
  </sheetViews>
  <sheetFormatPr defaultColWidth="8.85546875" defaultRowHeight="23.15"/>
  <cols>
    <col min="1" max="1" width="6.0703125" style="5" bestFit="1" customWidth="1"/>
    <col min="2" max="2" width="32.5703125" style="2" bestFit="1" customWidth="1"/>
    <col min="3" max="3" width="26.2109375" style="2" customWidth="1"/>
    <col min="4" max="4" width="10.5703125" style="5" customWidth="1"/>
    <col min="5" max="5" width="9.85546875" style="5" customWidth="1"/>
    <col min="6" max="6" width="9.2109375" style="5" customWidth="1"/>
    <col min="7" max="7" width="48.5703125" style="2" bestFit="1" customWidth="1"/>
    <col min="8" max="8" width="10.5703125" style="5" customWidth="1"/>
    <col min="9" max="9" width="8.5703125" style="5" customWidth="1"/>
    <col min="10" max="10" width="48" style="2" customWidth="1"/>
    <col min="11" max="11" width="12.0703125" style="2" customWidth="1"/>
    <col min="12" max="12" width="17.85546875" style="76" customWidth="1"/>
    <col min="13" max="13" width="15.0703125" style="76" customWidth="1"/>
    <col min="14" max="14" width="16.0703125" style="76" bestFit="1" customWidth="1"/>
    <col min="15" max="15" width="25.5" style="2" customWidth="1"/>
    <col min="16" max="16" width="16.85546875" style="476" customWidth="1"/>
    <col min="17" max="17" width="3.5703125" style="503" customWidth="1"/>
    <col min="18" max="18" width="14" style="504" customWidth="1"/>
    <col min="19" max="19" width="8.85546875" style="474"/>
    <col min="20" max="20" width="67.570312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482</v>
      </c>
      <c r="O1" s="427" t="s">
        <v>903</v>
      </c>
      <c r="P1" s="518"/>
      <c r="Q1" s="508"/>
      <c r="R1" s="511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92.15">
      <c r="A2" s="7" t="s">
        <v>285</v>
      </c>
      <c r="B2" s="6" t="s">
        <v>286</v>
      </c>
      <c r="C2" s="3" t="s">
        <v>245</v>
      </c>
      <c r="D2" s="25"/>
      <c r="E2" s="25"/>
      <c r="F2" s="25"/>
      <c r="G2" s="3"/>
      <c r="H2" s="25"/>
      <c r="I2" s="25"/>
      <c r="J2" s="3" t="s">
        <v>246</v>
      </c>
      <c r="K2" s="3"/>
      <c r="L2" s="77"/>
      <c r="M2" s="77"/>
      <c r="N2" s="115"/>
      <c r="O2" s="428"/>
      <c r="P2" s="519"/>
      <c r="Q2" s="502"/>
      <c r="R2" s="505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15" customHeight="1">
      <c r="A3" s="846" t="s">
        <v>264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500"/>
      <c r="R3" s="505"/>
      <c r="S3" s="535"/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>
      <c r="A4" s="112">
        <v>1</v>
      </c>
      <c r="B4" s="41" t="s">
        <v>185</v>
      </c>
      <c r="C4" s="112"/>
      <c r="D4" s="112">
        <v>10</v>
      </c>
      <c r="E4" s="112">
        <v>0</v>
      </c>
      <c r="F4" s="123">
        <v>33</v>
      </c>
      <c r="G4" s="130" t="s">
        <v>835</v>
      </c>
      <c r="H4" s="112">
        <v>4</v>
      </c>
      <c r="I4" s="112" t="s">
        <v>62</v>
      </c>
      <c r="J4" s="130"/>
      <c r="K4" s="130"/>
      <c r="L4" s="130"/>
      <c r="M4" s="130"/>
      <c r="N4" s="131"/>
      <c r="O4" s="869" t="s">
        <v>915</v>
      </c>
      <c r="P4" s="522"/>
      <c r="Q4" s="502"/>
      <c r="R4" s="505"/>
      <c r="S4" s="535" t="s">
        <v>1690</v>
      </c>
      <c r="T4" s="464" t="str">
        <f t="shared" si="0"/>
        <v>main2-MEA_NECP_LV_XDOR_002_M16.cps</v>
      </c>
      <c r="U4" s="464" t="str">
        <f t="shared" ref="U4:U16" si="5">IF(G4="","",G4)</f>
        <v>XDOR_BJXR_C501_NECP_M160101_00002.BC</v>
      </c>
      <c r="V4" s="465" t="str">
        <f t="shared" si="1"/>
        <v>160101-MMDD</v>
      </c>
      <c r="W4" s="465" t="str">
        <f t="shared" si="2"/>
        <v>20160101_MMDD.cml</v>
      </c>
      <c r="X4" s="465" t="str">
        <f t="shared" si="3"/>
        <v>C501</v>
      </c>
      <c r="Y4" s="536" t="str">
        <f t="shared" si="4"/>
        <v>NECP_M160101</v>
      </c>
    </row>
    <row r="5" spans="1:25">
      <c r="A5" s="112">
        <v>2</v>
      </c>
      <c r="B5" s="41" t="s">
        <v>478</v>
      </c>
      <c r="C5" s="112"/>
      <c r="D5" s="112">
        <v>40</v>
      </c>
      <c r="E5" s="112">
        <v>0</v>
      </c>
      <c r="F5" s="123">
        <v>33</v>
      </c>
      <c r="G5" s="130" t="s">
        <v>836</v>
      </c>
      <c r="H5" s="112">
        <v>3</v>
      </c>
      <c r="I5" s="112" t="s">
        <v>62</v>
      </c>
      <c r="J5" s="130"/>
      <c r="K5" s="130"/>
      <c r="L5" s="130"/>
      <c r="M5" s="130"/>
      <c r="N5" s="131"/>
      <c r="O5" s="870"/>
      <c r="P5" s="522"/>
      <c r="Q5" s="502"/>
      <c r="R5" s="505"/>
      <c r="S5" s="535" t="s">
        <v>1690</v>
      </c>
      <c r="T5" s="464" t="str">
        <f t="shared" si="0"/>
        <v>main2-MEA_NECP_LV_XDOR_002_M16.cps</v>
      </c>
      <c r="U5" s="464" t="str">
        <f t="shared" si="5"/>
        <v>XDOR_BJXR_C502_NECP_M160201_00002.BC</v>
      </c>
      <c r="V5" s="465" t="str">
        <f t="shared" si="1"/>
        <v>160201-MMDD</v>
      </c>
      <c r="W5" s="465" t="str">
        <f t="shared" si="2"/>
        <v>20160201_MMDD.cml</v>
      </c>
      <c r="X5" s="465" t="str">
        <f t="shared" si="3"/>
        <v>C502</v>
      </c>
      <c r="Y5" s="536" t="str">
        <f t="shared" si="4"/>
        <v>NECP_M160201</v>
      </c>
    </row>
    <row r="6" spans="1:25" s="76" customFormat="1">
      <c r="A6" s="112"/>
      <c r="B6" s="41"/>
      <c r="C6" s="112"/>
      <c r="D6" s="112"/>
      <c r="E6" s="112"/>
      <c r="F6" s="123"/>
      <c r="G6" s="130" t="s">
        <v>837</v>
      </c>
      <c r="H6" s="112">
        <v>3</v>
      </c>
      <c r="I6" s="112"/>
      <c r="J6" s="130"/>
      <c r="K6" s="130"/>
      <c r="L6" s="130"/>
      <c r="M6" s="130"/>
      <c r="N6" s="131"/>
      <c r="O6" s="870"/>
      <c r="P6" s="522"/>
      <c r="Q6" s="502"/>
      <c r="R6" s="505"/>
      <c r="S6" s="535" t="s">
        <v>1690</v>
      </c>
      <c r="T6" s="464" t="str">
        <f t="shared" si="0"/>
        <v>main2-MEA_NECP_LV_XDOR_002_M16.cps</v>
      </c>
      <c r="U6" s="464" t="str">
        <f t="shared" si="5"/>
        <v>XDOR_BJXR_C503_NECP_M160202_00002.BC</v>
      </c>
      <c r="V6" s="465" t="str">
        <f t="shared" si="1"/>
        <v>160202-MMDD</v>
      </c>
      <c r="W6" s="465" t="str">
        <f t="shared" si="2"/>
        <v>20160202_MMDD.cml</v>
      </c>
      <c r="X6" s="465" t="str">
        <f t="shared" si="3"/>
        <v>C503</v>
      </c>
      <c r="Y6" s="536" t="str">
        <f t="shared" si="4"/>
        <v>NECP_M160202</v>
      </c>
    </row>
    <row r="7" spans="1:25" s="76" customFormat="1">
      <c r="A7" s="112"/>
      <c r="B7" s="41"/>
      <c r="C7" s="112"/>
      <c r="D7" s="112"/>
      <c r="E7" s="112"/>
      <c r="F7" s="123"/>
      <c r="G7" s="130" t="s">
        <v>838</v>
      </c>
      <c r="H7" s="112">
        <v>18</v>
      </c>
      <c r="I7" s="112"/>
      <c r="J7" s="130"/>
      <c r="K7" s="130"/>
      <c r="L7" s="130"/>
      <c r="M7" s="130"/>
      <c r="N7" s="131"/>
      <c r="O7" s="870"/>
      <c r="P7" s="484"/>
      <c r="Q7" s="502"/>
      <c r="R7" s="505"/>
      <c r="S7" s="535" t="s">
        <v>1690</v>
      </c>
      <c r="T7" s="464" t="str">
        <f t="shared" si="0"/>
        <v>main2-MEA_NECP_LV_XDOR_002_M16.cps</v>
      </c>
      <c r="U7" s="464" t="str">
        <f t="shared" si="5"/>
        <v>XDOR_BJXR_C504_NECP_M160203_00002.BC</v>
      </c>
      <c r="V7" s="465" t="str">
        <f t="shared" si="1"/>
        <v>160203-MMDD</v>
      </c>
      <c r="W7" s="465" t="str">
        <f t="shared" si="2"/>
        <v>20160203_MMDD.cml</v>
      </c>
      <c r="X7" s="465" t="str">
        <f t="shared" si="3"/>
        <v>C504</v>
      </c>
      <c r="Y7" s="536" t="str">
        <f t="shared" si="4"/>
        <v>NECP_M160203</v>
      </c>
    </row>
    <row r="8" spans="1:25">
      <c r="A8" s="112">
        <v>3</v>
      </c>
      <c r="B8" s="41" t="s">
        <v>189</v>
      </c>
      <c r="C8" s="112"/>
      <c r="D8" s="112">
        <v>10</v>
      </c>
      <c r="E8" s="112">
        <v>0</v>
      </c>
      <c r="F8" s="123">
        <v>33</v>
      </c>
      <c r="G8" s="130" t="s">
        <v>839</v>
      </c>
      <c r="H8" s="112">
        <v>3</v>
      </c>
      <c r="I8" s="112" t="s">
        <v>62</v>
      </c>
      <c r="J8" s="130"/>
      <c r="K8" s="130"/>
      <c r="L8" s="130"/>
      <c r="M8" s="130"/>
      <c r="N8" s="131"/>
      <c r="O8" s="870"/>
      <c r="P8" s="484"/>
      <c r="Q8" s="502"/>
      <c r="R8" s="505"/>
      <c r="S8" s="535" t="s">
        <v>1690</v>
      </c>
      <c r="T8" s="464" t="str">
        <f t="shared" si="0"/>
        <v>main2-MEA_NECP_LV_XDOR_002_M16.cps</v>
      </c>
      <c r="U8" s="464" t="str">
        <f t="shared" si="5"/>
        <v>XDOR_BJXR_C505_NECP_M160301_00002.BC</v>
      </c>
      <c r="V8" s="465" t="str">
        <f t="shared" si="1"/>
        <v>160301-MMDD</v>
      </c>
      <c r="W8" s="465" t="str">
        <f t="shared" si="2"/>
        <v>20160301_MMDD.cml</v>
      </c>
      <c r="X8" s="465" t="str">
        <f t="shared" si="3"/>
        <v>C505</v>
      </c>
      <c r="Y8" s="536" t="str">
        <f t="shared" si="4"/>
        <v>NECP_M160301</v>
      </c>
    </row>
    <row r="9" spans="1:25">
      <c r="A9" s="112">
        <v>4</v>
      </c>
      <c r="B9" s="41" t="s">
        <v>190</v>
      </c>
      <c r="C9" s="112"/>
      <c r="D9" s="112">
        <v>15</v>
      </c>
      <c r="E9" s="112">
        <v>0</v>
      </c>
      <c r="F9" s="123">
        <v>33</v>
      </c>
      <c r="G9" s="132" t="s">
        <v>840</v>
      </c>
      <c r="H9" s="112">
        <v>1</v>
      </c>
      <c r="I9" s="112" t="s">
        <v>62</v>
      </c>
      <c r="J9" s="130"/>
      <c r="K9" s="130"/>
      <c r="L9" s="130"/>
      <c r="M9" s="130"/>
      <c r="N9" s="131"/>
      <c r="O9" s="870"/>
      <c r="P9" s="484"/>
      <c r="Q9" s="502"/>
      <c r="R9" s="505"/>
      <c r="S9" s="535" t="s">
        <v>1690</v>
      </c>
      <c r="T9" s="464" t="str">
        <f t="shared" si="0"/>
        <v>main2-MEA_NECP_LV_XDOR_002_M16.cps</v>
      </c>
      <c r="U9" s="464" t="str">
        <f t="shared" si="5"/>
        <v>XDOR_BJXR_C506_NECP_M160401_00002.BC</v>
      </c>
      <c r="V9" s="465" t="str">
        <f t="shared" si="1"/>
        <v>160401-MMDD</v>
      </c>
      <c r="W9" s="465" t="str">
        <f t="shared" si="2"/>
        <v>20160401_MMDD.cml</v>
      </c>
      <c r="X9" s="465" t="str">
        <f t="shared" si="3"/>
        <v>C506</v>
      </c>
      <c r="Y9" s="536" t="str">
        <f t="shared" si="4"/>
        <v>NECP_M160401</v>
      </c>
    </row>
    <row r="10" spans="1:25">
      <c r="A10" s="112">
        <v>5</v>
      </c>
      <c r="B10" s="41" t="s">
        <v>192</v>
      </c>
      <c r="C10" s="112"/>
      <c r="D10" s="112">
        <v>10</v>
      </c>
      <c r="E10" s="112">
        <v>0</v>
      </c>
      <c r="F10" s="123">
        <v>33</v>
      </c>
      <c r="G10" s="132" t="s">
        <v>841</v>
      </c>
      <c r="H10" s="112">
        <v>1</v>
      </c>
      <c r="I10" s="112" t="s">
        <v>62</v>
      </c>
      <c r="J10" s="130"/>
      <c r="K10" s="130"/>
      <c r="L10" s="130"/>
      <c r="M10" s="130"/>
      <c r="N10" s="131"/>
      <c r="O10" s="870"/>
      <c r="P10" s="484"/>
      <c r="Q10" s="502"/>
      <c r="R10" s="505"/>
      <c r="S10" s="535" t="s">
        <v>1690</v>
      </c>
      <c r="T10" s="464" t="str">
        <f t="shared" si="0"/>
        <v>main2-MEA_NECP_LV_XDOR_002_M16.cps</v>
      </c>
      <c r="U10" s="464" t="str">
        <f t="shared" si="5"/>
        <v>XDOR_BJXR_C507_NECP_M160501_00002.BC</v>
      </c>
      <c r="V10" s="465" t="str">
        <f t="shared" si="1"/>
        <v>160501-MMDD</v>
      </c>
      <c r="W10" s="465" t="str">
        <f t="shared" si="2"/>
        <v>20160501_MMDD.cml</v>
      </c>
      <c r="X10" s="465" t="str">
        <f t="shared" si="3"/>
        <v>C507</v>
      </c>
      <c r="Y10" s="536" t="str">
        <f t="shared" si="4"/>
        <v>NECP_M160501</v>
      </c>
    </row>
    <row r="11" spans="1:25">
      <c r="A11" s="112">
        <v>6</v>
      </c>
      <c r="B11" s="41" t="s">
        <v>193</v>
      </c>
      <c r="C11" s="112"/>
      <c r="D11" s="112">
        <v>5</v>
      </c>
      <c r="E11" s="112">
        <v>0</v>
      </c>
      <c r="F11" s="123">
        <v>33</v>
      </c>
      <c r="G11" s="132" t="s">
        <v>842</v>
      </c>
      <c r="H11" s="112">
        <v>1</v>
      </c>
      <c r="I11" s="112" t="s">
        <v>62</v>
      </c>
      <c r="J11" s="130"/>
      <c r="K11" s="130"/>
      <c r="L11" s="130"/>
      <c r="M11" s="130"/>
      <c r="N11" s="131"/>
      <c r="O11" s="870"/>
      <c r="P11" s="484"/>
      <c r="Q11" s="502"/>
      <c r="R11" s="505"/>
      <c r="S11" s="535" t="s">
        <v>1690</v>
      </c>
      <c r="T11" s="464" t="str">
        <f t="shared" si="0"/>
        <v>main2-MEA_NECP_LV_XDOR_002_M16.cps</v>
      </c>
      <c r="U11" s="464" t="str">
        <f t="shared" si="5"/>
        <v>XDOR_BJXR_C508_NECP_M160601_00002.BC</v>
      </c>
      <c r="V11" s="465" t="str">
        <f t="shared" si="1"/>
        <v>160601-MMDD</v>
      </c>
      <c r="W11" s="465" t="str">
        <f t="shared" si="2"/>
        <v>20160601_MMDD.cml</v>
      </c>
      <c r="X11" s="465" t="str">
        <f t="shared" si="3"/>
        <v>C508</v>
      </c>
      <c r="Y11" s="536" t="str">
        <f t="shared" si="4"/>
        <v>NECP_M160601</v>
      </c>
    </row>
    <row r="12" spans="1:25">
      <c r="A12" s="112">
        <v>7</v>
      </c>
      <c r="B12" s="41" t="s">
        <v>491</v>
      </c>
      <c r="C12" s="144"/>
      <c r="D12" s="112">
        <v>5</v>
      </c>
      <c r="E12" s="112">
        <v>0</v>
      </c>
      <c r="F12" s="123">
        <v>33</v>
      </c>
      <c r="G12" s="132" t="s">
        <v>843</v>
      </c>
      <c r="H12" s="112">
        <v>4</v>
      </c>
      <c r="I12" s="112" t="s">
        <v>62</v>
      </c>
      <c r="J12" s="130"/>
      <c r="K12" s="130"/>
      <c r="L12" s="130"/>
      <c r="M12" s="130"/>
      <c r="N12" s="131"/>
      <c r="O12" s="871"/>
      <c r="P12" s="484"/>
      <c r="Q12" s="502"/>
      <c r="R12" s="505"/>
      <c r="S12" s="535" t="s">
        <v>1690</v>
      </c>
      <c r="T12" s="464" t="str">
        <f t="shared" si="0"/>
        <v>main2-MEA_NECP_LV_XDOR_002_M16.cps</v>
      </c>
      <c r="U12" s="464" t="str">
        <f t="shared" si="5"/>
        <v>XDOR_BJXR_C509_NECP_M160701_00002.BC</v>
      </c>
      <c r="V12" s="465" t="str">
        <f t="shared" si="1"/>
        <v>160701-MMDD</v>
      </c>
      <c r="W12" s="465" t="str">
        <f t="shared" si="2"/>
        <v>20160701_MMDD.cml</v>
      </c>
      <c r="X12" s="465" t="str">
        <f t="shared" si="3"/>
        <v>C509</v>
      </c>
      <c r="Y12" s="536" t="str">
        <f t="shared" si="4"/>
        <v>NECP_M160701</v>
      </c>
    </row>
    <row r="13" spans="1:25" ht="15" customHeight="1">
      <c r="A13" s="846" t="s">
        <v>265</v>
      </c>
      <c r="B13" s="847"/>
      <c r="C13" s="847"/>
      <c r="D13" s="847"/>
      <c r="E13" s="847"/>
      <c r="F13" s="847"/>
      <c r="G13" s="847"/>
      <c r="H13" s="847"/>
      <c r="I13" s="847"/>
      <c r="J13" s="847"/>
      <c r="K13" s="847"/>
      <c r="L13" s="847"/>
      <c r="M13" s="847"/>
      <c r="N13" s="847"/>
      <c r="O13" s="848"/>
      <c r="P13" s="482"/>
      <c r="Q13" s="502"/>
      <c r="R13" s="505"/>
      <c r="S13" s="535" t="s">
        <v>1690</v>
      </c>
      <c r="T13" s="464" t="str">
        <f t="shared" si="0"/>
        <v>main2-MEA_NECP_LV_XDOR_002_M16.cps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536" t="str">
        <f t="shared" si="4"/>
        <v/>
      </c>
    </row>
    <row r="14" spans="1:25" s="29" customFormat="1" ht="55.3">
      <c r="A14" s="30">
        <v>8</v>
      </c>
      <c r="B14" s="41" t="s">
        <v>370</v>
      </c>
      <c r="C14" s="45"/>
      <c r="D14" s="30">
        <v>10</v>
      </c>
      <c r="E14" s="30">
        <v>0</v>
      </c>
      <c r="F14" s="30">
        <v>73</v>
      </c>
      <c r="G14" s="130" t="s">
        <v>1174</v>
      </c>
      <c r="H14" s="324" t="s">
        <v>24</v>
      </c>
      <c r="I14" s="324" t="s">
        <v>62</v>
      </c>
      <c r="J14" s="58"/>
      <c r="K14" s="58"/>
      <c r="L14" s="58"/>
      <c r="M14" s="58"/>
      <c r="N14" s="339"/>
      <c r="O14" s="436" t="s">
        <v>1184</v>
      </c>
      <c r="P14" s="488"/>
      <c r="Q14" s="502"/>
      <c r="R14" s="505"/>
      <c r="S14" s="535" t="s">
        <v>1690</v>
      </c>
      <c r="T14" s="464" t="str">
        <f t="shared" si="0"/>
        <v>main2-MEA2_NECP_HV_RC_XDOR_001_M16.cps</v>
      </c>
      <c r="U14" s="464" t="str">
        <f t="shared" si="5"/>
        <v>XDOR_BJXR_C510_NECP_M160801_00001.BC</v>
      </c>
      <c r="V14" s="465" t="str">
        <f t="shared" si="1"/>
        <v>160801-MMDD</v>
      </c>
      <c r="W14" s="465" t="str">
        <f t="shared" si="2"/>
        <v>20160801_MMDD.cml</v>
      </c>
      <c r="X14" s="465" t="str">
        <f t="shared" si="3"/>
        <v>C510</v>
      </c>
      <c r="Y14" s="536" t="str">
        <f t="shared" si="4"/>
        <v>NECP_M160801</v>
      </c>
    </row>
    <row r="15" spans="1:25" s="29" customFormat="1">
      <c r="A15" s="30" t="s">
        <v>1172</v>
      </c>
      <c r="B15" s="41" t="s">
        <v>478</v>
      </c>
      <c r="C15" s="45"/>
      <c r="D15" s="30">
        <v>30</v>
      </c>
      <c r="E15" s="30">
        <v>0</v>
      </c>
      <c r="F15" s="30">
        <v>73</v>
      </c>
      <c r="G15" s="340" t="s">
        <v>1415</v>
      </c>
      <c r="H15" s="324" t="s">
        <v>24</v>
      </c>
      <c r="I15" s="324" t="s">
        <v>62</v>
      </c>
      <c r="J15" s="58"/>
      <c r="K15" s="58"/>
      <c r="L15" s="58"/>
      <c r="M15" s="58"/>
      <c r="N15" s="339"/>
      <c r="O15" s="387"/>
      <c r="P15" s="488"/>
      <c r="Q15" s="502"/>
      <c r="R15" s="505"/>
      <c r="S15" s="535" t="s">
        <v>1690</v>
      </c>
      <c r="T15" s="464" t="str">
        <f t="shared" si="0"/>
        <v>main2-MEA2_NECP_HV_RC_XDOR_001_M16.cps</v>
      </c>
      <c r="U15" s="464" t="str">
        <f t="shared" si="5"/>
        <v>XDOR_BJXR_C511_NECP_M160802_00002.BC</v>
      </c>
      <c r="V15" s="465" t="str">
        <f t="shared" si="1"/>
        <v>160802-MMDD</v>
      </c>
      <c r="W15" s="465" t="str">
        <f t="shared" si="2"/>
        <v>20160802_MMDD.cml</v>
      </c>
      <c r="X15" s="465" t="str">
        <f t="shared" si="3"/>
        <v>C511</v>
      </c>
      <c r="Y15" s="536" t="str">
        <f t="shared" si="4"/>
        <v>NECP_M160802</v>
      </c>
    </row>
    <row r="16" spans="1:25" s="29" customFormat="1">
      <c r="A16" s="30"/>
      <c r="B16" s="41"/>
      <c r="C16" s="45"/>
      <c r="D16" s="30"/>
      <c r="E16" s="30"/>
      <c r="F16" s="30"/>
      <c r="G16" s="340" t="s">
        <v>1417</v>
      </c>
      <c r="H16" s="324"/>
      <c r="I16" s="324"/>
      <c r="J16" s="58"/>
      <c r="K16" s="58"/>
      <c r="L16" s="58"/>
      <c r="M16" s="58"/>
      <c r="N16" s="339"/>
      <c r="O16" s="387"/>
      <c r="P16" s="488"/>
      <c r="Q16" s="502"/>
      <c r="R16" s="505"/>
      <c r="S16" s="535" t="s">
        <v>1690</v>
      </c>
      <c r="T16" s="464" t="str">
        <f t="shared" si="0"/>
        <v>main2-MEA2_NECP_HV_RC_XDOR_001_M16.cps</v>
      </c>
      <c r="U16" s="464" t="str">
        <f t="shared" si="5"/>
        <v>XDOR_BJXR_C512_NECP_M160803_00002.BC</v>
      </c>
      <c r="V16" s="465" t="str">
        <f t="shared" si="1"/>
        <v>160803-MMDD</v>
      </c>
      <c r="W16" s="465" t="str">
        <f t="shared" si="2"/>
        <v>20160803_MMDD.cml</v>
      </c>
      <c r="X16" s="465" t="str">
        <f t="shared" si="3"/>
        <v>C512</v>
      </c>
      <c r="Y16" s="536" t="str">
        <f t="shared" si="4"/>
        <v>NECP_M160803</v>
      </c>
    </row>
    <row r="17" spans="1:25" s="29" customFormat="1">
      <c r="A17" s="30"/>
      <c r="B17" s="41"/>
      <c r="C17" s="45"/>
      <c r="D17" s="30"/>
      <c r="E17" s="30"/>
      <c r="F17" s="30"/>
      <c r="G17" s="340" t="s">
        <v>1328</v>
      </c>
      <c r="H17" s="324"/>
      <c r="I17" s="324"/>
      <c r="J17" s="58"/>
      <c r="K17" s="58"/>
      <c r="L17" s="58"/>
      <c r="M17" s="58"/>
      <c r="N17" s="339"/>
      <c r="O17" s="387"/>
      <c r="P17" s="488"/>
      <c r="Q17" s="502"/>
      <c r="R17" s="505"/>
      <c r="S17" s="535" t="s">
        <v>1690</v>
      </c>
      <c r="T17" s="464" t="str">
        <f t="shared" si="0"/>
        <v>main2-MEA2_NECP_HV_RC_XDOR_001_M16.cps</v>
      </c>
      <c r="U17" s="464" t="str">
        <f>IF(G17="","",G17)</f>
        <v>XDOR_BJXR_C513_NECP_M160804_00001.BC</v>
      </c>
      <c r="V17" s="465" t="str">
        <f t="shared" si="1"/>
        <v>160804-MMDD</v>
      </c>
      <c r="W17" s="465" t="str">
        <f t="shared" si="2"/>
        <v>20160804_MMDD.cml</v>
      </c>
      <c r="X17" s="465" t="str">
        <f t="shared" si="3"/>
        <v>C513</v>
      </c>
      <c r="Y17" s="536" t="str">
        <f t="shared" si="4"/>
        <v>NECP_M160804</v>
      </c>
    </row>
    <row r="18" spans="1:25" s="29" customFormat="1">
      <c r="A18" s="30"/>
      <c r="B18" s="41"/>
      <c r="C18" s="45"/>
      <c r="D18" s="30"/>
      <c r="E18" s="30"/>
      <c r="F18" s="30"/>
      <c r="G18" s="340" t="s">
        <v>1329</v>
      </c>
      <c r="H18" s="324"/>
      <c r="I18" s="324"/>
      <c r="J18" s="58"/>
      <c r="K18" s="58"/>
      <c r="L18" s="58"/>
      <c r="M18" s="58"/>
      <c r="N18" s="339"/>
      <c r="O18" s="387"/>
      <c r="P18" s="488"/>
      <c r="Q18" s="502"/>
      <c r="R18" s="505"/>
      <c r="S18" s="535" t="s">
        <v>1690</v>
      </c>
      <c r="T18" s="464" t="str">
        <f t="shared" si="0"/>
        <v>main2-MEA2_NECP_HV_RC_XDOR_001_M16.cps</v>
      </c>
      <c r="U18" s="464" t="str">
        <f>IF(G18="","",G18)</f>
        <v>XDOR_BJXR_C514_NECP_M160805_00001.BC</v>
      </c>
      <c r="V18" s="465" t="str">
        <f t="shared" si="1"/>
        <v>160805-MMDD</v>
      </c>
      <c r="W18" s="465" t="str">
        <f t="shared" si="2"/>
        <v>20160805_MMDD.cml</v>
      </c>
      <c r="X18" s="465" t="str">
        <f t="shared" si="3"/>
        <v>C514</v>
      </c>
      <c r="Y18" s="536" t="str">
        <f t="shared" si="4"/>
        <v>NECP_M160805</v>
      </c>
    </row>
    <row r="19" spans="1:25" s="29" customFormat="1">
      <c r="A19" s="30"/>
      <c r="B19" s="41"/>
      <c r="C19" s="45"/>
      <c r="D19" s="30"/>
      <c r="E19" s="30"/>
      <c r="F19" s="30"/>
      <c r="G19" s="340" t="s">
        <v>1330</v>
      </c>
      <c r="H19" s="324"/>
      <c r="I19" s="324"/>
      <c r="J19" s="58"/>
      <c r="K19" s="58"/>
      <c r="L19" s="58"/>
      <c r="M19" s="58"/>
      <c r="N19" s="339"/>
      <c r="O19" s="387"/>
      <c r="P19" s="488"/>
      <c r="Q19" s="502"/>
      <c r="R19" s="505"/>
      <c r="S19" s="535" t="s">
        <v>1690</v>
      </c>
      <c r="T19" s="464" t="str">
        <f t="shared" si="0"/>
        <v>main2-MEA2_NECP_HV_RC_XDOR_001_M16.cps</v>
      </c>
      <c r="U19" s="464" t="str">
        <f t="shared" ref="U19:U82" si="6">IF(G19="","",G19)</f>
        <v>XDOR_BJXR_C515_NECP_M160806_00001.BC</v>
      </c>
      <c r="V19" s="465" t="str">
        <f t="shared" si="1"/>
        <v>160806-MMDD</v>
      </c>
      <c r="W19" s="465" t="str">
        <f t="shared" si="2"/>
        <v>20160806_MMDD.cml</v>
      </c>
      <c r="X19" s="465" t="str">
        <f t="shared" si="3"/>
        <v>C515</v>
      </c>
      <c r="Y19" s="536" t="str">
        <f t="shared" si="4"/>
        <v>NECP_M160806</v>
      </c>
    </row>
    <row r="20" spans="1:25" s="29" customFormat="1">
      <c r="A20" s="30"/>
      <c r="B20" s="41"/>
      <c r="C20" s="45"/>
      <c r="D20" s="30"/>
      <c r="E20" s="30"/>
      <c r="F20" s="30"/>
      <c r="G20" s="340" t="s">
        <v>1331</v>
      </c>
      <c r="H20" s="324"/>
      <c r="I20" s="324"/>
      <c r="J20" s="58"/>
      <c r="K20" s="58"/>
      <c r="L20" s="58"/>
      <c r="M20" s="58"/>
      <c r="N20" s="339"/>
      <c r="O20" s="387"/>
      <c r="P20" s="488"/>
      <c r="Q20" s="502"/>
      <c r="R20" s="505"/>
      <c r="S20" s="535" t="s">
        <v>1690</v>
      </c>
      <c r="T20" s="464" t="str">
        <f t="shared" si="0"/>
        <v>main2-MEA2_NECP_HV_RC_XDOR_001_M16.cps</v>
      </c>
      <c r="U20" s="464" t="str">
        <f t="shared" si="6"/>
        <v>XDOR_BJXR_C516_NECP_M160807_00001.BC</v>
      </c>
      <c r="V20" s="465" t="str">
        <f t="shared" si="1"/>
        <v>160807-MMDD</v>
      </c>
      <c r="W20" s="465" t="str">
        <f t="shared" si="2"/>
        <v>20160807_MMDD.cml</v>
      </c>
      <c r="X20" s="465" t="str">
        <f t="shared" si="3"/>
        <v>C516</v>
      </c>
      <c r="Y20" s="536" t="str">
        <f t="shared" si="4"/>
        <v>NECP_M160807</v>
      </c>
    </row>
    <row r="21" spans="1:25">
      <c r="A21" s="30">
        <v>9</v>
      </c>
      <c r="B21" s="79" t="s">
        <v>480</v>
      </c>
      <c r="C21" s="30"/>
      <c r="D21" s="30">
        <v>15</v>
      </c>
      <c r="E21" s="30">
        <v>0</v>
      </c>
      <c r="F21" s="30">
        <v>73</v>
      </c>
      <c r="G21" s="340" t="s">
        <v>1332</v>
      </c>
      <c r="H21" s="30" t="s">
        <v>24</v>
      </c>
      <c r="I21" s="30" t="s">
        <v>62</v>
      </c>
      <c r="J21" s="40"/>
      <c r="K21" s="40"/>
      <c r="L21" s="39" t="s">
        <v>461</v>
      </c>
      <c r="M21" s="40"/>
      <c r="N21" s="342"/>
      <c r="O21" s="387"/>
      <c r="P21" s="488"/>
      <c r="Q21" s="502"/>
      <c r="R21" s="505"/>
      <c r="S21" s="535" t="s">
        <v>1690</v>
      </c>
      <c r="T21" s="464" t="str">
        <f t="shared" si="0"/>
        <v>main2-MEA2_NECP_HV_RC_XDOR_001_M16.cps</v>
      </c>
      <c r="U21" s="464" t="str">
        <f t="shared" si="6"/>
        <v>XDOR_BJXR_C517_NECP_M160901_00001.BC</v>
      </c>
      <c r="V21" s="465" t="str">
        <f t="shared" si="1"/>
        <v>160901-MMDD</v>
      </c>
      <c r="W21" s="465" t="str">
        <f t="shared" si="2"/>
        <v>20160901_MMDD.cml</v>
      </c>
      <c r="X21" s="465" t="str">
        <f t="shared" si="3"/>
        <v>C517</v>
      </c>
      <c r="Y21" s="536" t="str">
        <f t="shared" si="4"/>
        <v>NECP_M160901</v>
      </c>
    </row>
    <row r="22" spans="1:25">
      <c r="A22" s="30">
        <f>A21+1</f>
        <v>10</v>
      </c>
      <c r="B22" s="79" t="s">
        <v>1368</v>
      </c>
      <c r="C22" s="30"/>
      <c r="D22" s="30">
        <v>60</v>
      </c>
      <c r="E22" s="30">
        <v>0</v>
      </c>
      <c r="F22" s="30">
        <v>73</v>
      </c>
      <c r="G22" s="340" t="s">
        <v>1416</v>
      </c>
      <c r="H22" s="30" t="s">
        <v>24</v>
      </c>
      <c r="I22" s="30" t="s">
        <v>62</v>
      </c>
      <c r="J22" s="79"/>
      <c r="K22" s="79"/>
      <c r="L22" s="79" t="s">
        <v>461</v>
      </c>
      <c r="M22" s="79"/>
      <c r="N22" s="343"/>
      <c r="O22" s="387"/>
      <c r="P22" s="488"/>
      <c r="Q22" s="502"/>
      <c r="R22" s="505"/>
      <c r="S22" s="535" t="s">
        <v>1690</v>
      </c>
      <c r="T22" s="464" t="str">
        <f t="shared" si="0"/>
        <v>main2-MEA2_NECP_HV_RC_XDOR_001_M16.cps</v>
      </c>
      <c r="U22" s="464" t="str">
        <f t="shared" si="6"/>
        <v>XDOR_BJXR_C518_NECP_M161001_00002.BC</v>
      </c>
      <c r="V22" s="465" t="str">
        <f t="shared" si="1"/>
        <v>161001-MMDD</v>
      </c>
      <c r="W22" s="465" t="str">
        <f t="shared" si="2"/>
        <v>20161001_MMDD.cml</v>
      </c>
      <c r="X22" s="465" t="str">
        <f t="shared" si="3"/>
        <v>C518</v>
      </c>
      <c r="Y22" s="536" t="str">
        <f t="shared" si="4"/>
        <v>NECP_M161001</v>
      </c>
    </row>
    <row r="23" spans="1:25">
      <c r="A23" s="30">
        <v>11</v>
      </c>
      <c r="B23" s="79" t="s">
        <v>1369</v>
      </c>
      <c r="C23" s="30"/>
      <c r="D23" s="30">
        <v>15</v>
      </c>
      <c r="E23" s="30">
        <v>0</v>
      </c>
      <c r="F23" s="30">
        <v>73</v>
      </c>
      <c r="G23" s="340" t="s">
        <v>1333</v>
      </c>
      <c r="H23" s="30" t="s">
        <v>24</v>
      </c>
      <c r="I23" s="30" t="s">
        <v>62</v>
      </c>
      <c r="J23" s="79"/>
      <c r="K23" s="79"/>
      <c r="L23" s="79" t="s">
        <v>461</v>
      </c>
      <c r="M23" s="79"/>
      <c r="N23" s="343"/>
      <c r="O23" s="387"/>
      <c r="P23" s="488"/>
      <c r="Q23" s="502"/>
      <c r="R23" s="505"/>
      <c r="S23" s="535" t="s">
        <v>1690</v>
      </c>
      <c r="T23" s="464" t="str">
        <f t="shared" si="0"/>
        <v>main2-MEA2_NECP_HV_RC_XDOR_001_M16.cps</v>
      </c>
      <c r="U23" s="464" t="str">
        <f t="shared" si="6"/>
        <v>XDOR_BJXR_C519_NECP_M161101_00001.BC</v>
      </c>
      <c r="V23" s="465" t="str">
        <f t="shared" si="1"/>
        <v>161101-MMDD</v>
      </c>
      <c r="W23" s="465" t="str">
        <f t="shared" si="2"/>
        <v>20161101_MMDD.cml</v>
      </c>
      <c r="X23" s="465" t="str">
        <f t="shared" si="3"/>
        <v>C519</v>
      </c>
      <c r="Y23" s="536" t="str">
        <f t="shared" si="4"/>
        <v>NECP_M161101</v>
      </c>
    </row>
    <row r="24" spans="1:25">
      <c r="A24" s="30">
        <v>12</v>
      </c>
      <c r="B24" s="79" t="s">
        <v>481</v>
      </c>
      <c r="C24" s="30"/>
      <c r="D24" s="30">
        <v>25</v>
      </c>
      <c r="E24" s="30">
        <v>0</v>
      </c>
      <c r="F24" s="30">
        <v>73</v>
      </c>
      <c r="G24" s="340" t="s">
        <v>1334</v>
      </c>
      <c r="H24" s="30" t="s">
        <v>24</v>
      </c>
      <c r="I24" s="30" t="s">
        <v>62</v>
      </c>
      <c r="J24" s="79"/>
      <c r="K24" s="79"/>
      <c r="L24" s="79" t="s">
        <v>461</v>
      </c>
      <c r="M24" s="79"/>
      <c r="N24" s="343"/>
      <c r="O24" s="387"/>
      <c r="P24" s="488"/>
      <c r="Q24" s="502"/>
      <c r="R24" s="505"/>
      <c r="S24" s="535" t="s">
        <v>1690</v>
      </c>
      <c r="T24" s="464" t="str">
        <f t="shared" si="0"/>
        <v>main2-MEA2_NECP_HV_RC_XDOR_001_M16.cps</v>
      </c>
      <c r="U24" s="464" t="str">
        <f t="shared" si="6"/>
        <v>XDOR_BJXR_C520_NECP_M161201_00001.BC</v>
      </c>
      <c r="V24" s="465" t="str">
        <f t="shared" si="1"/>
        <v>161201-MMDD</v>
      </c>
      <c r="W24" s="465" t="str">
        <f t="shared" si="2"/>
        <v>20161201_MMDD.cml</v>
      </c>
      <c r="X24" s="465" t="str">
        <f t="shared" si="3"/>
        <v>C520</v>
      </c>
      <c r="Y24" s="536" t="str">
        <f t="shared" si="4"/>
        <v>NECP_M161201</v>
      </c>
    </row>
    <row r="25" spans="1:25" ht="55.3">
      <c r="A25" s="30">
        <f>A24+1</f>
        <v>13</v>
      </c>
      <c r="B25" s="79" t="s">
        <v>1370</v>
      </c>
      <c r="C25" s="30"/>
      <c r="D25" s="30">
        <v>150</v>
      </c>
      <c r="E25" s="30">
        <v>0</v>
      </c>
      <c r="F25" s="30">
        <v>73</v>
      </c>
      <c r="G25" s="340" t="s">
        <v>1414</v>
      </c>
      <c r="H25" s="30" t="s">
        <v>24</v>
      </c>
      <c r="I25" s="30" t="s">
        <v>62</v>
      </c>
      <c r="J25" s="79"/>
      <c r="K25" s="79"/>
      <c r="L25" s="79" t="s">
        <v>461</v>
      </c>
      <c r="M25" s="79" t="s">
        <v>483</v>
      </c>
      <c r="N25" s="343"/>
      <c r="O25" s="387"/>
      <c r="P25" s="488"/>
      <c r="Q25" s="502"/>
      <c r="R25" s="505"/>
      <c r="S25" s="535" t="s">
        <v>1690</v>
      </c>
      <c r="T25" s="464" t="str">
        <f t="shared" si="0"/>
        <v>main2-MEA2_NECP_HV_RC_XDOR_001_M16.cps</v>
      </c>
      <c r="U25" s="464" t="str">
        <f t="shared" si="6"/>
        <v>XDOR_BJXR_C521_NECP_M161301_00002.BC</v>
      </c>
      <c r="V25" s="465" t="str">
        <f t="shared" si="1"/>
        <v>161301-MMDD</v>
      </c>
      <c r="W25" s="465" t="str">
        <f t="shared" si="2"/>
        <v>20161301_MMDD.cml</v>
      </c>
      <c r="X25" s="465" t="str">
        <f t="shared" si="3"/>
        <v>C521</v>
      </c>
      <c r="Y25" s="536" t="str">
        <f t="shared" si="4"/>
        <v>NECP_M161301</v>
      </c>
    </row>
    <row r="26" spans="1:25">
      <c r="A26" s="30">
        <v>14</v>
      </c>
      <c r="B26" s="79" t="s">
        <v>492</v>
      </c>
      <c r="C26" s="30"/>
      <c r="D26" s="30">
        <v>5</v>
      </c>
      <c r="E26" s="30">
        <v>0</v>
      </c>
      <c r="F26" s="30">
        <v>73</v>
      </c>
      <c r="G26" s="340" t="s">
        <v>1335</v>
      </c>
      <c r="H26" s="30" t="s">
        <v>24</v>
      </c>
      <c r="I26" s="30" t="s">
        <v>62</v>
      </c>
      <c r="J26" s="79"/>
      <c r="K26" s="79"/>
      <c r="L26" s="79"/>
      <c r="M26" s="79"/>
      <c r="N26" s="343"/>
      <c r="O26" s="365"/>
      <c r="P26" s="488"/>
      <c r="Q26" s="502"/>
      <c r="R26" s="505"/>
      <c r="S26" s="535" t="s">
        <v>1690</v>
      </c>
      <c r="T26" s="464" t="str">
        <f t="shared" si="0"/>
        <v>main2-MEA2_NECP_HV_RC_XDOR_001_M16.cps</v>
      </c>
      <c r="U26" s="464" t="str">
        <f t="shared" si="6"/>
        <v>XDOR_BJXR_C522_NECP_M161401_00001.BC</v>
      </c>
      <c r="V26" s="465" t="str">
        <f t="shared" si="1"/>
        <v>161401-MMDD</v>
      </c>
      <c r="W26" s="465" t="str">
        <f t="shared" si="2"/>
        <v>20161401_MMDD.cml</v>
      </c>
      <c r="X26" s="465" t="str">
        <f t="shared" si="3"/>
        <v>C522</v>
      </c>
      <c r="Y26" s="536" t="str">
        <f t="shared" si="4"/>
        <v>NECP_M161401</v>
      </c>
    </row>
    <row r="27" spans="1:25">
      <c r="O27" s="102"/>
      <c r="Q27" s="502"/>
      <c r="R27" s="505"/>
      <c r="S27" s="535" t="s">
        <v>1690</v>
      </c>
      <c r="T27" s="464" t="str">
        <f t="shared" si="0"/>
        <v>main2-MEA2_NECP_HV_RC_XDOR_001_M16.cps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536" t="str">
        <f t="shared" si="4"/>
        <v/>
      </c>
    </row>
    <row r="28" spans="1:25" ht="18.45" customHeight="1">
      <c r="A28" s="846" t="s">
        <v>549</v>
      </c>
      <c r="B28" s="847"/>
      <c r="C28" s="847"/>
      <c r="D28" s="847"/>
      <c r="E28" s="847"/>
      <c r="F28" s="847"/>
      <c r="G28" s="847"/>
      <c r="H28" s="847"/>
      <c r="I28" s="847"/>
      <c r="J28" s="847"/>
      <c r="K28" s="847"/>
      <c r="L28" s="847"/>
      <c r="M28" s="847"/>
      <c r="N28" s="847"/>
      <c r="O28" s="848"/>
      <c r="P28" s="482"/>
      <c r="Q28" s="502"/>
      <c r="R28" s="505"/>
      <c r="S28" s="535" t="s">
        <v>1690</v>
      </c>
      <c r="T28" s="464" t="str">
        <f t="shared" si="0"/>
        <v>main2-MEA2_NECP_HV_RC_XDOR_001_M16.cps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536" t="str">
        <f t="shared" si="4"/>
        <v/>
      </c>
    </row>
    <row r="29" spans="1:25" ht="55.75" thickBot="1">
      <c r="A29" s="112">
        <v>99</v>
      </c>
      <c r="B29" s="41" t="s">
        <v>659</v>
      </c>
      <c r="C29" s="41"/>
      <c r="D29" s="112"/>
      <c r="E29" s="112"/>
      <c r="F29" s="112"/>
      <c r="G29" s="130" t="s">
        <v>844</v>
      </c>
      <c r="H29" s="112">
        <v>5</v>
      </c>
      <c r="I29" s="112"/>
      <c r="J29" s="41"/>
      <c r="K29" s="41"/>
      <c r="L29" s="41"/>
      <c r="M29" s="41"/>
      <c r="N29" s="131"/>
      <c r="O29" s="131" t="s">
        <v>916</v>
      </c>
      <c r="P29" s="481"/>
      <c r="Q29" s="502"/>
      <c r="R29" s="505"/>
      <c r="S29" s="537" t="s">
        <v>1690</v>
      </c>
      <c r="T29" s="469" t="str">
        <f t="shared" si="0"/>
        <v>main2-MEA_NECP_contingency_LV_XDOR_002_M16.cps</v>
      </c>
      <c r="U29" s="469" t="str">
        <f t="shared" si="6"/>
        <v>XDOR_BJXR_C550_NECP_M169901_00002.BC</v>
      </c>
      <c r="V29" s="470" t="str">
        <f t="shared" si="1"/>
        <v>169901-MMDD</v>
      </c>
      <c r="W29" s="470" t="str">
        <f t="shared" si="2"/>
        <v>20169901_MMDD.cml</v>
      </c>
      <c r="X29" s="470" t="str">
        <f t="shared" si="3"/>
        <v>C550</v>
      </c>
      <c r="Y29" s="538" t="str">
        <f t="shared" si="4"/>
        <v>NECP_M169901</v>
      </c>
    </row>
    <row r="30" spans="1:25">
      <c r="A30" s="139"/>
      <c r="B30" s="140"/>
      <c r="C30" s="140"/>
      <c r="D30" s="139"/>
      <c r="E30" s="139"/>
      <c r="F30" s="139"/>
      <c r="G30" s="140"/>
      <c r="H30" s="139"/>
      <c r="I30" s="139"/>
      <c r="J30" s="140"/>
      <c r="K30" s="140"/>
      <c r="L30" s="140"/>
      <c r="M30" s="140"/>
      <c r="N30" s="140"/>
      <c r="O30" s="140"/>
      <c r="P30" s="481"/>
      <c r="Q30" s="502"/>
      <c r="R30" s="505"/>
      <c r="S30" s="539"/>
      <c r="T30" s="467" t="str">
        <f t="shared" si="0"/>
        <v>main2-MEA_NECP_contingency_LV_XDOR_002_M16.cps</v>
      </c>
      <c r="U30" s="467" t="str">
        <f t="shared" si="6"/>
        <v/>
      </c>
      <c r="V30" s="468" t="str">
        <f t="shared" si="1"/>
        <v/>
      </c>
      <c r="W30" s="468" t="str">
        <f t="shared" si="2"/>
        <v/>
      </c>
      <c r="X30" s="468" t="str">
        <f t="shared" si="3"/>
        <v/>
      </c>
      <c r="Y30" s="468" t="str">
        <f t="shared" si="4"/>
        <v/>
      </c>
    </row>
    <row r="31" spans="1:25">
      <c r="Q31" s="502"/>
      <c r="R31" s="505"/>
      <c r="S31" s="495"/>
      <c r="T31" s="464" t="str">
        <f t="shared" si="0"/>
        <v>main2-MEA_NECP_contingency_LV_XDOR_002_M16.cps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:25">
      <c r="Q32" s="502"/>
      <c r="R32" s="505"/>
      <c r="S32" s="495"/>
      <c r="T32" s="464" t="str">
        <f t="shared" si="0"/>
        <v>main2-MEA_NECP_contingency_LV_XDOR_002_M16.cps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7:25">
      <c r="Q33" s="502"/>
      <c r="R33" s="505"/>
      <c r="S33" s="495"/>
      <c r="T33" s="464" t="str">
        <f t="shared" si="0"/>
        <v>main2-MEA_NECP_contingency_LV_XDOR_002_M16.cps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7:25">
      <c r="Q34" s="502"/>
      <c r="R34" s="505"/>
      <c r="S34" s="495"/>
      <c r="T34" s="464" t="str">
        <f t="shared" ref="T34:T65" si="7">IF(O34="",T33,O34)</f>
        <v>main2-MEA_NECP_contingency_LV_XDOR_002_M16.cps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7:25">
      <c r="Q35" s="502"/>
      <c r="R35" s="505"/>
      <c r="S35" s="495"/>
      <c r="T35" s="464" t="str">
        <f t="shared" si="7"/>
        <v>main2-MEA_NECP_contingency_LV_XDOR_002_M16.cps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7:25">
      <c r="Q36" s="502"/>
      <c r="R36" s="505"/>
      <c r="S36" s="495"/>
      <c r="T36" s="464" t="str">
        <f t="shared" si="7"/>
        <v>main2-MEA_NECP_contingency_LV_XDOR_002_M16.cps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7:25">
      <c r="Q37" s="502"/>
      <c r="R37" s="505"/>
      <c r="S37" s="495"/>
      <c r="T37" s="464" t="str">
        <f t="shared" si="7"/>
        <v>main2-MEA_NECP_contingency_LV_XDOR_002_M16.cps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7:25">
      <c r="Q38" s="502"/>
      <c r="R38" s="505"/>
      <c r="S38" s="495"/>
      <c r="T38" s="464" t="str">
        <f t="shared" si="7"/>
        <v>main2-MEA_NECP_contingency_LV_XDOR_002_M16.cps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7:25">
      <c r="Q39" s="502"/>
      <c r="R39" s="505"/>
      <c r="S39" s="495"/>
      <c r="T39" s="464" t="str">
        <f t="shared" si="7"/>
        <v>main2-MEA_NECP_contingency_LV_XDOR_002_M16.cps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7:25">
      <c r="Q40" s="502"/>
      <c r="R40" s="505"/>
      <c r="S40" s="495"/>
      <c r="T40" s="464" t="str">
        <f t="shared" si="7"/>
        <v>main2-MEA_NECP_contingency_LV_XDOR_002_M16.cps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7:25">
      <c r="Q41" s="502"/>
      <c r="R41" s="505"/>
      <c r="S41" s="495"/>
      <c r="T41" s="464" t="str">
        <f t="shared" si="7"/>
        <v>main2-MEA_NECP_contingency_LV_XDOR_002_M16.cps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7:25">
      <c r="Q42" s="502"/>
      <c r="R42" s="505"/>
      <c r="S42" s="495"/>
      <c r="T42" s="464" t="str">
        <f t="shared" si="7"/>
        <v>main2-MEA_NECP_contingency_LV_XDOR_002_M16.cps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7:25">
      <c r="Q43" s="502"/>
      <c r="R43" s="505"/>
      <c r="S43" s="495"/>
      <c r="T43" s="464" t="str">
        <f t="shared" si="7"/>
        <v>main2-MEA_NECP_contingency_LV_XDOR_002_M16.cps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7:25">
      <c r="Q44" s="502"/>
      <c r="R44" s="505"/>
      <c r="S44" s="495"/>
      <c r="T44" s="464" t="str">
        <f t="shared" si="7"/>
        <v>main2-MEA_NECP_contingency_LV_XDOR_002_M16.cps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7:25">
      <c r="Q45" s="502"/>
      <c r="R45" s="505"/>
      <c r="S45" s="495"/>
      <c r="T45" s="464" t="str">
        <f t="shared" si="7"/>
        <v>main2-MEA_NECP_contingency_LV_XDOR_002_M16.cps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7:25">
      <c r="Q46" s="502"/>
      <c r="R46" s="505"/>
      <c r="S46" s="495"/>
      <c r="T46" s="464" t="str">
        <f t="shared" si="7"/>
        <v>main2-MEA_NECP_contingency_LV_XDOR_002_M16.cps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7:25">
      <c r="Q47" s="502"/>
      <c r="R47" s="505"/>
      <c r="S47" s="495"/>
      <c r="T47" s="464" t="str">
        <f t="shared" si="7"/>
        <v>main2-MEA_NECP_contingency_LV_XDOR_002_M16.cps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7:25">
      <c r="Q48" s="502"/>
      <c r="R48" s="505"/>
      <c r="S48" s="495"/>
      <c r="T48" s="464" t="str">
        <f t="shared" si="7"/>
        <v>main2-MEA_NECP_contingency_LV_XDOR_002_M16.cps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7:25">
      <c r="Q49" s="502"/>
      <c r="R49" s="505"/>
      <c r="S49" s="495"/>
      <c r="T49" s="464" t="str">
        <f t="shared" si="7"/>
        <v>main2-MEA_NECP_contingency_LV_XDOR_002_M16.cps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502"/>
      <c r="R50" s="505"/>
      <c r="S50" s="495"/>
      <c r="T50" s="464" t="str">
        <f t="shared" si="7"/>
        <v>main2-MEA_NECP_contingency_LV_XDOR_002_M16.cps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502"/>
      <c r="R51" s="505"/>
      <c r="S51" s="495"/>
      <c r="T51" s="464" t="str">
        <f t="shared" si="7"/>
        <v>main2-MEA_NECP_contingency_LV_XDOR_002_M16.cps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502"/>
      <c r="R52" s="505"/>
      <c r="S52" s="495"/>
      <c r="T52" s="464" t="str">
        <f t="shared" si="7"/>
        <v>main2-MEA_NECP_contingency_LV_XDOR_002_M16.cps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502"/>
      <c r="R53" s="505"/>
      <c r="S53" s="495"/>
      <c r="T53" s="464" t="str">
        <f t="shared" si="7"/>
        <v>main2-MEA_NECP_contingency_LV_XDOR_002_M16.cps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502"/>
      <c r="R54" s="505"/>
      <c r="S54" s="495"/>
      <c r="T54" s="464" t="str">
        <f t="shared" si="7"/>
        <v>main2-MEA_NECP_contingency_LV_XDOR_002_M16.cps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502"/>
      <c r="R55" s="505"/>
      <c r="S55" s="495"/>
      <c r="T55" s="464" t="str">
        <f t="shared" si="7"/>
        <v>main2-MEA_NECP_contingency_LV_XDOR_002_M16.cps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502"/>
      <c r="R56" s="505"/>
      <c r="S56" s="495"/>
      <c r="T56" s="464" t="str">
        <f t="shared" si="7"/>
        <v>main2-MEA_NECP_contingency_LV_XDOR_002_M16.cps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502"/>
      <c r="R57" s="505"/>
      <c r="S57" s="495"/>
      <c r="T57" s="464" t="str">
        <f t="shared" si="7"/>
        <v>main2-MEA_NECP_contingency_LV_XDOR_002_M16.cps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502"/>
      <c r="R58" s="505"/>
      <c r="S58" s="495"/>
      <c r="T58" s="464" t="str">
        <f t="shared" si="7"/>
        <v>main2-MEA_NECP_contingency_LV_XDOR_002_M16.cps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502"/>
      <c r="R59" s="505"/>
      <c r="S59" s="495"/>
      <c r="T59" s="464" t="str">
        <f t="shared" si="7"/>
        <v>main2-MEA_NECP_contingency_LV_XDOR_002_M16.cps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502"/>
      <c r="R60" s="505"/>
      <c r="S60" s="495"/>
      <c r="T60" s="464" t="str">
        <f t="shared" si="7"/>
        <v>main2-MEA_NECP_contingency_LV_XDOR_002_M16.cps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502"/>
      <c r="R61" s="505"/>
      <c r="S61" s="495"/>
      <c r="T61" s="464" t="str">
        <f t="shared" si="7"/>
        <v>main2-MEA_NECP_contingency_LV_XDOR_002_M16.cps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502"/>
      <c r="R62" s="505"/>
      <c r="S62" s="495"/>
      <c r="T62" s="464" t="str">
        <f t="shared" si="7"/>
        <v>main2-MEA_NECP_contingency_LV_XDOR_002_M16.cps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502"/>
      <c r="R63" s="505"/>
      <c r="S63" s="495"/>
      <c r="T63" s="464" t="str">
        <f t="shared" si="7"/>
        <v>main2-MEA_NECP_contingency_LV_XDOR_002_M16.cps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502"/>
      <c r="R64" s="505"/>
      <c r="S64" s="495"/>
      <c r="T64" s="464" t="str">
        <f t="shared" si="7"/>
        <v>main2-MEA_NECP_contingency_LV_XDOR_002_M16.cps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502"/>
      <c r="R65" s="505"/>
      <c r="S65" s="495"/>
      <c r="T65" s="464" t="str">
        <f t="shared" si="7"/>
        <v>main2-MEA_NECP_contingency_LV_XDOR_002_M16.cps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502"/>
      <c r="R66" s="505"/>
      <c r="S66" s="495"/>
      <c r="T66" s="464" t="str">
        <f t="shared" ref="T66:T97" si="11">IF(O66="",T65,O66)</f>
        <v>main2-MEA_NECP_contingency_LV_XDOR_002_M16.cps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502"/>
      <c r="R67" s="505"/>
      <c r="S67" s="495"/>
      <c r="T67" s="464" t="str">
        <f t="shared" si="11"/>
        <v>main2-MEA_NECP_contingency_LV_XDOR_002_M16.cps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502"/>
      <c r="R68" s="505"/>
      <c r="S68" s="495"/>
      <c r="T68" s="464" t="str">
        <f t="shared" si="11"/>
        <v>main2-MEA_NECP_contingency_LV_XDOR_002_M16.cps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502"/>
      <c r="R69" s="505"/>
      <c r="S69" s="495"/>
      <c r="T69" s="464" t="str">
        <f t="shared" si="11"/>
        <v>main2-MEA_NECP_contingency_LV_XDOR_002_M16.cps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502"/>
      <c r="R70" s="505"/>
      <c r="S70" s="495"/>
      <c r="T70" s="464" t="str">
        <f t="shared" si="11"/>
        <v>main2-MEA_NECP_contingency_LV_XDOR_002_M16.cps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502"/>
      <c r="R71" s="505"/>
      <c r="S71" s="495"/>
      <c r="T71" s="464" t="str">
        <f t="shared" si="11"/>
        <v>main2-MEA_NECP_contingency_LV_XDOR_002_M16.cps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502"/>
      <c r="R72" s="505"/>
      <c r="S72" s="495"/>
      <c r="T72" s="464" t="str">
        <f t="shared" si="11"/>
        <v>main2-MEA_NECP_contingency_LV_XDOR_002_M16.cps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502"/>
      <c r="R73" s="505"/>
      <c r="S73" s="495"/>
      <c r="T73" s="464" t="str">
        <f t="shared" si="11"/>
        <v>main2-MEA_NECP_contingency_LV_XDOR_002_M16.cps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502"/>
      <c r="R74" s="505"/>
      <c r="S74" s="495"/>
      <c r="T74" s="464" t="str">
        <f t="shared" si="11"/>
        <v>main2-MEA_NECP_contingency_LV_XDOR_002_M16.cps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502"/>
      <c r="R75" s="505"/>
      <c r="S75" s="495"/>
      <c r="T75" s="464" t="str">
        <f t="shared" si="11"/>
        <v>main2-MEA_NECP_contingency_LV_XDOR_002_M16.cps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502"/>
      <c r="R76" s="505"/>
      <c r="S76" s="495"/>
      <c r="T76" s="464" t="str">
        <f t="shared" si="11"/>
        <v>main2-MEA_NECP_contingency_LV_XDOR_002_M16.cps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502"/>
      <c r="R77" s="505"/>
      <c r="S77" s="495"/>
      <c r="T77" s="464" t="str">
        <f t="shared" si="11"/>
        <v>main2-MEA_NECP_contingency_LV_XDOR_002_M16.cps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502"/>
      <c r="R78" s="505"/>
      <c r="S78" s="495"/>
      <c r="T78" s="464" t="str">
        <f t="shared" si="11"/>
        <v>main2-MEA_NECP_contingency_LV_XDOR_002_M16.cps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502"/>
      <c r="R79" s="505"/>
      <c r="S79" s="495"/>
      <c r="T79" s="464" t="str">
        <f t="shared" si="11"/>
        <v>main2-MEA_NECP_contingency_LV_XDOR_002_M16.cps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502"/>
      <c r="R80" s="505"/>
      <c r="S80" s="495"/>
      <c r="T80" s="464" t="str">
        <f t="shared" si="11"/>
        <v>main2-MEA_NECP_contingency_LV_XDOR_002_M16.cps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502"/>
      <c r="R81" s="505"/>
      <c r="S81" s="495"/>
      <c r="T81" s="464" t="str">
        <f t="shared" si="11"/>
        <v>main2-MEA_NECP_contingency_LV_XDOR_002_M16.cps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502"/>
      <c r="R82" s="505"/>
      <c r="S82" s="495"/>
      <c r="T82" s="464" t="str">
        <f t="shared" si="11"/>
        <v>main2-MEA_NECP_contingency_LV_XDOR_002_M16.cps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502"/>
      <c r="R83" s="505"/>
      <c r="S83" s="495"/>
      <c r="T83" s="464" t="str">
        <f t="shared" si="11"/>
        <v>main2-MEA_NECP_contingency_LV_XDOR_002_M16.cps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502"/>
      <c r="R84" s="505"/>
      <c r="S84" s="495"/>
      <c r="T84" s="464" t="str">
        <f t="shared" si="11"/>
        <v>main2-MEA_NECP_contingency_LV_XDOR_002_M16.cps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502"/>
      <c r="R85" s="505"/>
      <c r="S85" s="495"/>
      <c r="T85" s="464" t="str">
        <f t="shared" si="11"/>
        <v>main2-MEA_NECP_contingency_LV_XDOR_002_M16.cps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502"/>
      <c r="R86" s="505"/>
      <c r="S86" s="495"/>
      <c r="T86" s="464" t="str">
        <f t="shared" si="11"/>
        <v>main2-MEA_NECP_contingency_LV_XDOR_002_M16.cps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502"/>
      <c r="R87" s="505"/>
      <c r="S87" s="495"/>
      <c r="T87" s="464" t="str">
        <f t="shared" si="11"/>
        <v>main2-MEA_NECP_contingency_LV_XDOR_002_M16.cps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502"/>
      <c r="R88" s="505"/>
      <c r="S88" s="495"/>
      <c r="T88" s="464" t="str">
        <f t="shared" si="11"/>
        <v>main2-MEA_NECP_contingency_LV_XDOR_002_M16.cps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502"/>
      <c r="R89" s="505"/>
      <c r="S89" s="495"/>
      <c r="T89" s="464" t="str">
        <f t="shared" si="11"/>
        <v>main2-MEA_NECP_contingency_LV_XDOR_002_M16.cps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502"/>
      <c r="R90" s="505"/>
      <c r="S90" s="495"/>
      <c r="T90" s="464" t="str">
        <f t="shared" si="11"/>
        <v>main2-MEA_NECP_contingency_LV_XDOR_002_M16.cps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502"/>
      <c r="R91" s="505"/>
      <c r="S91" s="495"/>
      <c r="T91" s="464" t="str">
        <f t="shared" si="11"/>
        <v>main2-MEA_NECP_contingency_LV_XDOR_002_M16.cps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502"/>
      <c r="R92" s="505"/>
      <c r="S92" s="495"/>
      <c r="T92" s="464" t="str">
        <f t="shared" si="11"/>
        <v>main2-MEA_NECP_contingency_LV_XDOR_002_M16.cps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502"/>
      <c r="R93" s="505"/>
      <c r="S93" s="495"/>
      <c r="T93" s="464" t="str">
        <f t="shared" si="11"/>
        <v>main2-MEA_NECP_contingency_LV_XDOR_002_M16.cps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502"/>
      <c r="R94" s="505"/>
      <c r="S94" s="495"/>
      <c r="T94" s="464" t="str">
        <f t="shared" si="11"/>
        <v>main2-MEA_NECP_contingency_LV_XDOR_002_M16.cps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502"/>
      <c r="R95" s="505"/>
      <c r="S95" s="495"/>
      <c r="T95" s="464" t="str">
        <f t="shared" si="11"/>
        <v>main2-MEA_NECP_contingency_LV_XDOR_002_M16.cps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502"/>
      <c r="R96" s="505"/>
      <c r="S96" s="495"/>
      <c r="T96" s="464" t="str">
        <f t="shared" si="11"/>
        <v>main2-MEA_NECP_contingency_LV_XDOR_002_M16.cps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502"/>
      <c r="R97" s="505"/>
      <c r="S97" s="495"/>
      <c r="T97" s="464" t="str">
        <f t="shared" si="11"/>
        <v>main2-MEA_NECP_contingency_LV_XDOR_002_M16.cps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502"/>
      <c r="R98" s="505"/>
      <c r="S98" s="495"/>
      <c r="T98" s="464" t="str">
        <f t="shared" ref="T98:T123" si="17">IF(O98="",T97,O98)</f>
        <v>main2-MEA_NECP_contingency_LV_XDOR_002_M16.cps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502"/>
      <c r="R99" s="505"/>
      <c r="S99" s="495"/>
      <c r="T99" s="464" t="str">
        <f t="shared" si="17"/>
        <v>main2-MEA_NECP_contingency_LV_XDOR_002_M16.cps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502"/>
      <c r="R100" s="505"/>
      <c r="S100" s="495"/>
      <c r="T100" s="464" t="str">
        <f t="shared" si="17"/>
        <v>main2-MEA_NECP_contingency_LV_XDOR_002_M16.cps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502"/>
      <c r="R101" s="505"/>
      <c r="S101" s="495"/>
      <c r="T101" s="464" t="str">
        <f t="shared" si="17"/>
        <v>main2-MEA_NECP_contingency_LV_XDOR_002_M16.cps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502"/>
      <c r="R102" s="505"/>
      <c r="S102" s="495"/>
      <c r="T102" s="464" t="str">
        <f t="shared" si="17"/>
        <v>main2-MEA_NECP_contingency_LV_XDOR_002_M16.cps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502"/>
      <c r="R103" s="505"/>
      <c r="S103" s="495"/>
      <c r="T103" s="464" t="str">
        <f t="shared" si="17"/>
        <v>main2-MEA_NECP_contingency_LV_XDOR_002_M16.cps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502"/>
      <c r="R104" s="505"/>
      <c r="S104" s="495"/>
      <c r="T104" s="464" t="str">
        <f t="shared" si="17"/>
        <v>main2-MEA_NECP_contingency_LV_XDOR_002_M16.cps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502"/>
      <c r="R105" s="505"/>
      <c r="S105" s="495"/>
      <c r="T105" s="464" t="str">
        <f t="shared" si="17"/>
        <v>main2-MEA_NECP_contingency_LV_XDOR_002_M16.cps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502"/>
      <c r="R106" s="505"/>
      <c r="S106" s="495"/>
      <c r="T106" s="464" t="str">
        <f t="shared" si="17"/>
        <v>main2-MEA_NECP_contingency_LV_XDOR_002_M16.cps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500"/>
      <c r="R107" s="505"/>
      <c r="S107" s="495"/>
      <c r="T107" s="464" t="str">
        <f t="shared" si="17"/>
        <v>main2-MEA_NECP_contingency_LV_XDOR_002_M16.cps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502"/>
      <c r="R108" s="505"/>
      <c r="S108" s="495"/>
      <c r="T108" s="464" t="str">
        <f t="shared" si="17"/>
        <v>main2-MEA_NECP_contingency_LV_XDOR_002_M16.cps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502"/>
      <c r="R109" s="505"/>
      <c r="S109" s="495"/>
      <c r="T109" s="464" t="str">
        <f t="shared" si="17"/>
        <v>main2-MEA_NECP_contingency_LV_XDOR_002_M16.cps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502"/>
      <c r="R110" s="505"/>
      <c r="S110" s="495"/>
      <c r="T110" s="464" t="str">
        <f t="shared" si="17"/>
        <v>main2-MEA_NECP_contingency_LV_XDOR_002_M16.cps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502"/>
      <c r="R111" s="505"/>
      <c r="S111" s="495"/>
      <c r="T111" s="464" t="str">
        <f t="shared" si="17"/>
        <v>main2-MEA_NECP_contingency_LV_XDOR_002_M16.cps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502"/>
      <c r="R112" s="505"/>
      <c r="S112" s="495" t="s">
        <v>1691</v>
      </c>
      <c r="T112" s="464" t="str">
        <f t="shared" si="17"/>
        <v>main2-MEA_NECP_contingency_LV_XDOR_002_M16.cps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502"/>
      <c r="R113" s="505"/>
      <c r="S113" s="495"/>
      <c r="T113" s="464" t="str">
        <f t="shared" si="17"/>
        <v>main2-MEA_NECP_contingency_LV_XDOR_002_M16.cps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502"/>
      <c r="R114" s="505"/>
      <c r="S114" s="495"/>
      <c r="T114" s="464" t="str">
        <f t="shared" si="17"/>
        <v>main2-MEA_NECP_contingency_LV_XDOR_002_M16.cps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502"/>
      <c r="R115" s="505"/>
      <c r="S115" s="495"/>
      <c r="T115" s="464" t="str">
        <f t="shared" si="17"/>
        <v>main2-MEA_NECP_contingency_LV_XDOR_002_M16.cps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502"/>
      <c r="R116" s="505"/>
      <c r="S116" s="495"/>
      <c r="T116" s="464" t="str">
        <f t="shared" si="17"/>
        <v>main2-MEA_NECP_contingency_LV_XDOR_002_M16.cps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502"/>
      <c r="R117" s="505"/>
      <c r="S117" s="495"/>
      <c r="T117" s="464" t="str">
        <f t="shared" si="17"/>
        <v>main2-MEA_NECP_contingency_LV_XDOR_002_M16.cps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502"/>
      <c r="R118" s="505"/>
      <c r="S118" s="495"/>
      <c r="T118" s="464" t="str">
        <f t="shared" si="17"/>
        <v>main2-MEA_NECP_contingency_LV_XDOR_002_M16.cps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502"/>
      <c r="R119" s="505"/>
      <c r="S119" s="495"/>
      <c r="T119" s="464" t="str">
        <f t="shared" si="17"/>
        <v>main2-MEA_NECP_contingency_LV_XDOR_002_M16.cps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502"/>
      <c r="R120" s="505"/>
      <c r="S120" s="495"/>
      <c r="T120" s="464" t="str">
        <f t="shared" si="17"/>
        <v>main2-MEA_NECP_contingency_LV_XDOR_002_M16.cps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502"/>
      <c r="R121" s="505"/>
      <c r="S121" s="495"/>
      <c r="T121" s="464" t="str">
        <f t="shared" si="17"/>
        <v>main2-MEA_NECP_contingency_LV_XDOR_002_M16.cps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502"/>
      <c r="R122" s="505"/>
      <c r="S122" s="495"/>
      <c r="T122" s="464" t="str">
        <f t="shared" si="17"/>
        <v>main2-MEA_NECP_contingency_LV_XDOR_002_M16.cps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502"/>
      <c r="R123" s="505"/>
      <c r="S123" s="495"/>
      <c r="T123" s="464" t="str">
        <f t="shared" si="17"/>
        <v>main2-MEA_NECP_contingency_LV_XDOR_002_M16.cps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4">
    <mergeCell ref="O4:O12"/>
    <mergeCell ref="A3:O3"/>
    <mergeCell ref="A13:O13"/>
    <mergeCell ref="A28:O28"/>
  </mergeCells>
  <phoneticPr fontId="12"/>
  <conditionalFormatting sqref="O4:P4">
    <cfRule type="expression" dxfId="56" priority="8">
      <formula>$A4="✓"</formula>
    </cfRule>
  </conditionalFormatting>
  <conditionalFormatting sqref="O29:P29">
    <cfRule type="expression" dxfId="55" priority="7">
      <formula>$A29="✓"</formula>
    </cfRule>
  </conditionalFormatting>
  <conditionalFormatting sqref="R3">
    <cfRule type="expression" dxfId="54" priority="6">
      <formula>$Q3="〇"</formula>
    </cfRule>
  </conditionalFormatting>
  <conditionalFormatting sqref="R4:R121">
    <cfRule type="expression" dxfId="53" priority="5">
      <formula>$Q4="〇"</formula>
    </cfRule>
  </conditionalFormatting>
  <conditionalFormatting sqref="T3:X3">
    <cfRule type="expression" dxfId="52" priority="4">
      <formula>$S3="c"</formula>
    </cfRule>
  </conditionalFormatting>
  <conditionalFormatting sqref="T4:X121">
    <cfRule type="expression" dxfId="51" priority="3">
      <formula>$S4="c"</formula>
    </cfRule>
  </conditionalFormatting>
  <conditionalFormatting sqref="Y3">
    <cfRule type="expression" dxfId="50" priority="2">
      <formula>$S3="c"</formula>
    </cfRule>
  </conditionalFormatting>
  <conditionalFormatting sqref="Y4:Y123">
    <cfRule type="expression" dxfId="49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4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3">
    <pageSetUpPr fitToPage="1"/>
  </sheetPr>
  <dimension ref="A1:Y123"/>
  <sheetViews>
    <sheetView topLeftCell="A103" zoomScale="70" zoomScaleNormal="70" zoomScalePageLayoutView="85" workbookViewId="0">
      <selection activeCell="C18" sqref="C18"/>
    </sheetView>
  </sheetViews>
  <sheetFormatPr defaultColWidth="8.85546875" defaultRowHeight="23.15"/>
  <cols>
    <col min="1" max="1" width="6.5703125" style="5" bestFit="1" customWidth="1"/>
    <col min="2" max="2" width="34.5703125" style="2" bestFit="1" customWidth="1"/>
    <col min="3" max="3" width="24.2109375" style="2" customWidth="1"/>
    <col min="4" max="4" width="10.5703125" style="5" customWidth="1"/>
    <col min="5" max="5" width="12.85546875" style="5" customWidth="1"/>
    <col min="6" max="6" width="9.0703125" style="5" customWidth="1"/>
    <col min="7" max="7" width="50.0703125" style="2" bestFit="1" customWidth="1"/>
    <col min="8" max="8" width="7.85546875" style="5" customWidth="1"/>
    <col min="9" max="9" width="8.0703125" style="5" customWidth="1"/>
    <col min="10" max="10" width="44" style="2" customWidth="1"/>
    <col min="11" max="11" width="11.85546875" style="2" customWidth="1"/>
    <col min="12" max="12" width="17.5703125" style="76" customWidth="1"/>
    <col min="13" max="13" width="15.0703125" style="76" customWidth="1"/>
    <col min="14" max="14" width="28.5703125" style="76" bestFit="1" customWidth="1"/>
    <col min="15" max="15" width="34.0703125" style="2" customWidth="1"/>
    <col min="16" max="16" width="8.35546875" style="476" customWidth="1"/>
    <col min="17" max="17" width="3.5703125" style="503" customWidth="1"/>
    <col min="18" max="18" width="22.2109375" style="504" customWidth="1"/>
    <col min="19" max="19" width="8.85546875" style="474"/>
    <col min="20" max="20" width="75.570312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22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482</v>
      </c>
      <c r="O1" s="427" t="s">
        <v>903</v>
      </c>
      <c r="P1" s="518"/>
      <c r="Q1" s="508"/>
      <c r="R1" s="511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110.6">
      <c r="A2" s="7" t="s">
        <v>288</v>
      </c>
      <c r="B2" s="6" t="s">
        <v>287</v>
      </c>
      <c r="C2" s="3" t="s">
        <v>245</v>
      </c>
      <c r="D2" s="25"/>
      <c r="E2" s="25"/>
      <c r="F2" s="25"/>
      <c r="G2" s="3"/>
      <c r="H2" s="25"/>
      <c r="I2" s="25"/>
      <c r="J2" s="3" t="s">
        <v>246</v>
      </c>
      <c r="K2" s="3"/>
      <c r="L2" s="77"/>
      <c r="M2" s="77"/>
      <c r="N2" s="115"/>
      <c r="O2" s="428"/>
      <c r="P2" s="519"/>
      <c r="Q2" s="502"/>
      <c r="R2" s="505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ht="18.45" customHeight="1">
      <c r="A3" s="846" t="s">
        <v>267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500"/>
      <c r="R3" s="505"/>
      <c r="S3" s="535"/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 ht="36.9">
      <c r="A4" s="123">
        <v>1</v>
      </c>
      <c r="B4" s="130" t="s">
        <v>185</v>
      </c>
      <c r="C4" s="123"/>
      <c r="D4" s="123">
        <v>15</v>
      </c>
      <c r="E4" s="123">
        <v>0</v>
      </c>
      <c r="F4" s="123">
        <v>33</v>
      </c>
      <c r="G4" s="130" t="s">
        <v>845</v>
      </c>
      <c r="H4" s="123">
        <v>6</v>
      </c>
      <c r="I4" s="123" t="s">
        <v>62</v>
      </c>
      <c r="J4" s="130"/>
      <c r="K4" s="130"/>
      <c r="L4" s="130"/>
      <c r="M4" s="130"/>
      <c r="N4" s="131"/>
      <c r="O4" s="869" t="s">
        <v>917</v>
      </c>
      <c r="P4" s="522"/>
      <c r="Q4" s="502"/>
      <c r="R4" s="505"/>
      <c r="S4" s="535" t="s">
        <v>1690</v>
      </c>
      <c r="T4" s="464" t="str">
        <f t="shared" si="0"/>
        <v>main2-MIA_NECP_LV_XDOR_002_M17.cps</v>
      </c>
      <c r="U4" s="464" t="str">
        <f t="shared" ref="U4:U16" si="5">IF(G4="","",G4)</f>
        <v>XDOR_BJXR_C551_NECP_M170101_00002.BC</v>
      </c>
      <c r="V4" s="465" t="str">
        <f t="shared" si="1"/>
        <v>170101-MMDD</v>
      </c>
      <c r="W4" s="465" t="str">
        <f t="shared" si="2"/>
        <v>20170101_MMDD.cml</v>
      </c>
      <c r="X4" s="465" t="str">
        <f t="shared" si="3"/>
        <v>C551</v>
      </c>
      <c r="Y4" s="536" t="str">
        <f t="shared" si="4"/>
        <v>NECP_M170101</v>
      </c>
    </row>
    <row r="5" spans="1:25" ht="36.9">
      <c r="A5" s="123">
        <f>1+A4</f>
        <v>2</v>
      </c>
      <c r="B5" s="130" t="s">
        <v>484</v>
      </c>
      <c r="C5" s="123"/>
      <c r="D5" s="123">
        <v>25</v>
      </c>
      <c r="E5" s="123">
        <v>0</v>
      </c>
      <c r="F5" s="123">
        <v>33</v>
      </c>
      <c r="G5" s="130" t="s">
        <v>846</v>
      </c>
      <c r="H5" s="123">
        <v>4</v>
      </c>
      <c r="I5" s="123" t="s">
        <v>62</v>
      </c>
      <c r="J5" s="130"/>
      <c r="K5" s="130"/>
      <c r="L5" s="130"/>
      <c r="M5" s="130"/>
      <c r="N5" s="131"/>
      <c r="O5" s="870"/>
      <c r="P5" s="522"/>
      <c r="Q5" s="502"/>
      <c r="R5" s="505"/>
      <c r="S5" s="535" t="s">
        <v>1690</v>
      </c>
      <c r="T5" s="464" t="str">
        <f t="shared" si="0"/>
        <v>main2-MIA_NECP_LV_XDOR_002_M17.cps</v>
      </c>
      <c r="U5" s="464" t="str">
        <f t="shared" si="5"/>
        <v>XDOR_BJXR_C552_NECP_M170201_00002.BC</v>
      </c>
      <c r="V5" s="465" t="str">
        <f t="shared" si="1"/>
        <v>170201-MMDD</v>
      </c>
      <c r="W5" s="465" t="str">
        <f t="shared" si="2"/>
        <v>20170201_MMDD.cml</v>
      </c>
      <c r="X5" s="465" t="str">
        <f t="shared" si="3"/>
        <v>C552</v>
      </c>
      <c r="Y5" s="536" t="str">
        <f t="shared" si="4"/>
        <v>NECP_M170201</v>
      </c>
    </row>
    <row r="6" spans="1:25" ht="36.9">
      <c r="A6" s="123">
        <f>1+A5</f>
        <v>3</v>
      </c>
      <c r="B6" s="130" t="s">
        <v>485</v>
      </c>
      <c r="C6" s="123"/>
      <c r="D6" s="123">
        <v>5</v>
      </c>
      <c r="E6" s="123">
        <v>0</v>
      </c>
      <c r="F6" s="123">
        <v>33</v>
      </c>
      <c r="G6" s="130" t="s">
        <v>847</v>
      </c>
      <c r="H6" s="123">
        <v>3</v>
      </c>
      <c r="I6" s="123" t="s">
        <v>62</v>
      </c>
      <c r="J6" s="130"/>
      <c r="K6" s="130"/>
      <c r="L6" s="130"/>
      <c r="M6" s="130"/>
      <c r="N6" s="131"/>
      <c r="O6" s="870"/>
      <c r="P6" s="522"/>
      <c r="Q6" s="502"/>
      <c r="R6" s="505"/>
      <c r="S6" s="535" t="s">
        <v>1690</v>
      </c>
      <c r="T6" s="464" t="str">
        <f t="shared" si="0"/>
        <v>main2-MIA_NECP_LV_XDOR_002_M17.cps</v>
      </c>
      <c r="U6" s="464" t="str">
        <f t="shared" si="5"/>
        <v>XDOR_BJXR_C553_NECP_M170301_00002.BC</v>
      </c>
      <c r="V6" s="465" t="str">
        <f t="shared" si="1"/>
        <v>170301-MMDD</v>
      </c>
      <c r="W6" s="465" t="str">
        <f t="shared" si="2"/>
        <v>20170301_MMDD.cml</v>
      </c>
      <c r="X6" s="465" t="str">
        <f t="shared" si="3"/>
        <v>C553</v>
      </c>
      <c r="Y6" s="536" t="str">
        <f t="shared" si="4"/>
        <v>NECP_M170301</v>
      </c>
    </row>
    <row r="7" spans="1:25" s="76" customFormat="1">
      <c r="A7" s="123"/>
      <c r="B7" s="130"/>
      <c r="C7" s="123"/>
      <c r="D7" s="123">
        <v>5</v>
      </c>
      <c r="E7" s="123"/>
      <c r="F7" s="123"/>
      <c r="G7" s="132" t="s">
        <v>848</v>
      </c>
      <c r="H7" s="123">
        <v>3</v>
      </c>
      <c r="I7" s="123"/>
      <c r="J7" s="130"/>
      <c r="K7" s="130"/>
      <c r="L7" s="130"/>
      <c r="M7" s="130"/>
      <c r="N7" s="131"/>
      <c r="O7" s="870"/>
      <c r="P7" s="484"/>
      <c r="Q7" s="502"/>
      <c r="R7" s="505"/>
      <c r="S7" s="535" t="s">
        <v>1690</v>
      </c>
      <c r="T7" s="464" t="str">
        <f t="shared" si="0"/>
        <v>main2-MIA_NECP_LV_XDOR_002_M17.cps</v>
      </c>
      <c r="U7" s="464" t="str">
        <f t="shared" si="5"/>
        <v>XDOR_BJXR_C554_NECP_M170302_00002.BC</v>
      </c>
      <c r="V7" s="465" t="str">
        <f t="shared" si="1"/>
        <v>170302-MMDD</v>
      </c>
      <c r="W7" s="465" t="str">
        <f t="shared" si="2"/>
        <v>20170302_MMDD.cml</v>
      </c>
      <c r="X7" s="465" t="str">
        <f t="shared" si="3"/>
        <v>C554</v>
      </c>
      <c r="Y7" s="536" t="str">
        <f t="shared" si="4"/>
        <v>NECP_M170302</v>
      </c>
    </row>
    <row r="8" spans="1:25" s="76" customFormat="1">
      <c r="A8" s="123"/>
      <c r="B8" s="130"/>
      <c r="C8" s="123"/>
      <c r="D8" s="123">
        <v>3</v>
      </c>
      <c r="E8" s="123"/>
      <c r="F8" s="123"/>
      <c r="G8" s="132" t="s">
        <v>849</v>
      </c>
      <c r="H8" s="123">
        <v>1</v>
      </c>
      <c r="I8" s="123"/>
      <c r="J8" s="130"/>
      <c r="K8" s="130"/>
      <c r="L8" s="130"/>
      <c r="M8" s="130"/>
      <c r="N8" s="131"/>
      <c r="O8" s="870"/>
      <c r="P8" s="484"/>
      <c r="Q8" s="502"/>
      <c r="R8" s="505"/>
      <c r="S8" s="535" t="s">
        <v>1690</v>
      </c>
      <c r="T8" s="464" t="str">
        <f t="shared" si="0"/>
        <v>main2-MIA_NECP_LV_XDOR_002_M17.cps</v>
      </c>
      <c r="U8" s="464" t="str">
        <f t="shared" si="5"/>
        <v>XDOR_BJXR_C555_NECP_M170303_00002.BC</v>
      </c>
      <c r="V8" s="465" t="str">
        <f t="shared" si="1"/>
        <v>170303-MMDD</v>
      </c>
      <c r="W8" s="465" t="str">
        <f t="shared" si="2"/>
        <v>20170303_MMDD.cml</v>
      </c>
      <c r="X8" s="465" t="str">
        <f t="shared" si="3"/>
        <v>C555</v>
      </c>
      <c r="Y8" s="536" t="str">
        <f t="shared" si="4"/>
        <v>NECP_M170303</v>
      </c>
    </row>
    <row r="9" spans="1:25" s="76" customFormat="1">
      <c r="A9" s="123"/>
      <c r="B9" s="130"/>
      <c r="C9" s="123"/>
      <c r="D9" s="123">
        <v>4</v>
      </c>
      <c r="E9" s="123"/>
      <c r="F9" s="123"/>
      <c r="G9" s="132" t="s">
        <v>850</v>
      </c>
      <c r="H9" s="123">
        <v>4</v>
      </c>
      <c r="I9" s="123"/>
      <c r="J9" s="130"/>
      <c r="K9" s="130"/>
      <c r="L9" s="130"/>
      <c r="M9" s="130"/>
      <c r="N9" s="131"/>
      <c r="O9" s="870"/>
      <c r="P9" s="484"/>
      <c r="Q9" s="502"/>
      <c r="R9" s="505"/>
      <c r="S9" s="535" t="s">
        <v>1690</v>
      </c>
      <c r="T9" s="464" t="str">
        <f t="shared" si="0"/>
        <v>main2-MIA_NECP_LV_XDOR_002_M17.cps</v>
      </c>
      <c r="U9" s="464" t="str">
        <f t="shared" si="5"/>
        <v>XDOR_BJXR_C556_NECP_M170304_00002.BC</v>
      </c>
      <c r="V9" s="465" t="str">
        <f t="shared" si="1"/>
        <v>170304-MMDD</v>
      </c>
      <c r="W9" s="465" t="str">
        <f t="shared" si="2"/>
        <v>20170304_MMDD.cml</v>
      </c>
      <c r="X9" s="465" t="str">
        <f t="shared" si="3"/>
        <v>C556</v>
      </c>
      <c r="Y9" s="536" t="str">
        <f t="shared" si="4"/>
        <v>NECP_M170304</v>
      </c>
    </row>
    <row r="10" spans="1:25" s="76" customFormat="1">
      <c r="A10" s="123"/>
      <c r="B10" s="130"/>
      <c r="C10" s="123"/>
      <c r="D10" s="123">
        <v>4</v>
      </c>
      <c r="E10" s="123"/>
      <c r="F10" s="123"/>
      <c r="G10" s="132" t="s">
        <v>851</v>
      </c>
      <c r="H10" s="123">
        <v>3</v>
      </c>
      <c r="I10" s="123"/>
      <c r="J10" s="130"/>
      <c r="K10" s="130"/>
      <c r="L10" s="130"/>
      <c r="M10" s="130"/>
      <c r="N10" s="131"/>
      <c r="O10" s="870"/>
      <c r="P10" s="484"/>
      <c r="Q10" s="502"/>
      <c r="R10" s="505"/>
      <c r="S10" s="535" t="s">
        <v>1690</v>
      </c>
      <c r="T10" s="464" t="str">
        <f t="shared" si="0"/>
        <v>main2-MIA_NECP_LV_XDOR_002_M17.cps</v>
      </c>
      <c r="U10" s="464" t="str">
        <f t="shared" si="5"/>
        <v>XDOR_BJXR_C557_NECP_M170305_00002.BC</v>
      </c>
      <c r="V10" s="465" t="str">
        <f t="shared" si="1"/>
        <v>170305-MMDD</v>
      </c>
      <c r="W10" s="465" t="str">
        <f t="shared" si="2"/>
        <v>20170305_MMDD.cml</v>
      </c>
      <c r="X10" s="465" t="str">
        <f t="shared" si="3"/>
        <v>C557</v>
      </c>
      <c r="Y10" s="536" t="str">
        <f t="shared" si="4"/>
        <v>NECP_M170305</v>
      </c>
    </row>
    <row r="11" spans="1:25" s="76" customFormat="1">
      <c r="A11" s="123"/>
      <c r="B11" s="130"/>
      <c r="C11" s="123"/>
      <c r="D11" s="123">
        <v>4</v>
      </c>
      <c r="E11" s="123"/>
      <c r="F11" s="123"/>
      <c r="G11" s="132" t="s">
        <v>852</v>
      </c>
      <c r="H11" s="123">
        <v>3</v>
      </c>
      <c r="I11" s="123"/>
      <c r="J11" s="130"/>
      <c r="K11" s="130"/>
      <c r="L11" s="130"/>
      <c r="M11" s="130"/>
      <c r="N11" s="131"/>
      <c r="O11" s="870"/>
      <c r="P11" s="484"/>
      <c r="Q11" s="502"/>
      <c r="R11" s="505"/>
      <c r="S11" s="535" t="s">
        <v>1690</v>
      </c>
      <c r="T11" s="464" t="str">
        <f t="shared" si="0"/>
        <v>main2-MIA_NECP_LV_XDOR_002_M17.cps</v>
      </c>
      <c r="U11" s="464" t="str">
        <f t="shared" si="5"/>
        <v>XDOR_BJXR_C558_NECP_M170306_00002.BC</v>
      </c>
      <c r="V11" s="465" t="str">
        <f t="shared" si="1"/>
        <v>170306-MMDD</v>
      </c>
      <c r="W11" s="465" t="str">
        <f t="shared" si="2"/>
        <v>20170306_MMDD.cml</v>
      </c>
      <c r="X11" s="465" t="str">
        <f t="shared" si="3"/>
        <v>C558</v>
      </c>
      <c r="Y11" s="536" t="str">
        <f t="shared" si="4"/>
        <v>NECP_M170306</v>
      </c>
    </row>
    <row r="12" spans="1:25" s="76" customFormat="1">
      <c r="A12" s="123"/>
      <c r="B12" s="130"/>
      <c r="C12" s="123"/>
      <c r="D12" s="123">
        <v>4</v>
      </c>
      <c r="E12" s="123"/>
      <c r="F12" s="123"/>
      <c r="G12" s="132" t="s">
        <v>853</v>
      </c>
      <c r="H12" s="123">
        <v>5</v>
      </c>
      <c r="I12" s="123"/>
      <c r="J12" s="130"/>
      <c r="K12" s="130"/>
      <c r="L12" s="130"/>
      <c r="M12" s="130"/>
      <c r="N12" s="131"/>
      <c r="O12" s="870"/>
      <c r="P12" s="484"/>
      <c r="Q12" s="502"/>
      <c r="R12" s="505"/>
      <c r="S12" s="535" t="s">
        <v>1690</v>
      </c>
      <c r="T12" s="464" t="str">
        <f t="shared" si="0"/>
        <v>main2-MIA_NECP_LV_XDOR_002_M17.cps</v>
      </c>
      <c r="U12" s="464" t="str">
        <f t="shared" si="5"/>
        <v>XDOR_BJXR_C559_NECP_M170307_00002.BC</v>
      </c>
      <c r="V12" s="465" t="str">
        <f t="shared" si="1"/>
        <v>170307-MMDD</v>
      </c>
      <c r="W12" s="465" t="str">
        <f t="shared" si="2"/>
        <v>20170307_MMDD.cml</v>
      </c>
      <c r="X12" s="465" t="str">
        <f t="shared" si="3"/>
        <v>C559</v>
      </c>
      <c r="Y12" s="536" t="str">
        <f t="shared" si="4"/>
        <v>NECP_M170307</v>
      </c>
    </row>
    <row r="13" spans="1:25" s="76" customFormat="1">
      <c r="A13" s="123"/>
      <c r="B13" s="130"/>
      <c r="C13" s="123"/>
      <c r="D13" s="123">
        <v>3</v>
      </c>
      <c r="E13" s="123"/>
      <c r="F13" s="123"/>
      <c r="G13" s="132" t="s">
        <v>854</v>
      </c>
      <c r="H13" s="123">
        <v>3</v>
      </c>
      <c r="I13" s="123"/>
      <c r="J13" s="130"/>
      <c r="K13" s="130"/>
      <c r="L13" s="130"/>
      <c r="M13" s="130"/>
      <c r="N13" s="131"/>
      <c r="O13" s="870"/>
      <c r="P13" s="484"/>
      <c r="Q13" s="502"/>
      <c r="R13" s="505"/>
      <c r="S13" s="535" t="s">
        <v>1690</v>
      </c>
      <c r="T13" s="464" t="str">
        <f t="shared" si="0"/>
        <v>main2-MIA_NECP_LV_XDOR_002_M17.cps</v>
      </c>
      <c r="U13" s="464" t="str">
        <f t="shared" si="5"/>
        <v>XDOR_BJXR_C560_NECP_M170308_00002.BC</v>
      </c>
      <c r="V13" s="465" t="str">
        <f t="shared" si="1"/>
        <v>170308-MMDD</v>
      </c>
      <c r="W13" s="465" t="str">
        <f t="shared" si="2"/>
        <v>20170308_MMDD.cml</v>
      </c>
      <c r="X13" s="465" t="str">
        <f t="shared" si="3"/>
        <v>C560</v>
      </c>
      <c r="Y13" s="536" t="str">
        <f t="shared" si="4"/>
        <v>NECP_M170308</v>
      </c>
    </row>
    <row r="14" spans="1:25" s="76" customFormat="1">
      <c r="A14" s="123"/>
      <c r="B14" s="130"/>
      <c r="C14" s="123"/>
      <c r="D14" s="123">
        <v>3</v>
      </c>
      <c r="E14" s="123"/>
      <c r="F14" s="123"/>
      <c r="G14" s="132" t="s">
        <v>855</v>
      </c>
      <c r="H14" s="123">
        <v>4</v>
      </c>
      <c r="I14" s="123"/>
      <c r="J14" s="130"/>
      <c r="K14" s="130"/>
      <c r="L14" s="130"/>
      <c r="M14" s="130"/>
      <c r="N14" s="131"/>
      <c r="O14" s="870"/>
      <c r="P14" s="484"/>
      <c r="Q14" s="502"/>
      <c r="R14" s="505"/>
      <c r="S14" s="535" t="s">
        <v>1690</v>
      </c>
      <c r="T14" s="464" t="str">
        <f t="shared" si="0"/>
        <v>main2-MIA_NECP_LV_XDOR_002_M17.cps</v>
      </c>
      <c r="U14" s="464" t="str">
        <f t="shared" si="5"/>
        <v>XDOR_BJXR_C561_NECP_M170309_00002.BC</v>
      </c>
      <c r="V14" s="465" t="str">
        <f t="shared" si="1"/>
        <v>170309-MMDD</v>
      </c>
      <c r="W14" s="465" t="str">
        <f t="shared" si="2"/>
        <v>20170309_MMDD.cml</v>
      </c>
      <c r="X14" s="465" t="str">
        <f t="shared" si="3"/>
        <v>C561</v>
      </c>
      <c r="Y14" s="536" t="str">
        <f t="shared" si="4"/>
        <v>NECP_M170309</v>
      </c>
    </row>
    <row r="15" spans="1:25" s="76" customFormat="1">
      <c r="A15" s="123"/>
      <c r="B15" s="130"/>
      <c r="C15" s="123"/>
      <c r="D15" s="123">
        <v>3</v>
      </c>
      <c r="E15" s="123"/>
      <c r="F15" s="123"/>
      <c r="G15" s="132" t="s">
        <v>856</v>
      </c>
      <c r="H15" s="123">
        <v>3</v>
      </c>
      <c r="I15" s="123"/>
      <c r="J15" s="130"/>
      <c r="K15" s="130"/>
      <c r="L15" s="130"/>
      <c r="M15" s="130"/>
      <c r="N15" s="131"/>
      <c r="O15" s="870"/>
      <c r="P15" s="484"/>
      <c r="Q15" s="502"/>
      <c r="R15" s="505"/>
      <c r="S15" s="535" t="s">
        <v>1690</v>
      </c>
      <c r="T15" s="464" t="str">
        <f t="shared" si="0"/>
        <v>main2-MIA_NECP_LV_XDOR_002_M17.cps</v>
      </c>
      <c r="U15" s="464" t="str">
        <f t="shared" si="5"/>
        <v>XDOR_BJXR_C562_NECP_M170310_00002.BC</v>
      </c>
      <c r="V15" s="465" t="str">
        <f t="shared" si="1"/>
        <v>170310-MMDD</v>
      </c>
      <c r="W15" s="465" t="str">
        <f t="shared" si="2"/>
        <v>20170310_MMDD.cml</v>
      </c>
      <c r="X15" s="465" t="str">
        <f t="shared" si="3"/>
        <v>C562</v>
      </c>
      <c r="Y15" s="536" t="str">
        <f t="shared" si="4"/>
        <v>NECP_M170310</v>
      </c>
    </row>
    <row r="16" spans="1:25" s="76" customFormat="1">
      <c r="A16" s="123"/>
      <c r="B16" s="130"/>
      <c r="C16" s="123"/>
      <c r="D16" s="123">
        <v>3</v>
      </c>
      <c r="E16" s="123"/>
      <c r="F16" s="123"/>
      <c r="G16" s="132" t="s">
        <v>857</v>
      </c>
      <c r="H16" s="123">
        <v>2</v>
      </c>
      <c r="I16" s="123"/>
      <c r="J16" s="130"/>
      <c r="K16" s="130"/>
      <c r="L16" s="130"/>
      <c r="M16" s="130"/>
      <c r="N16" s="131"/>
      <c r="O16" s="870"/>
      <c r="P16" s="484"/>
      <c r="Q16" s="502"/>
      <c r="R16" s="505"/>
      <c r="S16" s="535" t="s">
        <v>1690</v>
      </c>
      <c r="T16" s="464" t="str">
        <f t="shared" si="0"/>
        <v>main2-MIA_NECP_LV_XDOR_002_M17.cps</v>
      </c>
      <c r="U16" s="464" t="str">
        <f t="shared" si="5"/>
        <v>XDOR_BJXR_C563_NECP_M170311_00002.BC</v>
      </c>
      <c r="V16" s="465" t="str">
        <f t="shared" si="1"/>
        <v>170311-MMDD</v>
      </c>
      <c r="W16" s="465" t="str">
        <f t="shared" si="2"/>
        <v>20170311_MMDD.cml</v>
      </c>
      <c r="X16" s="465" t="str">
        <f t="shared" si="3"/>
        <v>C563</v>
      </c>
      <c r="Y16" s="536" t="str">
        <f t="shared" si="4"/>
        <v>NECP_M170311</v>
      </c>
    </row>
    <row r="17" spans="1:25" s="76" customFormat="1">
      <c r="A17" s="123"/>
      <c r="B17" s="130"/>
      <c r="C17" s="123"/>
      <c r="D17" s="123">
        <v>3</v>
      </c>
      <c r="E17" s="123"/>
      <c r="F17" s="123"/>
      <c r="G17" s="132" t="s">
        <v>858</v>
      </c>
      <c r="H17" s="123">
        <v>4</v>
      </c>
      <c r="I17" s="123"/>
      <c r="J17" s="130"/>
      <c r="K17" s="130"/>
      <c r="L17" s="130"/>
      <c r="M17" s="130"/>
      <c r="N17" s="131"/>
      <c r="O17" s="870"/>
      <c r="P17" s="484"/>
      <c r="Q17" s="502"/>
      <c r="R17" s="505"/>
      <c r="S17" s="535" t="s">
        <v>1690</v>
      </c>
      <c r="T17" s="464" t="str">
        <f t="shared" si="0"/>
        <v>main2-MIA_NECP_LV_XDOR_002_M17.cps</v>
      </c>
      <c r="U17" s="464" t="str">
        <f>IF(G17="","",G17)</f>
        <v>XDOR_BJXR_C564_NECP_M170312_00002.BC</v>
      </c>
      <c r="V17" s="465" t="str">
        <f t="shared" si="1"/>
        <v>170312-MMDD</v>
      </c>
      <c r="W17" s="465" t="str">
        <f t="shared" si="2"/>
        <v>20170312_MMDD.cml</v>
      </c>
      <c r="X17" s="465" t="str">
        <f t="shared" si="3"/>
        <v>C564</v>
      </c>
      <c r="Y17" s="536" t="str">
        <f t="shared" si="4"/>
        <v>NECP_M170312</v>
      </c>
    </row>
    <row r="18" spans="1:25" s="76" customFormat="1">
      <c r="A18" s="123"/>
      <c r="B18" s="130"/>
      <c r="C18" s="123"/>
      <c r="D18" s="123">
        <v>3</v>
      </c>
      <c r="E18" s="123"/>
      <c r="F18" s="123"/>
      <c r="G18" s="132" t="s">
        <v>859</v>
      </c>
      <c r="H18" s="123">
        <v>3</v>
      </c>
      <c r="I18" s="123"/>
      <c r="J18" s="130"/>
      <c r="K18" s="130"/>
      <c r="L18" s="130"/>
      <c r="M18" s="130"/>
      <c r="N18" s="131"/>
      <c r="O18" s="870"/>
      <c r="P18" s="484"/>
      <c r="Q18" s="502"/>
      <c r="R18" s="505"/>
      <c r="S18" s="535" t="s">
        <v>1690</v>
      </c>
      <c r="T18" s="464" t="str">
        <f t="shared" si="0"/>
        <v>main2-MIA_NECP_LV_XDOR_002_M17.cps</v>
      </c>
      <c r="U18" s="464" t="str">
        <f>IF(G18="","",G18)</f>
        <v>XDOR_BJXR_C565_NECP_M170313_00002.BC</v>
      </c>
      <c r="V18" s="465" t="str">
        <f t="shared" si="1"/>
        <v>170313-MMDD</v>
      </c>
      <c r="W18" s="465" t="str">
        <f t="shared" si="2"/>
        <v>20170313_MMDD.cml</v>
      </c>
      <c r="X18" s="465" t="str">
        <f t="shared" si="3"/>
        <v>C565</v>
      </c>
      <c r="Y18" s="536" t="str">
        <f t="shared" si="4"/>
        <v>NECP_M170313</v>
      </c>
    </row>
    <row r="19" spans="1:25" s="76" customFormat="1">
      <c r="A19" s="123">
        <f>1+A6</f>
        <v>4</v>
      </c>
      <c r="B19" s="130" t="s">
        <v>486</v>
      </c>
      <c r="C19" s="123"/>
      <c r="D19" s="123">
        <v>3</v>
      </c>
      <c r="E19" s="123"/>
      <c r="F19" s="123"/>
      <c r="G19" s="132" t="s">
        <v>860</v>
      </c>
      <c r="H19" s="123">
        <v>2</v>
      </c>
      <c r="I19" s="123"/>
      <c r="J19" s="130"/>
      <c r="K19" s="130"/>
      <c r="L19" s="130"/>
      <c r="M19" s="130"/>
      <c r="N19" s="131"/>
      <c r="O19" s="870"/>
      <c r="P19" s="484"/>
      <c r="Q19" s="502"/>
      <c r="R19" s="505"/>
      <c r="S19" s="535" t="s">
        <v>1690</v>
      </c>
      <c r="T19" s="464" t="str">
        <f t="shared" si="0"/>
        <v>main2-MIA_NECP_LV_XDOR_002_M17.cps</v>
      </c>
      <c r="U19" s="464" t="str">
        <f t="shared" ref="U19:U82" si="6">IF(G19="","",G19)</f>
        <v>XDOR_BJXR_C566_NECP_M170401_00002.BC</v>
      </c>
      <c r="V19" s="465" t="str">
        <f t="shared" si="1"/>
        <v>170401-MMDD</v>
      </c>
      <c r="W19" s="465" t="str">
        <f t="shared" si="2"/>
        <v>20170401_MMDD.cml</v>
      </c>
      <c r="X19" s="465" t="str">
        <f t="shared" si="3"/>
        <v>C566</v>
      </c>
      <c r="Y19" s="536" t="str">
        <f t="shared" si="4"/>
        <v>NECP_M170401</v>
      </c>
    </row>
    <row r="20" spans="1:25" s="76" customFormat="1">
      <c r="A20" s="123"/>
      <c r="B20" s="130"/>
      <c r="C20" s="123"/>
      <c r="D20" s="123">
        <v>3</v>
      </c>
      <c r="E20" s="123"/>
      <c r="F20" s="123"/>
      <c r="G20" s="132" t="s">
        <v>861</v>
      </c>
      <c r="H20" s="123">
        <v>1</v>
      </c>
      <c r="I20" s="123"/>
      <c r="J20" s="130"/>
      <c r="K20" s="130"/>
      <c r="L20" s="130"/>
      <c r="M20" s="130"/>
      <c r="N20" s="131"/>
      <c r="O20" s="870"/>
      <c r="P20" s="484"/>
      <c r="Q20" s="502"/>
      <c r="R20" s="505"/>
      <c r="S20" s="535" t="s">
        <v>1690</v>
      </c>
      <c r="T20" s="464" t="str">
        <f t="shared" si="0"/>
        <v>main2-MIA_NECP_LV_XDOR_002_M17.cps</v>
      </c>
      <c r="U20" s="464" t="str">
        <f t="shared" si="6"/>
        <v>XDOR_BJXR_C567_NECP_M170402_00002.BC</v>
      </c>
      <c r="V20" s="465" t="str">
        <f t="shared" si="1"/>
        <v>170402-MMDD</v>
      </c>
      <c r="W20" s="465" t="str">
        <f t="shared" si="2"/>
        <v>20170402_MMDD.cml</v>
      </c>
      <c r="X20" s="465" t="str">
        <f t="shared" si="3"/>
        <v>C567</v>
      </c>
      <c r="Y20" s="536" t="str">
        <f t="shared" si="4"/>
        <v>NECP_M170402</v>
      </c>
    </row>
    <row r="21" spans="1:25" s="76" customFormat="1">
      <c r="A21" s="123">
        <f>A19+1</f>
        <v>5</v>
      </c>
      <c r="B21" s="130" t="s">
        <v>487</v>
      </c>
      <c r="C21" s="123"/>
      <c r="D21" s="123">
        <v>5</v>
      </c>
      <c r="E21" s="123"/>
      <c r="F21" s="123"/>
      <c r="G21" s="132" t="s">
        <v>862</v>
      </c>
      <c r="H21" s="123">
        <v>4</v>
      </c>
      <c r="I21" s="123"/>
      <c r="J21" s="130"/>
      <c r="K21" s="130"/>
      <c r="L21" s="130"/>
      <c r="M21" s="130"/>
      <c r="N21" s="131"/>
      <c r="O21" s="870"/>
      <c r="P21" s="484"/>
      <c r="Q21" s="502"/>
      <c r="R21" s="505"/>
      <c r="S21" s="535" t="s">
        <v>1690</v>
      </c>
      <c r="T21" s="464" t="str">
        <f t="shared" si="0"/>
        <v>main2-MIA_NECP_LV_XDOR_002_M17.cps</v>
      </c>
      <c r="U21" s="464" t="str">
        <f t="shared" si="6"/>
        <v>XDOR_BJXR_C568_NECP_M170501_00002.BC</v>
      </c>
      <c r="V21" s="465" t="str">
        <f t="shared" si="1"/>
        <v>170501-MMDD</v>
      </c>
      <c r="W21" s="465" t="str">
        <f t="shared" si="2"/>
        <v>20170501_MMDD.cml</v>
      </c>
      <c r="X21" s="465" t="str">
        <f t="shared" si="3"/>
        <v>C568</v>
      </c>
      <c r="Y21" s="536" t="str">
        <f t="shared" si="4"/>
        <v>NECP_M170501</v>
      </c>
    </row>
    <row r="22" spans="1:25" s="76" customFormat="1">
      <c r="A22" s="123"/>
      <c r="B22" s="130"/>
      <c r="C22" s="123"/>
      <c r="D22" s="123">
        <v>10</v>
      </c>
      <c r="E22" s="123"/>
      <c r="F22" s="123"/>
      <c r="G22" s="132" t="s">
        <v>863</v>
      </c>
      <c r="H22" s="123">
        <v>4</v>
      </c>
      <c r="I22" s="123"/>
      <c r="J22" s="130"/>
      <c r="K22" s="130"/>
      <c r="L22" s="130"/>
      <c r="M22" s="130"/>
      <c r="N22" s="131"/>
      <c r="O22" s="870"/>
      <c r="P22" s="484"/>
      <c r="Q22" s="502"/>
      <c r="R22" s="505"/>
      <c r="S22" s="535" t="s">
        <v>1690</v>
      </c>
      <c r="T22" s="464" t="str">
        <f t="shared" si="0"/>
        <v>main2-MIA_NECP_LV_XDOR_002_M17.cps</v>
      </c>
      <c r="U22" s="464" t="str">
        <f t="shared" si="6"/>
        <v>XDOR_BJXR_C569_NECP_M170502_00002.BC</v>
      </c>
      <c r="V22" s="465" t="str">
        <f t="shared" si="1"/>
        <v>170502-MMDD</v>
      </c>
      <c r="W22" s="465" t="str">
        <f t="shared" si="2"/>
        <v>20170502_MMDD.cml</v>
      </c>
      <c r="X22" s="465" t="str">
        <f t="shared" si="3"/>
        <v>C569</v>
      </c>
      <c r="Y22" s="536" t="str">
        <f t="shared" si="4"/>
        <v>NECP_M170502</v>
      </c>
    </row>
    <row r="23" spans="1:25" ht="36.9">
      <c r="A23" s="123">
        <f>A21+1</f>
        <v>6</v>
      </c>
      <c r="B23" s="130" t="s">
        <v>488</v>
      </c>
      <c r="C23" s="123"/>
      <c r="D23" s="123">
        <v>15</v>
      </c>
      <c r="E23" s="123">
        <v>0</v>
      </c>
      <c r="F23" s="123">
        <v>33</v>
      </c>
      <c r="G23" s="132" t="s">
        <v>864</v>
      </c>
      <c r="H23" s="123">
        <v>4</v>
      </c>
      <c r="I23" s="123" t="s">
        <v>62</v>
      </c>
      <c r="J23" s="130"/>
      <c r="K23" s="130"/>
      <c r="L23" s="130"/>
      <c r="M23" s="130"/>
      <c r="N23" s="131"/>
      <c r="O23" s="870"/>
      <c r="P23" s="484"/>
      <c r="Q23" s="502"/>
      <c r="R23" s="505"/>
      <c r="S23" s="535" t="s">
        <v>1690</v>
      </c>
      <c r="T23" s="464" t="str">
        <f t="shared" si="0"/>
        <v>main2-MIA_NECP_LV_XDOR_002_M17.cps</v>
      </c>
      <c r="U23" s="464" t="str">
        <f t="shared" si="6"/>
        <v>XDOR_BJXR_C570_NECP_M170601_00002.BC</v>
      </c>
      <c r="V23" s="465" t="str">
        <f t="shared" si="1"/>
        <v>170601-MMDD</v>
      </c>
      <c r="W23" s="465" t="str">
        <f t="shared" si="2"/>
        <v>20170601_MMDD.cml</v>
      </c>
      <c r="X23" s="465" t="str">
        <f t="shared" si="3"/>
        <v>C570</v>
      </c>
      <c r="Y23" s="536" t="str">
        <f t="shared" si="4"/>
        <v>NECP_M170601</v>
      </c>
    </row>
    <row r="24" spans="1:25" s="76" customFormat="1">
      <c r="A24" s="123">
        <f>A23+1</f>
        <v>7</v>
      </c>
      <c r="B24" s="130" t="s">
        <v>489</v>
      </c>
      <c r="C24" s="123"/>
      <c r="D24" s="123">
        <v>15</v>
      </c>
      <c r="E24" s="123"/>
      <c r="F24" s="123"/>
      <c r="G24" s="132" t="s">
        <v>865</v>
      </c>
      <c r="H24" s="123">
        <v>5</v>
      </c>
      <c r="I24" s="123"/>
      <c r="J24" s="130"/>
      <c r="K24" s="130"/>
      <c r="L24" s="130"/>
      <c r="M24" s="130"/>
      <c r="N24" s="131"/>
      <c r="O24" s="871"/>
      <c r="P24" s="484"/>
      <c r="Q24" s="502"/>
      <c r="R24" s="505"/>
      <c r="S24" s="535" t="s">
        <v>1690</v>
      </c>
      <c r="T24" s="464" t="str">
        <f t="shared" si="0"/>
        <v>main2-MIA_NECP_LV_XDOR_002_M17.cps</v>
      </c>
      <c r="U24" s="464" t="str">
        <f t="shared" si="6"/>
        <v>XDOR_BJXR_C571_NECP_M170701_00002.BC</v>
      </c>
      <c r="V24" s="465" t="str">
        <f t="shared" si="1"/>
        <v>170701-MMDD</v>
      </c>
      <c r="W24" s="465" t="str">
        <f t="shared" si="2"/>
        <v>20170701_MMDD.cml</v>
      </c>
      <c r="X24" s="465" t="str">
        <f t="shared" si="3"/>
        <v>C571</v>
      </c>
      <c r="Y24" s="536" t="str">
        <f t="shared" si="4"/>
        <v>NECP_M170701</v>
      </c>
    </row>
    <row r="25" spans="1:25" ht="18.45" customHeight="1">
      <c r="A25" s="883" t="s">
        <v>268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5"/>
      <c r="P25" s="486"/>
      <c r="Q25" s="502"/>
      <c r="R25" s="505"/>
      <c r="S25" s="535" t="s">
        <v>1690</v>
      </c>
      <c r="T25" s="464" t="str">
        <f t="shared" si="0"/>
        <v>main2-MIA_NECP_LV_XDOR_002_M17.cps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536" t="str">
        <f t="shared" si="4"/>
        <v/>
      </c>
    </row>
    <row r="26" spans="1:25" ht="55.3">
      <c r="A26" s="324">
        <v>8</v>
      </c>
      <c r="B26" s="41" t="s">
        <v>370</v>
      </c>
      <c r="C26" s="324"/>
      <c r="D26" s="324" t="s">
        <v>1171</v>
      </c>
      <c r="E26" s="324">
        <v>0</v>
      </c>
      <c r="F26" s="324">
        <v>7</v>
      </c>
      <c r="G26" s="325" t="s">
        <v>1244</v>
      </c>
      <c r="H26" s="324" t="s">
        <v>24</v>
      </c>
      <c r="I26" s="324" t="s">
        <v>62</v>
      </c>
      <c r="J26" s="41" t="s">
        <v>537</v>
      </c>
      <c r="K26" s="130"/>
      <c r="L26" s="130"/>
      <c r="M26" s="130"/>
      <c r="N26" s="131"/>
      <c r="O26" s="423" t="s">
        <v>1163</v>
      </c>
      <c r="P26" s="484"/>
      <c r="Q26" s="502"/>
      <c r="R26" s="505"/>
      <c r="S26" s="535" t="s">
        <v>1690</v>
      </c>
      <c r="T26" s="464" t="str">
        <f t="shared" si="0"/>
        <v>main2-MIA_NECP_HV_S_RC_XDOR_001_M17.cps</v>
      </c>
      <c r="U26" s="464" t="str">
        <f t="shared" si="6"/>
        <v>XDOR_BJXR_C572_NECP_M170801_00001.BC</v>
      </c>
      <c r="V26" s="465" t="str">
        <f t="shared" si="1"/>
        <v>170801-MMDD</v>
      </c>
      <c r="W26" s="465" t="str">
        <f t="shared" si="2"/>
        <v>20170801_MMDD.cml</v>
      </c>
      <c r="X26" s="465" t="str">
        <f t="shared" si="3"/>
        <v>C572</v>
      </c>
      <c r="Y26" s="536" t="str">
        <f t="shared" si="4"/>
        <v>NECP_M170801</v>
      </c>
    </row>
    <row r="27" spans="1:25" ht="36.9">
      <c r="A27" s="324">
        <f>A26+1</f>
        <v>9</v>
      </c>
      <c r="B27" s="41" t="s">
        <v>186</v>
      </c>
      <c r="C27" s="324"/>
      <c r="D27" s="324" t="s">
        <v>1171</v>
      </c>
      <c r="E27" s="324">
        <v>0</v>
      </c>
      <c r="F27" s="324"/>
      <c r="G27" s="325" t="s">
        <v>1245</v>
      </c>
      <c r="H27" s="324" t="s">
        <v>24</v>
      </c>
      <c r="I27" s="324" t="s">
        <v>62</v>
      </c>
      <c r="J27" s="41"/>
      <c r="K27" s="41"/>
      <c r="L27" s="41"/>
      <c r="M27" s="325"/>
      <c r="N27" s="131"/>
      <c r="O27" s="435"/>
      <c r="P27" s="487"/>
      <c r="Q27" s="502"/>
      <c r="R27" s="505"/>
      <c r="S27" s="535" t="s">
        <v>1690</v>
      </c>
      <c r="T27" s="464" t="str">
        <f t="shared" si="0"/>
        <v>main2-MIA_NECP_HV_S_RC_XDOR_001_M17.cps</v>
      </c>
      <c r="U27" s="464" t="str">
        <f t="shared" si="6"/>
        <v>XDOR_BJXR_C573_NECP_M170901_00001.BC</v>
      </c>
      <c r="V27" s="465" t="str">
        <f t="shared" si="1"/>
        <v>170901-MMDD</v>
      </c>
      <c r="W27" s="465" t="str">
        <f t="shared" si="2"/>
        <v>20170901_MMDD.cml</v>
      </c>
      <c r="X27" s="465" t="str">
        <f t="shared" si="3"/>
        <v>C573</v>
      </c>
      <c r="Y27" s="536" t="str">
        <f t="shared" si="4"/>
        <v>NECP_M170901</v>
      </c>
    </row>
    <row r="28" spans="1:25" ht="36.9">
      <c r="A28" s="311">
        <f>A27+1</f>
        <v>10</v>
      </c>
      <c r="B28" s="41" t="s">
        <v>197</v>
      </c>
      <c r="C28" s="324"/>
      <c r="D28" s="324" t="s">
        <v>1171</v>
      </c>
      <c r="E28" s="324">
        <v>0</v>
      </c>
      <c r="F28" s="324"/>
      <c r="G28" s="325" t="s">
        <v>1246</v>
      </c>
      <c r="H28" s="324" t="s">
        <v>24</v>
      </c>
      <c r="I28" s="324" t="s">
        <v>62</v>
      </c>
      <c r="J28" s="41"/>
      <c r="K28" s="41"/>
      <c r="L28" s="41" t="s">
        <v>461</v>
      </c>
      <c r="M28" s="130" t="s">
        <v>483</v>
      </c>
      <c r="N28" s="131"/>
      <c r="O28" s="435"/>
      <c r="P28" s="487"/>
      <c r="Q28" s="502"/>
      <c r="R28" s="505"/>
      <c r="S28" s="535" t="s">
        <v>1690</v>
      </c>
      <c r="T28" s="464" t="str">
        <f t="shared" si="0"/>
        <v>main2-MIA_NECP_HV_S_RC_XDOR_001_M17.cps</v>
      </c>
      <c r="U28" s="464" t="str">
        <f t="shared" si="6"/>
        <v>XDOR_BJXR_C574_NECP_M171001_00001.BC</v>
      </c>
      <c r="V28" s="465" t="str">
        <f t="shared" si="1"/>
        <v>171001-MMDD</v>
      </c>
      <c r="W28" s="465" t="str">
        <f t="shared" si="2"/>
        <v>20171001_MMDD.cml</v>
      </c>
      <c r="X28" s="465" t="str">
        <f t="shared" si="3"/>
        <v>C574</v>
      </c>
      <c r="Y28" s="536" t="str">
        <f t="shared" si="4"/>
        <v>NECP_M171001</v>
      </c>
    </row>
    <row r="29" spans="1:25" s="76" customFormat="1">
      <c r="A29" s="345"/>
      <c r="B29" s="41"/>
      <c r="C29" s="324"/>
      <c r="D29" s="324" t="s">
        <v>465</v>
      </c>
      <c r="E29" s="324">
        <v>0</v>
      </c>
      <c r="F29" s="324"/>
      <c r="G29" s="325" t="s">
        <v>1247</v>
      </c>
      <c r="H29" s="324"/>
      <c r="I29" s="324"/>
      <c r="J29" s="41"/>
      <c r="K29" s="41"/>
      <c r="L29" s="41"/>
      <c r="M29" s="130"/>
      <c r="N29" s="131"/>
      <c r="O29" s="435"/>
      <c r="P29" s="487"/>
      <c r="Q29" s="502"/>
      <c r="R29" s="505"/>
      <c r="S29" s="535" t="s">
        <v>1690</v>
      </c>
      <c r="T29" s="464" t="str">
        <f t="shared" si="0"/>
        <v>main2-MIA_NECP_HV_S_RC_XDOR_001_M17.cps</v>
      </c>
      <c r="U29" s="464" t="str">
        <f t="shared" si="6"/>
        <v>XDOR_BJXR_C575_NECP_M171002_00001.BC</v>
      </c>
      <c r="V29" s="465" t="str">
        <f t="shared" si="1"/>
        <v>171002-MMDD</v>
      </c>
      <c r="W29" s="465" t="str">
        <f t="shared" si="2"/>
        <v>20171002_MMDD.cml</v>
      </c>
      <c r="X29" s="465" t="str">
        <f t="shared" si="3"/>
        <v>C575</v>
      </c>
      <c r="Y29" s="536" t="str">
        <f t="shared" si="4"/>
        <v>NECP_M171002</v>
      </c>
    </row>
    <row r="30" spans="1:25" s="76" customFormat="1">
      <c r="A30" s="345"/>
      <c r="B30" s="41"/>
      <c r="C30" s="324"/>
      <c r="D30" s="324" t="s">
        <v>465</v>
      </c>
      <c r="E30" s="324">
        <v>0</v>
      </c>
      <c r="F30" s="324"/>
      <c r="G30" s="325" t="s">
        <v>1248</v>
      </c>
      <c r="H30" s="324"/>
      <c r="I30" s="324"/>
      <c r="J30" s="41"/>
      <c r="K30" s="41"/>
      <c r="L30" s="41"/>
      <c r="M30" s="130"/>
      <c r="N30" s="131"/>
      <c r="O30" s="435"/>
      <c r="P30" s="487"/>
      <c r="Q30" s="502"/>
      <c r="R30" s="505"/>
      <c r="S30" s="535" t="s">
        <v>1690</v>
      </c>
      <c r="T30" s="464" t="str">
        <f t="shared" si="0"/>
        <v>main2-MIA_NECP_HV_S_RC_XDOR_001_M17.cps</v>
      </c>
      <c r="U30" s="464" t="str">
        <f t="shared" si="6"/>
        <v>XDOR_BJXR_C576_NECP_M171003_00001.BC</v>
      </c>
      <c r="V30" s="465" t="str">
        <f t="shared" si="1"/>
        <v>171003-MMDD</v>
      </c>
      <c r="W30" s="465" t="str">
        <f t="shared" si="2"/>
        <v>20171003_MMDD.cml</v>
      </c>
      <c r="X30" s="465" t="str">
        <f t="shared" si="3"/>
        <v>C576</v>
      </c>
      <c r="Y30" s="536" t="str">
        <f t="shared" si="4"/>
        <v>NECP_M171003</v>
      </c>
    </row>
    <row r="31" spans="1:25" s="76" customFormat="1">
      <c r="A31" s="345"/>
      <c r="B31" s="41"/>
      <c r="C31" s="324"/>
      <c r="D31" s="324" t="s">
        <v>465</v>
      </c>
      <c r="E31" s="324">
        <v>0</v>
      </c>
      <c r="F31" s="324"/>
      <c r="G31" s="325" t="s">
        <v>1249</v>
      </c>
      <c r="H31" s="324"/>
      <c r="I31" s="324"/>
      <c r="J31" s="41"/>
      <c r="K31" s="41"/>
      <c r="L31" s="41"/>
      <c r="M31" s="130"/>
      <c r="N31" s="131"/>
      <c r="O31" s="435"/>
      <c r="P31" s="487"/>
      <c r="Q31" s="502"/>
      <c r="R31" s="505"/>
      <c r="S31" s="535" t="s">
        <v>1690</v>
      </c>
      <c r="T31" s="464" t="str">
        <f t="shared" si="0"/>
        <v>main2-MIA_NECP_HV_S_RC_XDOR_001_M17.cps</v>
      </c>
      <c r="U31" s="464" t="str">
        <f t="shared" si="6"/>
        <v>XDOR_BJXR_C577_NECP_M171004_00001.BC</v>
      </c>
      <c r="V31" s="465" t="str">
        <f t="shared" si="1"/>
        <v>171004-MMDD</v>
      </c>
      <c r="W31" s="465" t="str">
        <f t="shared" si="2"/>
        <v>20171004_MMDD.cml</v>
      </c>
      <c r="X31" s="465" t="str">
        <f t="shared" si="3"/>
        <v>C577</v>
      </c>
      <c r="Y31" s="536" t="str">
        <f t="shared" si="4"/>
        <v>NECP_M171004</v>
      </c>
    </row>
    <row r="32" spans="1:25" s="76" customFormat="1">
      <c r="A32" s="345"/>
      <c r="B32" s="41"/>
      <c r="C32" s="324"/>
      <c r="D32" s="324" t="s">
        <v>465</v>
      </c>
      <c r="E32" s="324">
        <v>0</v>
      </c>
      <c r="F32" s="324"/>
      <c r="G32" s="325" t="s">
        <v>1250</v>
      </c>
      <c r="H32" s="324"/>
      <c r="I32" s="324"/>
      <c r="J32" s="41"/>
      <c r="K32" s="41"/>
      <c r="L32" s="41"/>
      <c r="M32" s="130"/>
      <c r="N32" s="131"/>
      <c r="O32" s="435"/>
      <c r="P32" s="487"/>
      <c r="Q32" s="502"/>
      <c r="R32" s="505"/>
      <c r="S32" s="535" t="s">
        <v>1690</v>
      </c>
      <c r="T32" s="464" t="str">
        <f t="shared" si="0"/>
        <v>main2-MIA_NECP_HV_S_RC_XDOR_001_M17.cps</v>
      </c>
      <c r="U32" s="464" t="str">
        <f t="shared" si="6"/>
        <v>XDOR_BJXR_C578_NECP_M171005_00001.BC</v>
      </c>
      <c r="V32" s="465" t="str">
        <f t="shared" si="1"/>
        <v>171005-MMDD</v>
      </c>
      <c r="W32" s="465" t="str">
        <f t="shared" si="2"/>
        <v>20171005_MMDD.cml</v>
      </c>
      <c r="X32" s="465" t="str">
        <f t="shared" si="3"/>
        <v>C578</v>
      </c>
      <c r="Y32" s="536" t="str">
        <f t="shared" si="4"/>
        <v>NECP_M171005</v>
      </c>
    </row>
    <row r="33" spans="1:25" s="76" customFormat="1">
      <c r="A33" s="345"/>
      <c r="B33" s="41"/>
      <c r="C33" s="324"/>
      <c r="D33" s="324" t="s">
        <v>465</v>
      </c>
      <c r="E33" s="324">
        <v>0</v>
      </c>
      <c r="F33" s="324"/>
      <c r="G33" s="325" t="s">
        <v>1251</v>
      </c>
      <c r="H33" s="324"/>
      <c r="I33" s="324"/>
      <c r="J33" s="41"/>
      <c r="K33" s="41"/>
      <c r="L33" s="41"/>
      <c r="M33" s="130"/>
      <c r="N33" s="131"/>
      <c r="O33" s="435"/>
      <c r="P33" s="487"/>
      <c r="Q33" s="502"/>
      <c r="R33" s="505"/>
      <c r="S33" s="535" t="s">
        <v>1690</v>
      </c>
      <c r="T33" s="464" t="str">
        <f t="shared" si="0"/>
        <v>main2-MIA_NECP_HV_S_RC_XDOR_001_M17.cps</v>
      </c>
      <c r="U33" s="464" t="str">
        <f t="shared" si="6"/>
        <v>XDOR_BJXR_C579_NECP_M171006_00001.BC</v>
      </c>
      <c r="V33" s="465" t="str">
        <f t="shared" si="1"/>
        <v>171006-MMDD</v>
      </c>
      <c r="W33" s="465" t="str">
        <f t="shared" si="2"/>
        <v>20171006_MMDD.cml</v>
      </c>
      <c r="X33" s="465" t="str">
        <f t="shared" si="3"/>
        <v>C579</v>
      </c>
      <c r="Y33" s="536" t="str">
        <f t="shared" si="4"/>
        <v>NECP_M171006</v>
      </c>
    </row>
    <row r="34" spans="1:25" s="76" customFormat="1">
      <c r="A34" s="346"/>
      <c r="B34" s="41"/>
      <c r="C34" s="324"/>
      <c r="D34" s="324" t="s">
        <v>465</v>
      </c>
      <c r="E34" s="324">
        <v>0</v>
      </c>
      <c r="F34" s="324"/>
      <c r="G34" s="325" t="s">
        <v>1252</v>
      </c>
      <c r="H34" s="324"/>
      <c r="I34" s="324"/>
      <c r="J34" s="41"/>
      <c r="K34" s="41"/>
      <c r="L34" s="41"/>
      <c r="M34" s="130"/>
      <c r="N34" s="131"/>
      <c r="O34" s="435"/>
      <c r="P34" s="487"/>
      <c r="Q34" s="502"/>
      <c r="R34" s="505"/>
      <c r="S34" s="535" t="s">
        <v>1690</v>
      </c>
      <c r="T34" s="464" t="str">
        <f t="shared" ref="T34:T65" si="7">IF(O34="",T33,O34)</f>
        <v>main2-MIA_NECP_HV_S_RC_XDOR_001_M17.cps</v>
      </c>
      <c r="U34" s="464" t="str">
        <f t="shared" si="6"/>
        <v>XDOR_BJXR_C580_NECP_M171007_00001.BC</v>
      </c>
      <c r="V34" s="465" t="str">
        <f t="shared" ref="V34:V65" si="8">IF(G34="","",MID(G34,22,6)&amp;"-MMDD")</f>
        <v>171007-MMDD</v>
      </c>
      <c r="W34" s="465" t="str">
        <f t="shared" ref="W34:W65" si="9">IF(G34="","","20"&amp;MID(G34,22,6)&amp;"_MMDD.cml")</f>
        <v>20171007_MMDD.cml</v>
      </c>
      <c r="X34" s="465" t="str">
        <f t="shared" ref="X34:X65" si="10">IF(G34="","","C"&amp;MID(U34,12,3))</f>
        <v>C580</v>
      </c>
      <c r="Y34" s="536" t="str">
        <f t="shared" si="4"/>
        <v>NECP_M171007</v>
      </c>
    </row>
    <row r="35" spans="1:25" s="76" customFormat="1">
      <c r="A35" s="346"/>
      <c r="B35" s="41"/>
      <c r="C35" s="324"/>
      <c r="D35" s="324" t="s">
        <v>465</v>
      </c>
      <c r="E35" s="324">
        <v>0</v>
      </c>
      <c r="F35" s="324"/>
      <c r="G35" s="325" t="s">
        <v>1253</v>
      </c>
      <c r="H35" s="324"/>
      <c r="I35" s="324"/>
      <c r="J35" s="41"/>
      <c r="K35" s="41"/>
      <c r="L35" s="41"/>
      <c r="M35" s="130"/>
      <c r="N35" s="131"/>
      <c r="O35" s="435"/>
      <c r="P35" s="487"/>
      <c r="Q35" s="502"/>
      <c r="R35" s="505"/>
      <c r="S35" s="535" t="s">
        <v>1690</v>
      </c>
      <c r="T35" s="464" t="str">
        <f t="shared" si="7"/>
        <v>main2-MIA_NECP_HV_S_RC_XDOR_001_M17.cps</v>
      </c>
      <c r="U35" s="464" t="str">
        <f t="shared" si="6"/>
        <v>XDOR_BJXR_C581_NECP_M171008_00001.BC</v>
      </c>
      <c r="V35" s="465" t="str">
        <f t="shared" si="8"/>
        <v>171008-MMDD</v>
      </c>
      <c r="W35" s="465" t="str">
        <f t="shared" si="9"/>
        <v>20171008_MMDD.cml</v>
      </c>
      <c r="X35" s="465" t="str">
        <f t="shared" si="10"/>
        <v>C581</v>
      </c>
      <c r="Y35" s="536" t="str">
        <f t="shared" si="4"/>
        <v>NECP_M171008</v>
      </c>
    </row>
    <row r="36" spans="1:25" ht="36.9">
      <c r="A36" s="346"/>
      <c r="B36" s="41"/>
      <c r="C36" s="324"/>
      <c r="D36" s="324" t="s">
        <v>465</v>
      </c>
      <c r="E36" s="324">
        <v>0</v>
      </c>
      <c r="F36" s="324"/>
      <c r="G36" s="130" t="s">
        <v>1311</v>
      </c>
      <c r="H36" s="324" t="s">
        <v>24</v>
      </c>
      <c r="I36" s="324" t="s">
        <v>62</v>
      </c>
      <c r="J36" s="41"/>
      <c r="K36" s="41"/>
      <c r="L36" s="41" t="s">
        <v>461</v>
      </c>
      <c r="M36" s="130" t="s">
        <v>483</v>
      </c>
      <c r="N36" s="131"/>
      <c r="O36" s="435"/>
      <c r="P36" s="487"/>
      <c r="Q36" s="502"/>
      <c r="R36" s="505"/>
      <c r="S36" s="535" t="s">
        <v>1690</v>
      </c>
      <c r="T36" s="464" t="str">
        <f t="shared" si="7"/>
        <v>main2-MIA_NECP_HV_S_RC_XDOR_001_M17.cps</v>
      </c>
      <c r="U36" s="464" t="str">
        <f t="shared" si="6"/>
        <v>XDOR_BJXR_C582_NECP_M171009_00001.BC</v>
      </c>
      <c r="V36" s="465" t="str">
        <f t="shared" si="8"/>
        <v>171009-MMDD</v>
      </c>
      <c r="W36" s="465" t="str">
        <f t="shared" si="9"/>
        <v>20171009_MMDD.cml</v>
      </c>
      <c r="X36" s="465" t="str">
        <f t="shared" si="10"/>
        <v>C582</v>
      </c>
      <c r="Y36" s="536" t="str">
        <f t="shared" si="4"/>
        <v>NECP_M171009</v>
      </c>
    </row>
    <row r="37" spans="1:25" ht="36.9">
      <c r="A37" s="346"/>
      <c r="B37" s="41"/>
      <c r="C37" s="311"/>
      <c r="D37" s="324" t="s">
        <v>465</v>
      </c>
      <c r="E37" s="324">
        <v>0</v>
      </c>
      <c r="F37" s="311"/>
      <c r="G37" s="130" t="s">
        <v>1254</v>
      </c>
      <c r="H37" s="311" t="s">
        <v>24</v>
      </c>
      <c r="I37" s="311" t="s">
        <v>62</v>
      </c>
      <c r="J37" s="310"/>
      <c r="K37" s="310"/>
      <c r="L37" s="310" t="s">
        <v>461</v>
      </c>
      <c r="M37" s="130" t="s">
        <v>483</v>
      </c>
      <c r="N37" s="134"/>
      <c r="O37" s="435"/>
      <c r="P37" s="487"/>
      <c r="Q37" s="502"/>
      <c r="R37" s="505"/>
      <c r="S37" s="535" t="s">
        <v>1690</v>
      </c>
      <c r="T37" s="464" t="str">
        <f t="shared" si="7"/>
        <v>main2-MIA_NECP_HV_S_RC_XDOR_001_M17.cps</v>
      </c>
      <c r="U37" s="464" t="str">
        <f t="shared" si="6"/>
        <v>XDOR_BJXR_C583_NECP_M171010_00001.BC</v>
      </c>
      <c r="V37" s="465" t="str">
        <f t="shared" si="8"/>
        <v>171010-MMDD</v>
      </c>
      <c r="W37" s="465" t="str">
        <f t="shared" si="9"/>
        <v>20171010_MMDD.cml</v>
      </c>
      <c r="X37" s="465" t="str">
        <f t="shared" si="10"/>
        <v>C583</v>
      </c>
      <c r="Y37" s="536" t="str">
        <f t="shared" si="4"/>
        <v>NECP_M171010</v>
      </c>
    </row>
    <row r="38" spans="1:25" ht="36.9">
      <c r="A38" s="346"/>
      <c r="B38" s="41"/>
      <c r="C38" s="41"/>
      <c r="D38" s="324" t="s">
        <v>465</v>
      </c>
      <c r="E38" s="324">
        <v>0</v>
      </c>
      <c r="F38" s="324"/>
      <c r="G38" s="130" t="s">
        <v>1255</v>
      </c>
      <c r="H38" s="324" t="s">
        <v>24</v>
      </c>
      <c r="I38" s="324" t="s">
        <v>62</v>
      </c>
      <c r="J38" s="41"/>
      <c r="K38" s="41"/>
      <c r="L38" s="41" t="s">
        <v>461</v>
      </c>
      <c r="M38" s="130" t="s">
        <v>483</v>
      </c>
      <c r="N38" s="130"/>
      <c r="O38" s="435"/>
      <c r="P38" s="487"/>
      <c r="Q38" s="502"/>
      <c r="R38" s="505"/>
      <c r="S38" s="535" t="s">
        <v>1690</v>
      </c>
      <c r="T38" s="464" t="str">
        <f t="shared" si="7"/>
        <v>main2-MIA_NECP_HV_S_RC_XDOR_001_M17.cps</v>
      </c>
      <c r="U38" s="464" t="str">
        <f t="shared" si="6"/>
        <v>XDOR_BJXR_C584_NECP_M171011_00001.BC</v>
      </c>
      <c r="V38" s="465" t="str">
        <f t="shared" si="8"/>
        <v>171011-MMDD</v>
      </c>
      <c r="W38" s="465" t="str">
        <f t="shared" si="9"/>
        <v>20171011_MMDD.cml</v>
      </c>
      <c r="X38" s="465" t="str">
        <f t="shared" si="10"/>
        <v>C584</v>
      </c>
      <c r="Y38" s="536" t="str">
        <f t="shared" si="4"/>
        <v>NECP_M171011</v>
      </c>
    </row>
    <row r="39" spans="1:25" ht="36.9">
      <c r="A39" s="346"/>
      <c r="B39" s="41"/>
      <c r="C39" s="328"/>
      <c r="D39" s="324" t="s">
        <v>465</v>
      </c>
      <c r="E39" s="324">
        <v>0</v>
      </c>
      <c r="F39" s="328"/>
      <c r="G39" s="130" t="s">
        <v>1256</v>
      </c>
      <c r="H39" s="328" t="s">
        <v>24</v>
      </c>
      <c r="I39" s="328" t="s">
        <v>62</v>
      </c>
      <c r="J39" s="130"/>
      <c r="K39" s="130"/>
      <c r="L39" s="130" t="s">
        <v>461</v>
      </c>
      <c r="M39" s="130" t="s">
        <v>483</v>
      </c>
      <c r="N39" s="130" t="s">
        <v>518</v>
      </c>
      <c r="O39" s="435"/>
      <c r="P39" s="487"/>
      <c r="Q39" s="502"/>
      <c r="R39" s="505"/>
      <c r="S39" s="535" t="s">
        <v>1690</v>
      </c>
      <c r="T39" s="464" t="str">
        <f t="shared" si="7"/>
        <v>main2-MIA_NECP_HV_S_RC_XDOR_001_M17.cps</v>
      </c>
      <c r="U39" s="464" t="str">
        <f t="shared" si="6"/>
        <v>XDOR_BJXR_C585_NECP_M171012_00001.BC</v>
      </c>
      <c r="V39" s="465" t="str">
        <f t="shared" si="8"/>
        <v>171012-MMDD</v>
      </c>
      <c r="W39" s="465" t="str">
        <f t="shared" si="9"/>
        <v>20171012_MMDD.cml</v>
      </c>
      <c r="X39" s="465" t="str">
        <f t="shared" si="10"/>
        <v>C585</v>
      </c>
      <c r="Y39" s="536" t="str">
        <f t="shared" si="4"/>
        <v>NECP_M171012</v>
      </c>
    </row>
    <row r="40" spans="1:25" ht="17.25" customHeight="1">
      <c r="A40" s="346"/>
      <c r="B40" s="41"/>
      <c r="C40" s="328"/>
      <c r="D40" s="324" t="s">
        <v>465</v>
      </c>
      <c r="E40" s="324">
        <v>0</v>
      </c>
      <c r="F40" s="328"/>
      <c r="G40" s="326" t="s">
        <v>1257</v>
      </c>
      <c r="H40" s="328" t="s">
        <v>24</v>
      </c>
      <c r="I40" s="328" t="s">
        <v>62</v>
      </c>
      <c r="J40" s="130"/>
      <c r="K40" s="130"/>
      <c r="L40" s="130" t="s">
        <v>461</v>
      </c>
      <c r="M40" s="130" t="s">
        <v>483</v>
      </c>
      <c r="N40" s="130" t="s">
        <v>519</v>
      </c>
      <c r="O40" s="435"/>
      <c r="P40" s="487"/>
      <c r="Q40" s="502"/>
      <c r="R40" s="505"/>
      <c r="S40" s="535" t="s">
        <v>1690</v>
      </c>
      <c r="T40" s="464" t="str">
        <f t="shared" si="7"/>
        <v>main2-MIA_NECP_HV_S_RC_XDOR_001_M17.cps</v>
      </c>
      <c r="U40" s="464" t="str">
        <f t="shared" si="6"/>
        <v>XDOR_BJXR_C586_NECP_M171013_00001.BC</v>
      </c>
      <c r="V40" s="465" t="str">
        <f t="shared" si="8"/>
        <v>171013-MMDD</v>
      </c>
      <c r="W40" s="465" t="str">
        <f t="shared" si="9"/>
        <v>20171013_MMDD.cml</v>
      </c>
      <c r="X40" s="465" t="str">
        <f t="shared" si="10"/>
        <v>C586</v>
      </c>
      <c r="Y40" s="536" t="str">
        <f t="shared" si="4"/>
        <v>NECP_M171013</v>
      </c>
    </row>
    <row r="41" spans="1:25" ht="36.9">
      <c r="A41" s="346"/>
      <c r="B41" s="41"/>
      <c r="C41" s="324"/>
      <c r="D41" s="324" t="s">
        <v>465</v>
      </c>
      <c r="E41" s="324">
        <v>0</v>
      </c>
      <c r="F41" s="328"/>
      <c r="G41" s="130" t="s">
        <v>1258</v>
      </c>
      <c r="H41" s="324" t="s">
        <v>24</v>
      </c>
      <c r="I41" s="324" t="s">
        <v>62</v>
      </c>
      <c r="J41" s="41"/>
      <c r="K41" s="41"/>
      <c r="L41" s="41" t="s">
        <v>461</v>
      </c>
      <c r="M41" s="130" t="s">
        <v>483</v>
      </c>
      <c r="N41" s="130"/>
      <c r="O41" s="435"/>
      <c r="P41" s="487"/>
      <c r="Q41" s="502"/>
      <c r="R41" s="505"/>
      <c r="S41" s="535" t="s">
        <v>1690</v>
      </c>
      <c r="T41" s="464" t="str">
        <f t="shared" si="7"/>
        <v>main2-MIA_NECP_HV_S_RC_XDOR_001_M17.cps</v>
      </c>
      <c r="U41" s="464" t="str">
        <f t="shared" si="6"/>
        <v>XDOR_BJXR_C587_NECP_M171014_00001.BC</v>
      </c>
      <c r="V41" s="465" t="str">
        <f t="shared" si="8"/>
        <v>171014-MMDD</v>
      </c>
      <c r="W41" s="465" t="str">
        <f t="shared" si="9"/>
        <v>20171014_MMDD.cml</v>
      </c>
      <c r="X41" s="465" t="str">
        <f t="shared" si="10"/>
        <v>C587</v>
      </c>
      <c r="Y41" s="536" t="str">
        <f t="shared" si="4"/>
        <v>NECP_M171014</v>
      </c>
    </row>
    <row r="42" spans="1:25" s="76" customFormat="1">
      <c r="A42" s="346"/>
      <c r="B42" s="41"/>
      <c r="C42" s="324"/>
      <c r="D42" s="324" t="s">
        <v>465</v>
      </c>
      <c r="E42" s="324">
        <v>0</v>
      </c>
      <c r="F42" s="328"/>
      <c r="G42" s="130" t="s">
        <v>1259</v>
      </c>
      <c r="H42" s="324"/>
      <c r="I42" s="324"/>
      <c r="J42" s="41"/>
      <c r="K42" s="41"/>
      <c r="L42" s="41"/>
      <c r="M42" s="130"/>
      <c r="N42" s="130"/>
      <c r="O42" s="435"/>
      <c r="P42" s="487"/>
      <c r="Q42" s="502"/>
      <c r="R42" s="505"/>
      <c r="S42" s="535" t="s">
        <v>1690</v>
      </c>
      <c r="T42" s="464" t="str">
        <f t="shared" si="7"/>
        <v>main2-MIA_NECP_HV_S_RC_XDOR_001_M17.cps</v>
      </c>
      <c r="U42" s="464" t="str">
        <f t="shared" si="6"/>
        <v>XDOR_BJXR_C588_NECP_M171015_00001.BC</v>
      </c>
      <c r="V42" s="465" t="str">
        <f t="shared" si="8"/>
        <v>171015-MMDD</v>
      </c>
      <c r="W42" s="465" t="str">
        <f t="shared" si="9"/>
        <v>20171015_MMDD.cml</v>
      </c>
      <c r="X42" s="465" t="str">
        <f t="shared" si="10"/>
        <v>C588</v>
      </c>
      <c r="Y42" s="536" t="str">
        <f t="shared" si="4"/>
        <v>NECP_M171015</v>
      </c>
    </row>
    <row r="43" spans="1:25" s="76" customFormat="1">
      <c r="A43" s="345"/>
      <c r="B43" s="41"/>
      <c r="C43" s="324"/>
      <c r="D43" s="324" t="s">
        <v>465</v>
      </c>
      <c r="E43" s="324">
        <v>0</v>
      </c>
      <c r="F43" s="328"/>
      <c r="G43" s="130" t="s">
        <v>1260</v>
      </c>
      <c r="H43" s="324"/>
      <c r="I43" s="324"/>
      <c r="J43" s="41"/>
      <c r="K43" s="41"/>
      <c r="L43" s="41"/>
      <c r="M43" s="130"/>
      <c r="N43" s="130"/>
      <c r="O43" s="435"/>
      <c r="P43" s="487"/>
      <c r="Q43" s="502"/>
      <c r="R43" s="505"/>
      <c r="S43" s="535" t="s">
        <v>1690</v>
      </c>
      <c r="T43" s="464" t="str">
        <f t="shared" si="7"/>
        <v>main2-MIA_NECP_HV_S_RC_XDOR_001_M17.cps</v>
      </c>
      <c r="U43" s="464" t="str">
        <f t="shared" si="6"/>
        <v>XDOR_BJXR_C589_NECP_M171016_00001.BC</v>
      </c>
      <c r="V43" s="465" t="str">
        <f t="shared" si="8"/>
        <v>171016-MMDD</v>
      </c>
      <c r="W43" s="465" t="str">
        <f t="shared" si="9"/>
        <v>20171016_MMDD.cml</v>
      </c>
      <c r="X43" s="465" t="str">
        <f t="shared" si="10"/>
        <v>C589</v>
      </c>
      <c r="Y43" s="536" t="str">
        <f t="shared" si="4"/>
        <v>NECP_M171016</v>
      </c>
    </row>
    <row r="44" spans="1:25" ht="36.9">
      <c r="A44" s="311">
        <v>11</v>
      </c>
      <c r="B44" s="41" t="s">
        <v>1162</v>
      </c>
      <c r="C44" s="324"/>
      <c r="D44" s="324" t="s">
        <v>465</v>
      </c>
      <c r="E44" s="324">
        <v>0</v>
      </c>
      <c r="F44" s="328"/>
      <c r="G44" s="326" t="s">
        <v>1261</v>
      </c>
      <c r="H44" s="324" t="s">
        <v>24</v>
      </c>
      <c r="I44" s="324" t="s">
        <v>62</v>
      </c>
      <c r="J44" s="41"/>
      <c r="K44" s="41"/>
      <c r="L44" s="41" t="s">
        <v>461</v>
      </c>
      <c r="M44" s="130" t="s">
        <v>483</v>
      </c>
      <c r="N44" s="130"/>
      <c r="O44" s="435"/>
      <c r="P44" s="487"/>
      <c r="Q44" s="502"/>
      <c r="R44" s="505"/>
      <c r="S44" s="535" t="s">
        <v>1690</v>
      </c>
      <c r="T44" s="464" t="str">
        <f t="shared" si="7"/>
        <v>main2-MIA_NECP_HV_S_RC_XDOR_001_M17.cps</v>
      </c>
      <c r="U44" s="464" t="str">
        <f t="shared" si="6"/>
        <v>XDOR_BJXR_C590_NECP_M171101_00001.BC</v>
      </c>
      <c r="V44" s="465" t="str">
        <f t="shared" si="8"/>
        <v>171101-MMDD</v>
      </c>
      <c r="W44" s="465" t="str">
        <f t="shared" si="9"/>
        <v>20171101_MMDD.cml</v>
      </c>
      <c r="X44" s="465" t="str">
        <f t="shared" si="10"/>
        <v>C590</v>
      </c>
      <c r="Y44" s="536" t="str">
        <f t="shared" si="4"/>
        <v>NECP_M171101</v>
      </c>
    </row>
    <row r="45" spans="1:25" s="76" customFormat="1">
      <c r="A45" s="345"/>
      <c r="B45" s="41"/>
      <c r="C45" s="324"/>
      <c r="D45" s="324" t="s">
        <v>465</v>
      </c>
      <c r="E45" s="324">
        <v>0</v>
      </c>
      <c r="F45" s="327"/>
      <c r="G45" s="326" t="s">
        <v>1262</v>
      </c>
      <c r="H45" s="324"/>
      <c r="I45" s="324"/>
      <c r="J45" s="41"/>
      <c r="K45" s="41"/>
      <c r="L45" s="41"/>
      <c r="M45" s="130"/>
      <c r="N45" s="131"/>
      <c r="O45" s="435"/>
      <c r="P45" s="487"/>
      <c r="Q45" s="502"/>
      <c r="R45" s="505"/>
      <c r="S45" s="535" t="s">
        <v>1690</v>
      </c>
      <c r="T45" s="464" t="str">
        <f t="shared" si="7"/>
        <v>main2-MIA_NECP_HV_S_RC_XDOR_001_M17.cps</v>
      </c>
      <c r="U45" s="464" t="str">
        <f t="shared" si="6"/>
        <v>XDOR_BJXR_C591_NECP_M171102_00001.BC</v>
      </c>
      <c r="V45" s="465" t="str">
        <f t="shared" si="8"/>
        <v>171102-MMDD</v>
      </c>
      <c r="W45" s="465" t="str">
        <f t="shared" si="9"/>
        <v>20171102_MMDD.cml</v>
      </c>
      <c r="X45" s="465" t="str">
        <f t="shared" si="10"/>
        <v>C591</v>
      </c>
      <c r="Y45" s="536" t="str">
        <f t="shared" si="4"/>
        <v>NECP_M171102</v>
      </c>
    </row>
    <row r="46" spans="1:25" s="76" customFormat="1">
      <c r="A46" s="345"/>
      <c r="B46" s="41"/>
      <c r="C46" s="324"/>
      <c r="D46" s="324" t="s">
        <v>465</v>
      </c>
      <c r="E46" s="324">
        <v>0</v>
      </c>
      <c r="F46" s="327"/>
      <c r="G46" s="326" t="s">
        <v>1263</v>
      </c>
      <c r="H46" s="324"/>
      <c r="I46" s="324"/>
      <c r="J46" s="41"/>
      <c r="K46" s="41"/>
      <c r="L46" s="41"/>
      <c r="M46" s="130"/>
      <c r="N46" s="131"/>
      <c r="O46" s="435"/>
      <c r="P46" s="487"/>
      <c r="Q46" s="502"/>
      <c r="R46" s="505"/>
      <c r="S46" s="535" t="s">
        <v>1690</v>
      </c>
      <c r="T46" s="464" t="str">
        <f t="shared" si="7"/>
        <v>main2-MIA_NECP_HV_S_RC_XDOR_001_M17.cps</v>
      </c>
      <c r="U46" s="464" t="str">
        <f t="shared" si="6"/>
        <v>XDOR_BJXR_C592_NECP_M171103_00001.BC</v>
      </c>
      <c r="V46" s="465" t="str">
        <f t="shared" si="8"/>
        <v>171103-MMDD</v>
      </c>
      <c r="W46" s="465" t="str">
        <f t="shared" si="9"/>
        <v>20171103_MMDD.cml</v>
      </c>
      <c r="X46" s="465" t="str">
        <f t="shared" si="10"/>
        <v>C592</v>
      </c>
      <c r="Y46" s="536" t="str">
        <f t="shared" si="4"/>
        <v>NECP_M171103</v>
      </c>
    </row>
    <row r="47" spans="1:25" s="76" customFormat="1">
      <c r="A47" s="345"/>
      <c r="B47" s="41"/>
      <c r="C47" s="324"/>
      <c r="D47" s="324" t="s">
        <v>465</v>
      </c>
      <c r="E47" s="324">
        <v>0</v>
      </c>
      <c r="F47" s="327"/>
      <c r="G47" s="326" t="s">
        <v>1264</v>
      </c>
      <c r="H47" s="324"/>
      <c r="I47" s="324"/>
      <c r="J47" s="41"/>
      <c r="K47" s="41"/>
      <c r="L47" s="41"/>
      <c r="M47" s="130"/>
      <c r="N47" s="131"/>
      <c r="O47" s="435"/>
      <c r="P47" s="487"/>
      <c r="Q47" s="502"/>
      <c r="R47" s="505"/>
      <c r="S47" s="535" t="s">
        <v>1690</v>
      </c>
      <c r="T47" s="464" t="str">
        <f t="shared" si="7"/>
        <v>main2-MIA_NECP_HV_S_RC_XDOR_001_M17.cps</v>
      </c>
      <c r="U47" s="464" t="str">
        <f t="shared" si="6"/>
        <v>XDOR_BJXR_C593_NECP_M171104_00001.BC</v>
      </c>
      <c r="V47" s="465" t="str">
        <f t="shared" si="8"/>
        <v>171104-MMDD</v>
      </c>
      <c r="W47" s="465" t="str">
        <f t="shared" si="9"/>
        <v>20171104_MMDD.cml</v>
      </c>
      <c r="X47" s="465" t="str">
        <f t="shared" si="10"/>
        <v>C593</v>
      </c>
      <c r="Y47" s="536" t="str">
        <f t="shared" si="4"/>
        <v>NECP_M171104</v>
      </c>
    </row>
    <row r="48" spans="1:25" s="76" customFormat="1">
      <c r="A48" s="345"/>
      <c r="B48" s="41"/>
      <c r="C48" s="324"/>
      <c r="D48" s="324" t="s">
        <v>465</v>
      </c>
      <c r="E48" s="324">
        <v>0</v>
      </c>
      <c r="F48" s="327"/>
      <c r="G48" s="326" t="s">
        <v>1265</v>
      </c>
      <c r="H48" s="324"/>
      <c r="I48" s="324"/>
      <c r="J48" s="41"/>
      <c r="K48" s="41"/>
      <c r="L48" s="41"/>
      <c r="M48" s="130"/>
      <c r="N48" s="131"/>
      <c r="O48" s="435"/>
      <c r="P48" s="487"/>
      <c r="Q48" s="502"/>
      <c r="R48" s="505"/>
      <c r="S48" s="535" t="s">
        <v>1690</v>
      </c>
      <c r="T48" s="464" t="str">
        <f t="shared" si="7"/>
        <v>main2-MIA_NECP_HV_S_RC_XDOR_001_M17.cps</v>
      </c>
      <c r="U48" s="464" t="str">
        <f t="shared" si="6"/>
        <v>XDOR_BJXR_C594_NECP_M171105_00001.BC</v>
      </c>
      <c r="V48" s="465" t="str">
        <f t="shared" si="8"/>
        <v>171105-MMDD</v>
      </c>
      <c r="W48" s="465" t="str">
        <f t="shared" si="9"/>
        <v>20171105_MMDD.cml</v>
      </c>
      <c r="X48" s="465" t="str">
        <f t="shared" si="10"/>
        <v>C594</v>
      </c>
      <c r="Y48" s="536" t="str">
        <f t="shared" si="4"/>
        <v>NECP_M171105</v>
      </c>
    </row>
    <row r="49" spans="1:25" s="76" customFormat="1">
      <c r="A49" s="345"/>
      <c r="B49" s="41"/>
      <c r="C49" s="324"/>
      <c r="D49" s="324" t="s">
        <v>465</v>
      </c>
      <c r="E49" s="324">
        <v>0</v>
      </c>
      <c r="F49" s="327"/>
      <c r="G49" s="326" t="s">
        <v>1266</v>
      </c>
      <c r="H49" s="324"/>
      <c r="I49" s="324"/>
      <c r="J49" s="41"/>
      <c r="K49" s="41"/>
      <c r="L49" s="41"/>
      <c r="M49" s="130"/>
      <c r="N49" s="131"/>
      <c r="O49" s="435"/>
      <c r="P49" s="487"/>
      <c r="Q49" s="502"/>
      <c r="R49" s="505"/>
      <c r="S49" s="535" t="s">
        <v>1690</v>
      </c>
      <c r="T49" s="464" t="str">
        <f t="shared" si="7"/>
        <v>main2-MIA_NECP_HV_S_RC_XDOR_001_M17.cps</v>
      </c>
      <c r="U49" s="464" t="str">
        <f t="shared" si="6"/>
        <v>XDOR_BJXR_C595_NECP_M171106_00001.BC</v>
      </c>
      <c r="V49" s="465" t="str">
        <f t="shared" si="8"/>
        <v>171106-MMDD</v>
      </c>
      <c r="W49" s="465" t="str">
        <f t="shared" si="9"/>
        <v>20171106_MMDD.cml</v>
      </c>
      <c r="X49" s="465" t="str">
        <f t="shared" si="10"/>
        <v>C595</v>
      </c>
      <c r="Y49" s="536" t="str">
        <f t="shared" si="4"/>
        <v>NECP_M171106</v>
      </c>
    </row>
    <row r="50" spans="1:25" s="76" customFormat="1">
      <c r="A50" s="311">
        <v>12</v>
      </c>
      <c r="B50" s="310" t="s">
        <v>1309</v>
      </c>
      <c r="C50" s="311"/>
      <c r="D50" s="324" t="s">
        <v>465</v>
      </c>
      <c r="E50" s="324">
        <v>0</v>
      </c>
      <c r="F50" s="311"/>
      <c r="G50" s="326" t="s">
        <v>1267</v>
      </c>
      <c r="H50" s="324"/>
      <c r="I50" s="324"/>
      <c r="J50" s="41"/>
      <c r="K50" s="41"/>
      <c r="L50" s="41"/>
      <c r="M50" s="130"/>
      <c r="N50" s="131"/>
      <c r="O50" s="435"/>
      <c r="P50" s="487"/>
      <c r="Q50" s="502"/>
      <c r="R50" s="505"/>
      <c r="S50" s="535" t="s">
        <v>1690</v>
      </c>
      <c r="T50" s="464" t="str">
        <f t="shared" si="7"/>
        <v>main2-MIA_NECP_HV_S_RC_XDOR_001_M17.cps</v>
      </c>
      <c r="U50" s="464" t="str">
        <f t="shared" si="6"/>
        <v>XDOR_BJXR_C596_NECP_M171201_00001.BC</v>
      </c>
      <c r="V50" s="465" t="str">
        <f t="shared" si="8"/>
        <v>171201-MMDD</v>
      </c>
      <c r="W50" s="465" t="str">
        <f t="shared" si="9"/>
        <v>20171201_MMDD.cml</v>
      </c>
      <c r="X50" s="465" t="str">
        <f t="shared" si="10"/>
        <v>C596</v>
      </c>
      <c r="Y50" s="536" t="str">
        <f t="shared" si="4"/>
        <v>NECP_M171201</v>
      </c>
    </row>
    <row r="51" spans="1:25" s="76" customFormat="1">
      <c r="A51" s="345"/>
      <c r="B51" s="41"/>
      <c r="C51" s="41"/>
      <c r="D51" s="324" t="s">
        <v>465</v>
      </c>
      <c r="E51" s="324">
        <v>0</v>
      </c>
      <c r="F51" s="324"/>
      <c r="G51" s="326" t="s">
        <v>1268</v>
      </c>
      <c r="H51" s="324"/>
      <c r="I51" s="324"/>
      <c r="J51" s="41"/>
      <c r="K51" s="41"/>
      <c r="L51" s="41"/>
      <c r="M51" s="130"/>
      <c r="N51" s="131"/>
      <c r="O51" s="435"/>
      <c r="P51" s="487"/>
      <c r="Q51" s="502"/>
      <c r="R51" s="505"/>
      <c r="S51" s="535" t="s">
        <v>1690</v>
      </c>
      <c r="T51" s="464" t="str">
        <f t="shared" si="7"/>
        <v>main2-MIA_NECP_HV_S_RC_XDOR_001_M17.cps</v>
      </c>
      <c r="U51" s="464" t="str">
        <f t="shared" si="6"/>
        <v>XDOR_BJXR_C597_NECP_M171202_00001.BC</v>
      </c>
      <c r="V51" s="465" t="str">
        <f t="shared" si="8"/>
        <v>171202-MMDD</v>
      </c>
      <c r="W51" s="465" t="str">
        <f t="shared" si="9"/>
        <v>20171202_MMDD.cml</v>
      </c>
      <c r="X51" s="465" t="str">
        <f t="shared" si="10"/>
        <v>C597</v>
      </c>
      <c r="Y51" s="536" t="str">
        <f t="shared" si="4"/>
        <v>NECP_M171202</v>
      </c>
    </row>
    <row r="52" spans="1:25" s="76" customFormat="1">
      <c r="A52" s="345"/>
      <c r="B52" s="130"/>
      <c r="C52" s="328"/>
      <c r="D52" s="324" t="s">
        <v>465</v>
      </c>
      <c r="E52" s="324">
        <v>0</v>
      </c>
      <c r="F52" s="328"/>
      <c r="G52" s="326" t="s">
        <v>1269</v>
      </c>
      <c r="H52" s="324"/>
      <c r="I52" s="324"/>
      <c r="J52" s="41"/>
      <c r="K52" s="41"/>
      <c r="L52" s="41"/>
      <c r="M52" s="130"/>
      <c r="N52" s="131"/>
      <c r="O52" s="435"/>
      <c r="P52" s="487"/>
      <c r="Q52" s="502"/>
      <c r="R52" s="505"/>
      <c r="S52" s="535" t="s">
        <v>1690</v>
      </c>
      <c r="T52" s="464" t="str">
        <f t="shared" si="7"/>
        <v>main2-MIA_NECP_HV_S_RC_XDOR_001_M17.cps</v>
      </c>
      <c r="U52" s="464" t="str">
        <f t="shared" si="6"/>
        <v>XDOR_BJXR_C598_NECP_M171203_00001.BC</v>
      </c>
      <c r="V52" s="465" t="str">
        <f t="shared" si="8"/>
        <v>171203-MMDD</v>
      </c>
      <c r="W52" s="465" t="str">
        <f t="shared" si="9"/>
        <v>20171203_MMDD.cml</v>
      </c>
      <c r="X52" s="465" t="str">
        <f t="shared" si="10"/>
        <v>C598</v>
      </c>
      <c r="Y52" s="536" t="str">
        <f t="shared" si="4"/>
        <v>NECP_M171203</v>
      </c>
    </row>
    <row r="53" spans="1:25" s="76" customFormat="1">
      <c r="A53" s="345"/>
      <c r="B53" s="130"/>
      <c r="C53" s="328"/>
      <c r="D53" s="324" t="s">
        <v>465</v>
      </c>
      <c r="E53" s="324">
        <v>0</v>
      </c>
      <c r="F53" s="328"/>
      <c r="G53" s="326" t="s">
        <v>1270</v>
      </c>
      <c r="H53" s="324"/>
      <c r="I53" s="324"/>
      <c r="J53" s="41"/>
      <c r="K53" s="41"/>
      <c r="L53" s="41"/>
      <c r="M53" s="130"/>
      <c r="N53" s="131"/>
      <c r="O53" s="435"/>
      <c r="P53" s="487"/>
      <c r="Q53" s="502"/>
      <c r="R53" s="505"/>
      <c r="S53" s="535" t="s">
        <v>1690</v>
      </c>
      <c r="T53" s="464" t="str">
        <f t="shared" si="7"/>
        <v>main2-MIA_NECP_HV_S_RC_XDOR_001_M17.cps</v>
      </c>
      <c r="U53" s="464" t="str">
        <f t="shared" si="6"/>
        <v>XDOR_BJXR_C599_NECP_M171204_00001.BC</v>
      </c>
      <c r="V53" s="465" t="str">
        <f t="shared" si="8"/>
        <v>171204-MMDD</v>
      </c>
      <c r="W53" s="465" t="str">
        <f t="shared" si="9"/>
        <v>20171204_MMDD.cml</v>
      </c>
      <c r="X53" s="465" t="str">
        <f t="shared" si="10"/>
        <v>C599</v>
      </c>
      <c r="Y53" s="536" t="str">
        <f t="shared" si="4"/>
        <v>NECP_M171204</v>
      </c>
    </row>
    <row r="54" spans="1:25" s="76" customFormat="1">
      <c r="A54" s="345"/>
      <c r="B54" s="41"/>
      <c r="C54" s="324"/>
      <c r="D54" s="324" t="s">
        <v>465</v>
      </c>
      <c r="E54" s="324">
        <v>0</v>
      </c>
      <c r="F54" s="327"/>
      <c r="G54" s="326" t="s">
        <v>1271</v>
      </c>
      <c r="H54" s="324"/>
      <c r="I54" s="324"/>
      <c r="J54" s="41"/>
      <c r="K54" s="41"/>
      <c r="L54" s="41"/>
      <c r="M54" s="130"/>
      <c r="N54" s="131"/>
      <c r="O54" s="435"/>
      <c r="P54" s="487"/>
      <c r="Q54" s="502"/>
      <c r="R54" s="505"/>
      <c r="S54" s="535" t="s">
        <v>1690</v>
      </c>
      <c r="T54" s="464" t="str">
        <f t="shared" si="7"/>
        <v>main2-MIA_NECP_HV_S_RC_XDOR_001_M17.cps</v>
      </c>
      <c r="U54" s="464" t="str">
        <f t="shared" si="6"/>
        <v>XDOR_BJXR_C900_NECP_M171205_00001.BC</v>
      </c>
      <c r="V54" s="465" t="str">
        <f t="shared" si="8"/>
        <v>171205-MMDD</v>
      </c>
      <c r="W54" s="465" t="str">
        <f t="shared" si="9"/>
        <v>20171205_MMDD.cml</v>
      </c>
      <c r="X54" s="465" t="str">
        <f t="shared" si="10"/>
        <v>C900</v>
      </c>
      <c r="Y54" s="536" t="str">
        <f t="shared" si="4"/>
        <v>NECP_M171205</v>
      </c>
    </row>
    <row r="55" spans="1:25" s="76" customFormat="1">
      <c r="A55" s="345"/>
      <c r="B55" s="41"/>
      <c r="C55" s="324"/>
      <c r="D55" s="324" t="s">
        <v>465</v>
      </c>
      <c r="E55" s="324">
        <v>0</v>
      </c>
      <c r="F55" s="327"/>
      <c r="G55" s="326" t="s">
        <v>1272</v>
      </c>
      <c r="H55" s="324"/>
      <c r="I55" s="324"/>
      <c r="J55" s="41"/>
      <c r="K55" s="41"/>
      <c r="L55" s="41"/>
      <c r="M55" s="130"/>
      <c r="N55" s="131"/>
      <c r="O55" s="435"/>
      <c r="P55" s="487"/>
      <c r="Q55" s="502"/>
      <c r="R55" s="505"/>
      <c r="S55" s="535" t="s">
        <v>1690</v>
      </c>
      <c r="T55" s="464" t="str">
        <f t="shared" si="7"/>
        <v>main2-MIA_NECP_HV_S_RC_XDOR_001_M17.cps</v>
      </c>
      <c r="U55" s="464" t="str">
        <f t="shared" si="6"/>
        <v>XDOR_BJXR_C901_NECP_M171206_00001.BC</v>
      </c>
      <c r="V55" s="465" t="str">
        <f t="shared" si="8"/>
        <v>171206-MMDD</v>
      </c>
      <c r="W55" s="465" t="str">
        <f t="shared" si="9"/>
        <v>20171206_MMDD.cml</v>
      </c>
      <c r="X55" s="465" t="str">
        <f t="shared" si="10"/>
        <v>C901</v>
      </c>
      <c r="Y55" s="536" t="str">
        <f t="shared" si="4"/>
        <v>NECP_M171206</v>
      </c>
    </row>
    <row r="56" spans="1:25" s="76" customFormat="1">
      <c r="A56" s="345"/>
      <c r="B56" s="41"/>
      <c r="C56" s="324"/>
      <c r="D56" s="324" t="s">
        <v>465</v>
      </c>
      <c r="E56" s="324">
        <v>0</v>
      </c>
      <c r="F56" s="327"/>
      <c r="G56" s="326" t="s">
        <v>1273</v>
      </c>
      <c r="H56" s="324"/>
      <c r="I56" s="324"/>
      <c r="J56" s="41"/>
      <c r="K56" s="41"/>
      <c r="L56" s="41"/>
      <c r="M56" s="130"/>
      <c r="N56" s="131"/>
      <c r="O56" s="435"/>
      <c r="P56" s="487"/>
      <c r="Q56" s="502"/>
      <c r="R56" s="505"/>
      <c r="S56" s="535" t="s">
        <v>1690</v>
      </c>
      <c r="T56" s="464" t="str">
        <f t="shared" si="7"/>
        <v>main2-MIA_NECP_HV_S_RC_XDOR_001_M17.cps</v>
      </c>
      <c r="U56" s="464" t="str">
        <f t="shared" si="6"/>
        <v>XDOR_BJXR_C902_NECP_M171207_00001.BC</v>
      </c>
      <c r="V56" s="465" t="str">
        <f t="shared" si="8"/>
        <v>171207-MMDD</v>
      </c>
      <c r="W56" s="465" t="str">
        <f t="shared" si="9"/>
        <v>20171207_MMDD.cml</v>
      </c>
      <c r="X56" s="465" t="str">
        <f t="shared" si="10"/>
        <v>C902</v>
      </c>
      <c r="Y56" s="536" t="str">
        <f t="shared" si="4"/>
        <v>NECP_M171207</v>
      </c>
    </row>
    <row r="57" spans="1:25" s="76" customFormat="1">
      <c r="A57" s="345"/>
      <c r="B57" s="41" t="s">
        <v>201</v>
      </c>
      <c r="C57" s="41"/>
      <c r="D57" s="324" t="s">
        <v>465</v>
      </c>
      <c r="E57" s="324">
        <v>0</v>
      </c>
      <c r="F57" s="327"/>
      <c r="G57" s="326" t="s">
        <v>1274</v>
      </c>
      <c r="H57" s="324"/>
      <c r="I57" s="324"/>
      <c r="J57" s="41"/>
      <c r="K57" s="41"/>
      <c r="L57" s="41"/>
      <c r="M57" s="130"/>
      <c r="N57" s="131"/>
      <c r="O57" s="435"/>
      <c r="P57" s="487"/>
      <c r="Q57" s="502"/>
      <c r="R57" s="505"/>
      <c r="S57" s="535" t="s">
        <v>1690</v>
      </c>
      <c r="T57" s="464" t="str">
        <f t="shared" si="7"/>
        <v>main2-MIA_NECP_HV_S_RC_XDOR_001_M17.cps</v>
      </c>
      <c r="U57" s="464" t="str">
        <f t="shared" si="6"/>
        <v>XDOR_BJXR_C903_NECP_M171208_00001.BC</v>
      </c>
      <c r="V57" s="465" t="str">
        <f t="shared" si="8"/>
        <v>171208-MMDD</v>
      </c>
      <c r="W57" s="465" t="str">
        <f t="shared" si="9"/>
        <v>20171208_MMDD.cml</v>
      </c>
      <c r="X57" s="465" t="str">
        <f t="shared" si="10"/>
        <v>C903</v>
      </c>
      <c r="Y57" s="536" t="str">
        <f t="shared" si="4"/>
        <v>NECP_M171208</v>
      </c>
    </row>
    <row r="58" spans="1:25" s="76" customFormat="1">
      <c r="A58" s="345"/>
      <c r="B58" s="130"/>
      <c r="C58" s="328"/>
      <c r="D58" s="324" t="s">
        <v>465</v>
      </c>
      <c r="E58" s="324">
        <v>0</v>
      </c>
      <c r="F58" s="327"/>
      <c r="G58" s="326" t="s">
        <v>1275</v>
      </c>
      <c r="H58" s="324"/>
      <c r="I58" s="324"/>
      <c r="J58" s="41"/>
      <c r="K58" s="41"/>
      <c r="L58" s="41"/>
      <c r="M58" s="130"/>
      <c r="N58" s="131"/>
      <c r="O58" s="435"/>
      <c r="P58" s="487"/>
      <c r="Q58" s="502"/>
      <c r="R58" s="505"/>
      <c r="S58" s="535" t="s">
        <v>1690</v>
      </c>
      <c r="T58" s="464" t="str">
        <f t="shared" si="7"/>
        <v>main2-MIA_NECP_HV_S_RC_XDOR_001_M17.cps</v>
      </c>
      <c r="U58" s="464" t="str">
        <f t="shared" si="6"/>
        <v>XDOR_BJXR_C904_NECP_M171209_00001.BC</v>
      </c>
      <c r="V58" s="465" t="str">
        <f t="shared" si="8"/>
        <v>171209-MMDD</v>
      </c>
      <c r="W58" s="465" t="str">
        <f t="shared" si="9"/>
        <v>20171209_MMDD.cml</v>
      </c>
      <c r="X58" s="465" t="str">
        <f t="shared" si="10"/>
        <v>C904</v>
      </c>
      <c r="Y58" s="536" t="str">
        <f t="shared" si="4"/>
        <v>NECP_M171209</v>
      </c>
    </row>
    <row r="59" spans="1:25" s="76" customFormat="1">
      <c r="A59" s="345"/>
      <c r="B59" s="130"/>
      <c r="C59" s="328"/>
      <c r="D59" s="324" t="s">
        <v>465</v>
      </c>
      <c r="E59" s="324">
        <v>0</v>
      </c>
      <c r="F59" s="327"/>
      <c r="G59" s="326" t="s">
        <v>1276</v>
      </c>
      <c r="H59" s="324"/>
      <c r="I59" s="324"/>
      <c r="J59" s="41"/>
      <c r="K59" s="41"/>
      <c r="L59" s="41"/>
      <c r="M59" s="130"/>
      <c r="N59" s="131"/>
      <c r="O59" s="435"/>
      <c r="P59" s="487"/>
      <c r="Q59" s="502"/>
      <c r="R59" s="505"/>
      <c r="S59" s="535" t="s">
        <v>1690</v>
      </c>
      <c r="T59" s="464" t="str">
        <f t="shared" si="7"/>
        <v>main2-MIA_NECP_HV_S_RC_XDOR_001_M17.cps</v>
      </c>
      <c r="U59" s="464" t="str">
        <f t="shared" si="6"/>
        <v>XDOR_BJXR_C905_NECP_M171210_00001.BC</v>
      </c>
      <c r="V59" s="465" t="str">
        <f t="shared" si="8"/>
        <v>171210-MMDD</v>
      </c>
      <c r="W59" s="465" t="str">
        <f t="shared" si="9"/>
        <v>20171210_MMDD.cml</v>
      </c>
      <c r="X59" s="465" t="str">
        <f t="shared" si="10"/>
        <v>C905</v>
      </c>
      <c r="Y59" s="536" t="str">
        <f t="shared" si="4"/>
        <v>NECP_M171210</v>
      </c>
    </row>
    <row r="60" spans="1:25" s="76" customFormat="1">
      <c r="A60" s="345"/>
      <c r="B60" s="41"/>
      <c r="C60" s="324"/>
      <c r="D60" s="324" t="s">
        <v>465</v>
      </c>
      <c r="E60" s="324">
        <v>0</v>
      </c>
      <c r="F60" s="327"/>
      <c r="G60" s="326" t="s">
        <v>1277</v>
      </c>
      <c r="H60" s="324"/>
      <c r="I60" s="324"/>
      <c r="J60" s="41"/>
      <c r="K60" s="41"/>
      <c r="L60" s="41"/>
      <c r="M60" s="130"/>
      <c r="N60" s="131"/>
      <c r="O60" s="435"/>
      <c r="P60" s="487"/>
      <c r="Q60" s="502"/>
      <c r="R60" s="505"/>
      <c r="S60" s="535" t="s">
        <v>1690</v>
      </c>
      <c r="T60" s="464" t="str">
        <f t="shared" si="7"/>
        <v>main2-MIA_NECP_HV_S_RC_XDOR_001_M17.cps</v>
      </c>
      <c r="U60" s="464" t="str">
        <f t="shared" si="6"/>
        <v>XDOR_BJXR_C906_NECP_M171211_00001.BC</v>
      </c>
      <c r="V60" s="465" t="str">
        <f t="shared" si="8"/>
        <v>171211-MMDD</v>
      </c>
      <c r="W60" s="465" t="str">
        <f t="shared" si="9"/>
        <v>20171211_MMDD.cml</v>
      </c>
      <c r="X60" s="465" t="str">
        <f t="shared" si="10"/>
        <v>C906</v>
      </c>
      <c r="Y60" s="536" t="str">
        <f t="shared" si="4"/>
        <v>NECP_M171211</v>
      </c>
    </row>
    <row r="61" spans="1:25" s="76" customFormat="1">
      <c r="A61" s="345"/>
      <c r="B61" s="41"/>
      <c r="C61" s="324"/>
      <c r="D61" s="324" t="s">
        <v>465</v>
      </c>
      <c r="E61" s="324">
        <v>0</v>
      </c>
      <c r="F61" s="327"/>
      <c r="G61" s="326" t="s">
        <v>1278</v>
      </c>
      <c r="H61" s="324"/>
      <c r="I61" s="324"/>
      <c r="J61" s="41"/>
      <c r="K61" s="41"/>
      <c r="L61" s="41"/>
      <c r="M61" s="130"/>
      <c r="N61" s="131"/>
      <c r="O61" s="435"/>
      <c r="P61" s="487"/>
      <c r="Q61" s="502"/>
      <c r="R61" s="505"/>
      <c r="S61" s="535" t="s">
        <v>1690</v>
      </c>
      <c r="T61" s="464" t="str">
        <f t="shared" si="7"/>
        <v>main2-MIA_NECP_HV_S_RC_XDOR_001_M17.cps</v>
      </c>
      <c r="U61" s="464" t="str">
        <f t="shared" si="6"/>
        <v>XDOR_BJXR_C907_NECP_M171212_00001.BC</v>
      </c>
      <c r="V61" s="465" t="str">
        <f t="shared" si="8"/>
        <v>171212-MMDD</v>
      </c>
      <c r="W61" s="465" t="str">
        <f t="shared" si="9"/>
        <v>20171212_MMDD.cml</v>
      </c>
      <c r="X61" s="465" t="str">
        <f t="shared" si="10"/>
        <v>C907</v>
      </c>
      <c r="Y61" s="536" t="str">
        <f t="shared" si="4"/>
        <v>NECP_M171212</v>
      </c>
    </row>
    <row r="62" spans="1:25" s="76" customFormat="1">
      <c r="A62" s="345"/>
      <c r="B62" s="41"/>
      <c r="C62" s="324"/>
      <c r="D62" s="324" t="s">
        <v>465</v>
      </c>
      <c r="E62" s="324">
        <v>0</v>
      </c>
      <c r="F62" s="327"/>
      <c r="G62" s="326" t="s">
        <v>1279</v>
      </c>
      <c r="H62" s="324"/>
      <c r="I62" s="324"/>
      <c r="J62" s="41"/>
      <c r="K62" s="41"/>
      <c r="L62" s="41"/>
      <c r="M62" s="130"/>
      <c r="N62" s="131"/>
      <c r="O62" s="435"/>
      <c r="P62" s="487"/>
      <c r="Q62" s="502"/>
      <c r="R62" s="505"/>
      <c r="S62" s="535" t="s">
        <v>1690</v>
      </c>
      <c r="T62" s="464" t="str">
        <f t="shared" si="7"/>
        <v>main2-MIA_NECP_HV_S_RC_XDOR_001_M17.cps</v>
      </c>
      <c r="U62" s="464" t="str">
        <f t="shared" si="6"/>
        <v>XDOR_BJXR_C908_NECP_M171213_00001.BC</v>
      </c>
      <c r="V62" s="465" t="str">
        <f t="shared" si="8"/>
        <v>171213-MMDD</v>
      </c>
      <c r="W62" s="465" t="str">
        <f t="shared" si="9"/>
        <v>20171213_MMDD.cml</v>
      </c>
      <c r="X62" s="465" t="str">
        <f t="shared" si="10"/>
        <v>C908</v>
      </c>
      <c r="Y62" s="536" t="str">
        <f t="shared" si="4"/>
        <v>NECP_M171213</v>
      </c>
    </row>
    <row r="63" spans="1:25" s="76" customFormat="1">
      <c r="A63" s="345"/>
      <c r="B63" s="41"/>
      <c r="C63" s="324"/>
      <c r="D63" s="324" t="s">
        <v>465</v>
      </c>
      <c r="E63" s="324">
        <v>0</v>
      </c>
      <c r="F63" s="327"/>
      <c r="G63" s="326" t="s">
        <v>1280</v>
      </c>
      <c r="H63" s="324"/>
      <c r="I63" s="324"/>
      <c r="J63" s="41"/>
      <c r="K63" s="41"/>
      <c r="L63" s="41"/>
      <c r="M63" s="130"/>
      <c r="N63" s="131"/>
      <c r="O63" s="435"/>
      <c r="P63" s="487"/>
      <c r="Q63" s="502"/>
      <c r="R63" s="505"/>
      <c r="S63" s="535" t="s">
        <v>1690</v>
      </c>
      <c r="T63" s="464" t="str">
        <f t="shared" si="7"/>
        <v>main2-MIA_NECP_HV_S_RC_XDOR_001_M17.cps</v>
      </c>
      <c r="U63" s="464" t="str">
        <f t="shared" si="6"/>
        <v>XDOR_BJXR_C909_NECP_M171214_00001.BC</v>
      </c>
      <c r="V63" s="465" t="str">
        <f t="shared" si="8"/>
        <v>171214-MMDD</v>
      </c>
      <c r="W63" s="465" t="str">
        <f t="shared" si="9"/>
        <v>20171214_MMDD.cml</v>
      </c>
      <c r="X63" s="465" t="str">
        <f t="shared" si="10"/>
        <v>C909</v>
      </c>
      <c r="Y63" s="536" t="str">
        <f t="shared" si="4"/>
        <v>NECP_M171214</v>
      </c>
    </row>
    <row r="64" spans="1:25" s="76" customFormat="1">
      <c r="A64" s="345"/>
      <c r="B64" s="41"/>
      <c r="C64" s="324"/>
      <c r="D64" s="324" t="s">
        <v>465</v>
      </c>
      <c r="E64" s="324">
        <v>0</v>
      </c>
      <c r="F64" s="327"/>
      <c r="G64" s="326" t="s">
        <v>1281</v>
      </c>
      <c r="H64" s="324"/>
      <c r="I64" s="324"/>
      <c r="J64" s="41"/>
      <c r="K64" s="41"/>
      <c r="L64" s="41"/>
      <c r="M64" s="130"/>
      <c r="N64" s="131"/>
      <c r="O64" s="435"/>
      <c r="P64" s="487"/>
      <c r="Q64" s="502"/>
      <c r="R64" s="505"/>
      <c r="S64" s="535" t="s">
        <v>1690</v>
      </c>
      <c r="T64" s="464" t="str">
        <f t="shared" si="7"/>
        <v>main2-MIA_NECP_HV_S_RC_XDOR_001_M17.cps</v>
      </c>
      <c r="U64" s="464" t="str">
        <f t="shared" si="6"/>
        <v>XDOR_BJXR_C910_NECP_M171215_00001.BC</v>
      </c>
      <c r="V64" s="465" t="str">
        <f t="shared" si="8"/>
        <v>171215-MMDD</v>
      </c>
      <c r="W64" s="465" t="str">
        <f t="shared" si="9"/>
        <v>20171215_MMDD.cml</v>
      </c>
      <c r="X64" s="465" t="str">
        <f t="shared" si="10"/>
        <v>C910</v>
      </c>
      <c r="Y64" s="536" t="str">
        <f t="shared" si="4"/>
        <v>NECP_M171215</v>
      </c>
    </row>
    <row r="65" spans="1:25" s="76" customFormat="1">
      <c r="A65" s="345"/>
      <c r="B65" s="41"/>
      <c r="C65" s="324"/>
      <c r="D65" s="324" t="s">
        <v>465</v>
      </c>
      <c r="E65" s="324">
        <v>0</v>
      </c>
      <c r="F65" s="327"/>
      <c r="G65" s="326" t="s">
        <v>1282</v>
      </c>
      <c r="H65" s="324"/>
      <c r="I65" s="324"/>
      <c r="J65" s="41"/>
      <c r="K65" s="41"/>
      <c r="L65" s="41"/>
      <c r="M65" s="130"/>
      <c r="N65" s="131"/>
      <c r="O65" s="435"/>
      <c r="P65" s="487"/>
      <c r="Q65" s="502"/>
      <c r="R65" s="505"/>
      <c r="S65" s="535" t="s">
        <v>1690</v>
      </c>
      <c r="T65" s="464" t="str">
        <f t="shared" si="7"/>
        <v>main2-MIA_NECP_HV_S_RC_XDOR_001_M17.cps</v>
      </c>
      <c r="U65" s="464" t="str">
        <f t="shared" si="6"/>
        <v>XDOR_BJXR_C911_NECP_M171216_00001.BC</v>
      </c>
      <c r="V65" s="465" t="str">
        <f t="shared" si="8"/>
        <v>171216-MMDD</v>
      </c>
      <c r="W65" s="465" t="str">
        <f t="shared" si="9"/>
        <v>20171216_MMDD.cml</v>
      </c>
      <c r="X65" s="465" t="str">
        <f t="shared" si="10"/>
        <v>C911</v>
      </c>
      <c r="Y65" s="536" t="str">
        <f t="shared" si="4"/>
        <v>NECP_M171216</v>
      </c>
    </row>
    <row r="66" spans="1:25" s="76" customFormat="1">
      <c r="A66" s="345"/>
      <c r="B66" s="41"/>
      <c r="C66" s="324"/>
      <c r="D66" s="324" t="s">
        <v>465</v>
      </c>
      <c r="E66" s="324">
        <v>0</v>
      </c>
      <c r="F66" s="327"/>
      <c r="G66" s="326" t="s">
        <v>1283</v>
      </c>
      <c r="H66" s="324"/>
      <c r="I66" s="324"/>
      <c r="J66" s="41"/>
      <c r="K66" s="41"/>
      <c r="L66" s="41"/>
      <c r="M66" s="130"/>
      <c r="N66" s="131"/>
      <c r="O66" s="435"/>
      <c r="P66" s="487"/>
      <c r="Q66" s="502"/>
      <c r="R66" s="505"/>
      <c r="S66" s="535" t="s">
        <v>1690</v>
      </c>
      <c r="T66" s="464" t="str">
        <f t="shared" ref="T66:T97" si="11">IF(O66="",T65,O66)</f>
        <v>main2-MIA_NECP_HV_S_RC_XDOR_001_M17.cps</v>
      </c>
      <c r="U66" s="464" t="str">
        <f t="shared" si="6"/>
        <v>XDOR_BJXR_C912_NECP_M171217_00001.BC</v>
      </c>
      <c r="V66" s="465" t="str">
        <f t="shared" ref="V66:V97" si="12">IF(G66="","",MID(G66,22,6)&amp;"-MMDD")</f>
        <v>171217-MMDD</v>
      </c>
      <c r="W66" s="465" t="str">
        <f t="shared" ref="W66:W97" si="13">IF(G66="","","20"&amp;MID(G66,22,6)&amp;"_MMDD.cml")</f>
        <v>20171217_MMDD.cml</v>
      </c>
      <c r="X66" s="465" t="str">
        <f t="shared" ref="X66:X97" si="14">IF(G66="","","C"&amp;MID(U66,12,3))</f>
        <v>C912</v>
      </c>
      <c r="Y66" s="536" t="str">
        <f t="shared" si="4"/>
        <v>NECP_M171217</v>
      </c>
    </row>
    <row r="67" spans="1:25" s="76" customFormat="1">
      <c r="A67" s="345"/>
      <c r="B67" s="41"/>
      <c r="C67" s="324"/>
      <c r="D67" s="324" t="s">
        <v>465</v>
      </c>
      <c r="E67" s="324">
        <v>0</v>
      </c>
      <c r="F67" s="327"/>
      <c r="G67" s="326" t="s">
        <v>1284</v>
      </c>
      <c r="H67" s="324"/>
      <c r="I67" s="324"/>
      <c r="J67" s="41"/>
      <c r="K67" s="41"/>
      <c r="L67" s="41"/>
      <c r="M67" s="130"/>
      <c r="N67" s="131"/>
      <c r="O67" s="435"/>
      <c r="P67" s="487"/>
      <c r="Q67" s="502"/>
      <c r="R67" s="505"/>
      <c r="S67" s="535" t="s">
        <v>1690</v>
      </c>
      <c r="T67" s="464" t="str">
        <f t="shared" si="11"/>
        <v>main2-MIA_NECP_HV_S_RC_XDOR_001_M17.cps</v>
      </c>
      <c r="U67" s="464" t="str">
        <f t="shared" si="6"/>
        <v>XDOR_BJXR_C913_NECP_M171218_00001.BC</v>
      </c>
      <c r="V67" s="465" t="str">
        <f t="shared" si="12"/>
        <v>171218-MMDD</v>
      </c>
      <c r="W67" s="465" t="str">
        <f t="shared" si="13"/>
        <v>20171218_MMDD.cml</v>
      </c>
      <c r="X67" s="465" t="str">
        <f t="shared" si="14"/>
        <v>C913</v>
      </c>
      <c r="Y67" s="536" t="str">
        <f t="shared" ref="Y67:Y123" si="15">IF(G67="","",MID(G67,16,12))</f>
        <v>NECP_M171218</v>
      </c>
    </row>
    <row r="68" spans="1:25" s="76" customFormat="1">
      <c r="A68" s="345"/>
      <c r="B68" s="41"/>
      <c r="C68" s="324"/>
      <c r="D68" s="324" t="s">
        <v>465</v>
      </c>
      <c r="E68" s="324">
        <v>0</v>
      </c>
      <c r="F68" s="327"/>
      <c r="G68" s="326" t="s">
        <v>1285</v>
      </c>
      <c r="H68" s="324"/>
      <c r="I68" s="324"/>
      <c r="J68" s="41"/>
      <c r="K68" s="41"/>
      <c r="L68" s="41"/>
      <c r="M68" s="130"/>
      <c r="N68" s="131"/>
      <c r="O68" s="435"/>
      <c r="P68" s="487"/>
      <c r="Q68" s="502"/>
      <c r="R68" s="505"/>
      <c r="S68" s="535" t="s">
        <v>1690</v>
      </c>
      <c r="T68" s="464" t="str">
        <f t="shared" si="11"/>
        <v>main2-MIA_NECP_HV_S_RC_XDOR_001_M17.cps</v>
      </c>
      <c r="U68" s="464" t="str">
        <f t="shared" si="6"/>
        <v>XDOR_BJXR_C914_NECP_M171219_00001.BC</v>
      </c>
      <c r="V68" s="465" t="str">
        <f t="shared" si="12"/>
        <v>171219-MMDD</v>
      </c>
      <c r="W68" s="465" t="str">
        <f t="shared" si="13"/>
        <v>20171219_MMDD.cml</v>
      </c>
      <c r="X68" s="465" t="str">
        <f t="shared" si="14"/>
        <v>C914</v>
      </c>
      <c r="Y68" s="536" t="str">
        <f t="shared" si="15"/>
        <v>NECP_M171219</v>
      </c>
    </row>
    <row r="69" spans="1:25" s="76" customFormat="1">
      <c r="A69" s="345"/>
      <c r="B69" s="130" t="s">
        <v>202</v>
      </c>
      <c r="C69" s="328"/>
      <c r="D69" s="324" t="s">
        <v>465</v>
      </c>
      <c r="E69" s="324">
        <v>0</v>
      </c>
      <c r="F69" s="327"/>
      <c r="G69" s="326" t="s">
        <v>1286</v>
      </c>
      <c r="H69" s="324"/>
      <c r="I69" s="324"/>
      <c r="J69" s="41"/>
      <c r="K69" s="41"/>
      <c r="L69" s="41"/>
      <c r="M69" s="130"/>
      <c r="N69" s="131"/>
      <c r="O69" s="435"/>
      <c r="P69" s="487"/>
      <c r="Q69" s="502"/>
      <c r="R69" s="505"/>
      <c r="S69" s="535" t="s">
        <v>1690</v>
      </c>
      <c r="T69" s="464" t="str">
        <f t="shared" si="11"/>
        <v>main2-MIA_NECP_HV_S_RC_XDOR_001_M17.cps</v>
      </c>
      <c r="U69" s="464" t="str">
        <f t="shared" si="6"/>
        <v>XDOR_BJXR_C915_NECP_M171220_00001.BC</v>
      </c>
      <c r="V69" s="465" t="str">
        <f t="shared" si="12"/>
        <v>171220-MMDD</v>
      </c>
      <c r="W69" s="465" t="str">
        <f t="shared" si="13"/>
        <v>20171220_MMDD.cml</v>
      </c>
      <c r="X69" s="465" t="str">
        <f t="shared" si="14"/>
        <v>C915</v>
      </c>
      <c r="Y69" s="536" t="str">
        <f t="shared" si="15"/>
        <v>NECP_M171220</v>
      </c>
    </row>
    <row r="70" spans="1:25" s="76" customFormat="1">
      <c r="A70" s="345"/>
      <c r="B70" s="130"/>
      <c r="C70" s="328"/>
      <c r="D70" s="324" t="s">
        <v>465</v>
      </c>
      <c r="E70" s="324">
        <v>0</v>
      </c>
      <c r="F70" s="327"/>
      <c r="G70" s="326" t="s">
        <v>1287</v>
      </c>
      <c r="H70" s="324"/>
      <c r="I70" s="324"/>
      <c r="J70" s="41"/>
      <c r="K70" s="41"/>
      <c r="L70" s="41"/>
      <c r="M70" s="130"/>
      <c r="N70" s="131"/>
      <c r="O70" s="435"/>
      <c r="P70" s="487"/>
      <c r="Q70" s="502"/>
      <c r="R70" s="505"/>
      <c r="S70" s="535" t="s">
        <v>1690</v>
      </c>
      <c r="T70" s="464" t="str">
        <f t="shared" si="11"/>
        <v>main2-MIA_NECP_HV_S_RC_XDOR_001_M17.cps</v>
      </c>
      <c r="U70" s="464" t="str">
        <f t="shared" si="6"/>
        <v>XDOR_BJXR_C916_NECP_M171221_00001.BC</v>
      </c>
      <c r="V70" s="465" t="str">
        <f t="shared" si="12"/>
        <v>171221-MMDD</v>
      </c>
      <c r="W70" s="465" t="str">
        <f t="shared" si="13"/>
        <v>20171221_MMDD.cml</v>
      </c>
      <c r="X70" s="465" t="str">
        <f t="shared" si="14"/>
        <v>C916</v>
      </c>
      <c r="Y70" s="536" t="str">
        <f t="shared" si="15"/>
        <v>NECP_M171221</v>
      </c>
    </row>
    <row r="71" spans="1:25" s="76" customFormat="1">
      <c r="A71" s="345"/>
      <c r="B71" s="41"/>
      <c r="C71" s="324"/>
      <c r="D71" s="324" t="s">
        <v>465</v>
      </c>
      <c r="E71" s="324">
        <v>0</v>
      </c>
      <c r="F71" s="327"/>
      <c r="G71" s="326" t="s">
        <v>1288</v>
      </c>
      <c r="H71" s="324"/>
      <c r="I71" s="324"/>
      <c r="J71" s="41"/>
      <c r="K71" s="41"/>
      <c r="L71" s="41"/>
      <c r="M71" s="130"/>
      <c r="N71" s="131"/>
      <c r="O71" s="435"/>
      <c r="P71" s="487"/>
      <c r="Q71" s="502"/>
      <c r="R71" s="505"/>
      <c r="S71" s="535" t="s">
        <v>1690</v>
      </c>
      <c r="T71" s="464" t="str">
        <f t="shared" si="11"/>
        <v>main2-MIA_NECP_HV_S_RC_XDOR_001_M17.cps</v>
      </c>
      <c r="U71" s="464" t="str">
        <f t="shared" si="6"/>
        <v>XDOR_BJXR_C917_NECP_M171222_00001.BC</v>
      </c>
      <c r="V71" s="465" t="str">
        <f t="shared" si="12"/>
        <v>171222-MMDD</v>
      </c>
      <c r="W71" s="465" t="str">
        <f t="shared" si="13"/>
        <v>20171222_MMDD.cml</v>
      </c>
      <c r="X71" s="465" t="str">
        <f t="shared" si="14"/>
        <v>C917</v>
      </c>
      <c r="Y71" s="536" t="str">
        <f t="shared" si="15"/>
        <v>NECP_M171222</v>
      </c>
    </row>
    <row r="72" spans="1:25" s="76" customFormat="1">
      <c r="A72" s="345"/>
      <c r="B72" s="41"/>
      <c r="C72" s="324"/>
      <c r="D72" s="324" t="s">
        <v>465</v>
      </c>
      <c r="E72" s="324">
        <v>0</v>
      </c>
      <c r="F72" s="327"/>
      <c r="G72" s="326" t="s">
        <v>1289</v>
      </c>
      <c r="H72" s="324"/>
      <c r="I72" s="324"/>
      <c r="J72" s="41"/>
      <c r="K72" s="41"/>
      <c r="L72" s="41"/>
      <c r="M72" s="130"/>
      <c r="N72" s="131"/>
      <c r="O72" s="435"/>
      <c r="P72" s="487"/>
      <c r="Q72" s="502"/>
      <c r="R72" s="505"/>
      <c r="S72" s="535" t="s">
        <v>1690</v>
      </c>
      <c r="T72" s="464" t="str">
        <f t="shared" si="11"/>
        <v>main2-MIA_NECP_HV_S_RC_XDOR_001_M17.cps</v>
      </c>
      <c r="U72" s="464" t="str">
        <f t="shared" si="6"/>
        <v>XDOR_BJXR_C918_NECP_M171223_00001.BC</v>
      </c>
      <c r="V72" s="465" t="str">
        <f t="shared" si="12"/>
        <v>171223-MMDD</v>
      </c>
      <c r="W72" s="465" t="str">
        <f t="shared" si="13"/>
        <v>20171223_MMDD.cml</v>
      </c>
      <c r="X72" s="465" t="str">
        <f t="shared" si="14"/>
        <v>C918</v>
      </c>
      <c r="Y72" s="536" t="str">
        <f t="shared" si="15"/>
        <v>NECP_M171223</v>
      </c>
    </row>
    <row r="73" spans="1:25" s="76" customFormat="1">
      <c r="A73" s="345"/>
      <c r="B73" s="41"/>
      <c r="C73" s="324"/>
      <c r="D73" s="324" t="s">
        <v>465</v>
      </c>
      <c r="E73" s="324">
        <v>0</v>
      </c>
      <c r="F73" s="327"/>
      <c r="G73" s="326" t="s">
        <v>1290</v>
      </c>
      <c r="H73" s="324"/>
      <c r="I73" s="324"/>
      <c r="J73" s="41"/>
      <c r="K73" s="41"/>
      <c r="L73" s="41"/>
      <c r="M73" s="130"/>
      <c r="N73" s="131"/>
      <c r="O73" s="435"/>
      <c r="P73" s="487"/>
      <c r="Q73" s="502"/>
      <c r="R73" s="505"/>
      <c r="S73" s="535" t="s">
        <v>1690</v>
      </c>
      <c r="T73" s="464" t="str">
        <f t="shared" si="11"/>
        <v>main2-MIA_NECP_HV_S_RC_XDOR_001_M17.cps</v>
      </c>
      <c r="U73" s="464" t="str">
        <f t="shared" si="6"/>
        <v>XDOR_BJXR_C919_NECP_M171224_00001.BC</v>
      </c>
      <c r="V73" s="465" t="str">
        <f t="shared" si="12"/>
        <v>171224-MMDD</v>
      </c>
      <c r="W73" s="465" t="str">
        <f t="shared" si="13"/>
        <v>20171224_MMDD.cml</v>
      </c>
      <c r="X73" s="465" t="str">
        <f t="shared" si="14"/>
        <v>C919</v>
      </c>
      <c r="Y73" s="536" t="str">
        <f t="shared" si="15"/>
        <v>NECP_M171224</v>
      </c>
    </row>
    <row r="74" spans="1:25" s="76" customFormat="1">
      <c r="A74" s="345"/>
      <c r="B74" s="41"/>
      <c r="C74" s="324"/>
      <c r="D74" s="324" t="s">
        <v>465</v>
      </c>
      <c r="E74" s="324">
        <v>0</v>
      </c>
      <c r="F74" s="327"/>
      <c r="G74" s="326" t="s">
        <v>1291</v>
      </c>
      <c r="H74" s="324"/>
      <c r="I74" s="324"/>
      <c r="J74" s="41"/>
      <c r="K74" s="41"/>
      <c r="L74" s="41"/>
      <c r="M74" s="130"/>
      <c r="N74" s="131"/>
      <c r="O74" s="435"/>
      <c r="P74" s="487"/>
      <c r="Q74" s="502"/>
      <c r="R74" s="505"/>
      <c r="S74" s="535" t="s">
        <v>1690</v>
      </c>
      <c r="T74" s="464" t="str">
        <f t="shared" si="11"/>
        <v>main2-MIA_NECP_HV_S_RC_XDOR_001_M17.cps</v>
      </c>
      <c r="U74" s="464" t="str">
        <f t="shared" si="6"/>
        <v>XDOR_BJXR_C920_NECP_M171225_00001.BC</v>
      </c>
      <c r="V74" s="465" t="str">
        <f t="shared" si="12"/>
        <v>171225-MMDD</v>
      </c>
      <c r="W74" s="465" t="str">
        <f t="shared" si="13"/>
        <v>20171225_MMDD.cml</v>
      </c>
      <c r="X74" s="465" t="str">
        <f t="shared" si="14"/>
        <v>C920</v>
      </c>
      <c r="Y74" s="536" t="str">
        <f t="shared" si="15"/>
        <v>NECP_M171225</v>
      </c>
    </row>
    <row r="75" spans="1:25" s="76" customFormat="1">
      <c r="A75" s="345"/>
      <c r="B75" s="41"/>
      <c r="C75" s="324"/>
      <c r="D75" s="324" t="s">
        <v>465</v>
      </c>
      <c r="E75" s="324">
        <v>0</v>
      </c>
      <c r="F75" s="327"/>
      <c r="G75" s="326" t="s">
        <v>1292</v>
      </c>
      <c r="H75" s="324"/>
      <c r="I75" s="324"/>
      <c r="J75" s="41"/>
      <c r="K75" s="41"/>
      <c r="L75" s="41"/>
      <c r="M75" s="130"/>
      <c r="N75" s="131"/>
      <c r="O75" s="435"/>
      <c r="P75" s="487"/>
      <c r="Q75" s="502"/>
      <c r="R75" s="505"/>
      <c r="S75" s="535" t="s">
        <v>1690</v>
      </c>
      <c r="T75" s="464" t="str">
        <f t="shared" si="11"/>
        <v>main2-MIA_NECP_HV_S_RC_XDOR_001_M17.cps</v>
      </c>
      <c r="U75" s="464" t="str">
        <f t="shared" si="6"/>
        <v>XDOR_BJXR_C921_NECP_M171226_00001.BC</v>
      </c>
      <c r="V75" s="465" t="str">
        <f t="shared" si="12"/>
        <v>171226-MMDD</v>
      </c>
      <c r="W75" s="465" t="str">
        <f t="shared" si="13"/>
        <v>20171226_MMDD.cml</v>
      </c>
      <c r="X75" s="465" t="str">
        <f t="shared" si="14"/>
        <v>C921</v>
      </c>
      <c r="Y75" s="536" t="str">
        <f t="shared" si="15"/>
        <v>NECP_M171226</v>
      </c>
    </row>
    <row r="76" spans="1:25" s="76" customFormat="1">
      <c r="A76" s="345"/>
      <c r="B76" s="41"/>
      <c r="C76" s="324"/>
      <c r="D76" s="324" t="s">
        <v>465</v>
      </c>
      <c r="E76" s="324">
        <v>0</v>
      </c>
      <c r="F76" s="327"/>
      <c r="G76" s="326" t="s">
        <v>1293</v>
      </c>
      <c r="H76" s="324"/>
      <c r="I76" s="324"/>
      <c r="J76" s="41"/>
      <c r="K76" s="41"/>
      <c r="L76" s="41"/>
      <c r="M76" s="130"/>
      <c r="N76" s="131"/>
      <c r="O76" s="435"/>
      <c r="P76" s="487"/>
      <c r="Q76" s="502"/>
      <c r="R76" s="505"/>
      <c r="S76" s="535" t="s">
        <v>1690</v>
      </c>
      <c r="T76" s="464" t="str">
        <f t="shared" si="11"/>
        <v>main2-MIA_NECP_HV_S_RC_XDOR_001_M17.cps</v>
      </c>
      <c r="U76" s="464" t="str">
        <f t="shared" si="6"/>
        <v>XDOR_BJXR_C922_NECP_M171227_00001.BC</v>
      </c>
      <c r="V76" s="465" t="str">
        <f t="shared" si="12"/>
        <v>171227-MMDD</v>
      </c>
      <c r="W76" s="465" t="str">
        <f t="shared" si="13"/>
        <v>20171227_MMDD.cml</v>
      </c>
      <c r="X76" s="465" t="str">
        <f t="shared" si="14"/>
        <v>C922</v>
      </c>
      <c r="Y76" s="536" t="str">
        <f t="shared" si="15"/>
        <v>NECP_M171227</v>
      </c>
    </row>
    <row r="77" spans="1:25" s="76" customFormat="1">
      <c r="A77" s="345"/>
      <c r="B77" s="41"/>
      <c r="C77" s="324"/>
      <c r="D77" s="324" t="s">
        <v>465</v>
      </c>
      <c r="E77" s="324">
        <v>0</v>
      </c>
      <c r="F77" s="327"/>
      <c r="G77" s="326" t="s">
        <v>1294</v>
      </c>
      <c r="H77" s="324"/>
      <c r="I77" s="324"/>
      <c r="J77" s="41"/>
      <c r="K77" s="41"/>
      <c r="L77" s="41"/>
      <c r="M77" s="130"/>
      <c r="N77" s="131"/>
      <c r="O77" s="435"/>
      <c r="P77" s="487"/>
      <c r="Q77" s="502"/>
      <c r="R77" s="505"/>
      <c r="S77" s="535" t="s">
        <v>1690</v>
      </c>
      <c r="T77" s="464" t="str">
        <f t="shared" si="11"/>
        <v>main2-MIA_NECP_HV_S_RC_XDOR_001_M17.cps</v>
      </c>
      <c r="U77" s="464" t="str">
        <f t="shared" si="6"/>
        <v>XDOR_BJXR_C923_NECP_M171228_00001.BC</v>
      </c>
      <c r="V77" s="465" t="str">
        <f t="shared" si="12"/>
        <v>171228-MMDD</v>
      </c>
      <c r="W77" s="465" t="str">
        <f t="shared" si="13"/>
        <v>20171228_MMDD.cml</v>
      </c>
      <c r="X77" s="465" t="str">
        <f t="shared" si="14"/>
        <v>C923</v>
      </c>
      <c r="Y77" s="536" t="str">
        <f t="shared" si="15"/>
        <v>NECP_M171228</v>
      </c>
    </row>
    <row r="78" spans="1:25" s="76" customFormat="1">
      <c r="A78" s="345"/>
      <c r="B78" s="41"/>
      <c r="C78" s="324"/>
      <c r="D78" s="324" t="s">
        <v>465</v>
      </c>
      <c r="E78" s="324">
        <v>0</v>
      </c>
      <c r="F78" s="327"/>
      <c r="G78" s="326" t="s">
        <v>1295</v>
      </c>
      <c r="H78" s="324"/>
      <c r="I78" s="324"/>
      <c r="J78" s="41"/>
      <c r="K78" s="41"/>
      <c r="L78" s="41"/>
      <c r="M78" s="130"/>
      <c r="N78" s="131"/>
      <c r="O78" s="435"/>
      <c r="P78" s="487"/>
      <c r="Q78" s="502"/>
      <c r="R78" s="505"/>
      <c r="S78" s="535" t="s">
        <v>1690</v>
      </c>
      <c r="T78" s="464" t="str">
        <f t="shared" si="11"/>
        <v>main2-MIA_NECP_HV_S_RC_XDOR_001_M17.cps</v>
      </c>
      <c r="U78" s="464" t="str">
        <f t="shared" si="6"/>
        <v>XDOR_BJXR_C924_NECP_M171229_00001.BC</v>
      </c>
      <c r="V78" s="465" t="str">
        <f t="shared" si="12"/>
        <v>171229-MMDD</v>
      </c>
      <c r="W78" s="465" t="str">
        <f t="shared" si="13"/>
        <v>20171229_MMDD.cml</v>
      </c>
      <c r="X78" s="465" t="str">
        <f t="shared" si="14"/>
        <v>C924</v>
      </c>
      <c r="Y78" s="536" t="str">
        <f t="shared" si="15"/>
        <v>NECP_M171229</v>
      </c>
    </row>
    <row r="79" spans="1:25" s="76" customFormat="1">
      <c r="A79" s="345"/>
      <c r="B79" s="41"/>
      <c r="C79" s="324"/>
      <c r="D79" s="324" t="s">
        <v>465</v>
      </c>
      <c r="E79" s="324">
        <v>0</v>
      </c>
      <c r="F79" s="327"/>
      <c r="G79" s="326" t="s">
        <v>1296</v>
      </c>
      <c r="H79" s="324"/>
      <c r="I79" s="324"/>
      <c r="J79" s="41"/>
      <c r="K79" s="41"/>
      <c r="L79" s="41"/>
      <c r="M79" s="130"/>
      <c r="N79" s="131"/>
      <c r="O79" s="435"/>
      <c r="P79" s="487"/>
      <c r="Q79" s="502"/>
      <c r="R79" s="505"/>
      <c r="S79" s="535" t="s">
        <v>1690</v>
      </c>
      <c r="T79" s="464" t="str">
        <f t="shared" si="11"/>
        <v>main2-MIA_NECP_HV_S_RC_XDOR_001_M17.cps</v>
      </c>
      <c r="U79" s="464" t="str">
        <f t="shared" si="6"/>
        <v>XDOR_BJXR_C925_NECP_M171230_00001.BC</v>
      </c>
      <c r="V79" s="465" t="str">
        <f t="shared" si="12"/>
        <v>171230-MMDD</v>
      </c>
      <c r="W79" s="465" t="str">
        <f t="shared" si="13"/>
        <v>20171230_MMDD.cml</v>
      </c>
      <c r="X79" s="465" t="str">
        <f t="shared" si="14"/>
        <v>C925</v>
      </c>
      <c r="Y79" s="536" t="str">
        <f t="shared" si="15"/>
        <v>NECP_M171230</v>
      </c>
    </row>
    <row r="80" spans="1:25" s="76" customFormat="1">
      <c r="A80" s="345"/>
      <c r="B80" s="41"/>
      <c r="C80" s="324"/>
      <c r="D80" s="324" t="s">
        <v>465</v>
      </c>
      <c r="E80" s="324">
        <v>0</v>
      </c>
      <c r="F80" s="327"/>
      <c r="G80" s="326" t="s">
        <v>1297</v>
      </c>
      <c r="H80" s="324"/>
      <c r="I80" s="324"/>
      <c r="J80" s="41"/>
      <c r="K80" s="41"/>
      <c r="L80" s="41"/>
      <c r="M80" s="130"/>
      <c r="N80" s="131"/>
      <c r="O80" s="435"/>
      <c r="P80" s="487"/>
      <c r="Q80" s="502"/>
      <c r="R80" s="505"/>
      <c r="S80" s="535" t="s">
        <v>1690</v>
      </c>
      <c r="T80" s="464" t="str">
        <f t="shared" si="11"/>
        <v>main2-MIA_NECP_HV_S_RC_XDOR_001_M17.cps</v>
      </c>
      <c r="U80" s="464" t="str">
        <f t="shared" si="6"/>
        <v>XDOR_BJXR_C926_NECP_M171231_00001.BC</v>
      </c>
      <c r="V80" s="465" t="str">
        <f t="shared" si="12"/>
        <v>171231-MMDD</v>
      </c>
      <c r="W80" s="465" t="str">
        <f t="shared" si="13"/>
        <v>20171231_MMDD.cml</v>
      </c>
      <c r="X80" s="465" t="str">
        <f t="shared" si="14"/>
        <v>C926</v>
      </c>
      <c r="Y80" s="536" t="str">
        <f t="shared" si="15"/>
        <v>NECP_M171231</v>
      </c>
    </row>
    <row r="81" spans="1:25" s="76" customFormat="1">
      <c r="A81" s="345"/>
      <c r="B81" s="41"/>
      <c r="C81" s="324"/>
      <c r="D81" s="324" t="s">
        <v>465</v>
      </c>
      <c r="E81" s="324">
        <v>0</v>
      </c>
      <c r="F81" s="327"/>
      <c r="G81" s="326" t="s">
        <v>1298</v>
      </c>
      <c r="H81" s="324"/>
      <c r="I81" s="324"/>
      <c r="J81" s="41"/>
      <c r="K81" s="41"/>
      <c r="L81" s="41"/>
      <c r="M81" s="130"/>
      <c r="N81" s="131"/>
      <c r="O81" s="435"/>
      <c r="P81" s="487"/>
      <c r="Q81" s="502"/>
      <c r="R81" s="505"/>
      <c r="S81" s="535" t="s">
        <v>1690</v>
      </c>
      <c r="T81" s="464" t="str">
        <f t="shared" si="11"/>
        <v>main2-MIA_NECP_HV_S_RC_XDOR_001_M17.cps</v>
      </c>
      <c r="U81" s="464" t="str">
        <f t="shared" si="6"/>
        <v>XDOR_BJXR_C927_NECP_M171232_00001.BC</v>
      </c>
      <c r="V81" s="465" t="str">
        <f t="shared" si="12"/>
        <v>171232-MMDD</v>
      </c>
      <c r="W81" s="465" t="str">
        <f t="shared" si="13"/>
        <v>20171232_MMDD.cml</v>
      </c>
      <c r="X81" s="465" t="str">
        <f t="shared" si="14"/>
        <v>C927</v>
      </c>
      <c r="Y81" s="536" t="str">
        <f t="shared" si="15"/>
        <v>NECP_M171232</v>
      </c>
    </row>
    <row r="82" spans="1:25" s="76" customFormat="1">
      <c r="A82" s="345"/>
      <c r="B82" s="41"/>
      <c r="C82" s="324"/>
      <c r="D82" s="324" t="s">
        <v>465</v>
      </c>
      <c r="E82" s="324">
        <v>0</v>
      </c>
      <c r="F82" s="327"/>
      <c r="G82" s="326" t="s">
        <v>1299</v>
      </c>
      <c r="H82" s="324"/>
      <c r="I82" s="324"/>
      <c r="J82" s="41"/>
      <c r="K82" s="41"/>
      <c r="L82" s="41"/>
      <c r="M82" s="130"/>
      <c r="N82" s="131"/>
      <c r="O82" s="435"/>
      <c r="P82" s="487"/>
      <c r="Q82" s="502"/>
      <c r="R82" s="505"/>
      <c r="S82" s="535" t="s">
        <v>1690</v>
      </c>
      <c r="T82" s="464" t="str">
        <f t="shared" si="11"/>
        <v>main2-MIA_NECP_HV_S_RC_XDOR_001_M17.cps</v>
      </c>
      <c r="U82" s="464" t="str">
        <f t="shared" si="6"/>
        <v>XDOR_BJXR_C928_NECP_M171233_00001.BC</v>
      </c>
      <c r="V82" s="465" t="str">
        <f t="shared" si="12"/>
        <v>171233-MMDD</v>
      </c>
      <c r="W82" s="465" t="str">
        <f t="shared" si="13"/>
        <v>20171233_MMDD.cml</v>
      </c>
      <c r="X82" s="465" t="str">
        <f t="shared" si="14"/>
        <v>C928</v>
      </c>
      <c r="Y82" s="536" t="str">
        <f t="shared" si="15"/>
        <v>NECP_M171233</v>
      </c>
    </row>
    <row r="83" spans="1:25" s="76" customFormat="1">
      <c r="A83" s="345"/>
      <c r="B83" s="130" t="s">
        <v>203</v>
      </c>
      <c r="C83" s="328"/>
      <c r="D83" s="324" t="s">
        <v>465</v>
      </c>
      <c r="E83" s="324">
        <v>0</v>
      </c>
      <c r="F83" s="327"/>
      <c r="G83" s="326" t="s">
        <v>1300</v>
      </c>
      <c r="H83" s="324"/>
      <c r="I83" s="324"/>
      <c r="J83" s="41"/>
      <c r="K83" s="41"/>
      <c r="L83" s="41"/>
      <c r="M83" s="130"/>
      <c r="N83" s="131"/>
      <c r="O83" s="435"/>
      <c r="P83" s="487"/>
      <c r="Q83" s="502"/>
      <c r="R83" s="505"/>
      <c r="S83" s="535" t="s">
        <v>1690</v>
      </c>
      <c r="T83" s="464" t="str">
        <f t="shared" si="11"/>
        <v>main2-MIA_NECP_HV_S_RC_XDOR_001_M17.cps</v>
      </c>
      <c r="U83" s="464" t="str">
        <f t="shared" ref="U83:U123" si="16">IF(G83="","",G83)</f>
        <v>XDOR_BJXR_C929_NECP_M171234_00001.BC</v>
      </c>
      <c r="V83" s="465" t="str">
        <f t="shared" si="12"/>
        <v>171234-MMDD</v>
      </c>
      <c r="W83" s="465" t="str">
        <f t="shared" si="13"/>
        <v>20171234_MMDD.cml</v>
      </c>
      <c r="X83" s="465" t="str">
        <f t="shared" si="14"/>
        <v>C929</v>
      </c>
      <c r="Y83" s="536" t="str">
        <f t="shared" si="15"/>
        <v>NECP_M171234</v>
      </c>
    </row>
    <row r="84" spans="1:25" s="76" customFormat="1">
      <c r="A84" s="345"/>
      <c r="B84" s="41"/>
      <c r="C84" s="324"/>
      <c r="D84" s="324" t="s">
        <v>465</v>
      </c>
      <c r="E84" s="324">
        <v>0</v>
      </c>
      <c r="F84" s="327"/>
      <c r="G84" s="326" t="s">
        <v>1301</v>
      </c>
      <c r="H84" s="324"/>
      <c r="I84" s="324"/>
      <c r="J84" s="41"/>
      <c r="K84" s="41"/>
      <c r="L84" s="41"/>
      <c r="M84" s="130"/>
      <c r="N84" s="131"/>
      <c r="O84" s="435"/>
      <c r="P84" s="487"/>
      <c r="Q84" s="502"/>
      <c r="R84" s="505"/>
      <c r="S84" s="535" t="s">
        <v>1690</v>
      </c>
      <c r="T84" s="464" t="str">
        <f t="shared" si="11"/>
        <v>main2-MIA_NECP_HV_S_RC_XDOR_001_M17.cps</v>
      </c>
      <c r="U84" s="464" t="str">
        <f t="shared" si="16"/>
        <v>XDOR_BJXR_C930_NECP_M171235_00001.BC</v>
      </c>
      <c r="V84" s="465" t="str">
        <f t="shared" si="12"/>
        <v>171235-MMDD</v>
      </c>
      <c r="W84" s="465" t="str">
        <f t="shared" si="13"/>
        <v>20171235_MMDD.cml</v>
      </c>
      <c r="X84" s="465" t="str">
        <f t="shared" si="14"/>
        <v>C930</v>
      </c>
      <c r="Y84" s="536" t="str">
        <f t="shared" si="15"/>
        <v>NECP_M171235</v>
      </c>
    </row>
    <row r="85" spans="1:25" s="76" customFormat="1">
      <c r="A85" s="345"/>
      <c r="B85" s="41"/>
      <c r="C85" s="324"/>
      <c r="D85" s="324" t="s">
        <v>465</v>
      </c>
      <c r="E85" s="324">
        <v>0</v>
      </c>
      <c r="F85" s="327"/>
      <c r="G85" s="326" t="s">
        <v>1302</v>
      </c>
      <c r="H85" s="324"/>
      <c r="I85" s="324"/>
      <c r="J85" s="41"/>
      <c r="K85" s="41"/>
      <c r="L85" s="41"/>
      <c r="M85" s="130"/>
      <c r="N85" s="131"/>
      <c r="O85" s="435"/>
      <c r="P85" s="487"/>
      <c r="Q85" s="502"/>
      <c r="R85" s="505"/>
      <c r="S85" s="535" t="s">
        <v>1690</v>
      </c>
      <c r="T85" s="464" t="str">
        <f t="shared" si="11"/>
        <v>main2-MIA_NECP_HV_S_RC_XDOR_001_M17.cps</v>
      </c>
      <c r="U85" s="464" t="str">
        <f t="shared" si="16"/>
        <v>XDOR_BJXR_C931_NECP_M171236_00001.BC</v>
      </c>
      <c r="V85" s="465" t="str">
        <f t="shared" si="12"/>
        <v>171236-MMDD</v>
      </c>
      <c r="W85" s="465" t="str">
        <f t="shared" si="13"/>
        <v>20171236_MMDD.cml</v>
      </c>
      <c r="X85" s="465" t="str">
        <f t="shared" si="14"/>
        <v>C931</v>
      </c>
      <c r="Y85" s="536" t="str">
        <f t="shared" si="15"/>
        <v>NECP_M171236</v>
      </c>
    </row>
    <row r="86" spans="1:25" s="76" customFormat="1">
      <c r="A86" s="345"/>
      <c r="B86" s="41"/>
      <c r="C86" s="324"/>
      <c r="D86" s="324" t="s">
        <v>465</v>
      </c>
      <c r="E86" s="324">
        <v>0</v>
      </c>
      <c r="F86" s="327"/>
      <c r="G86" s="326" t="s">
        <v>1303</v>
      </c>
      <c r="H86" s="324"/>
      <c r="I86" s="324"/>
      <c r="J86" s="41"/>
      <c r="K86" s="41"/>
      <c r="L86" s="41"/>
      <c r="M86" s="130"/>
      <c r="N86" s="131"/>
      <c r="O86" s="435"/>
      <c r="P86" s="487"/>
      <c r="Q86" s="502"/>
      <c r="R86" s="505"/>
      <c r="S86" s="535" t="s">
        <v>1690</v>
      </c>
      <c r="T86" s="464" t="str">
        <f t="shared" si="11"/>
        <v>main2-MIA_NECP_HV_S_RC_XDOR_001_M17.cps</v>
      </c>
      <c r="U86" s="464" t="str">
        <f t="shared" si="16"/>
        <v>XDOR_BJXR_C932_NECP_M171237_00001.BC</v>
      </c>
      <c r="V86" s="465" t="str">
        <f t="shared" si="12"/>
        <v>171237-MMDD</v>
      </c>
      <c r="W86" s="465" t="str">
        <f t="shared" si="13"/>
        <v>20171237_MMDD.cml</v>
      </c>
      <c r="X86" s="465" t="str">
        <f t="shared" si="14"/>
        <v>C932</v>
      </c>
      <c r="Y86" s="536" t="str">
        <f t="shared" si="15"/>
        <v>NECP_M171237</v>
      </c>
    </row>
    <row r="87" spans="1:25" s="76" customFormat="1">
      <c r="A87" s="345"/>
      <c r="B87" s="310" t="s">
        <v>204</v>
      </c>
      <c r="C87" s="311"/>
      <c r="D87" s="311" t="s">
        <v>465</v>
      </c>
      <c r="E87" s="311">
        <v>0</v>
      </c>
      <c r="F87" s="327"/>
      <c r="G87" s="326" t="s">
        <v>1304</v>
      </c>
      <c r="H87" s="324"/>
      <c r="I87" s="324"/>
      <c r="J87" s="41"/>
      <c r="K87" s="41"/>
      <c r="L87" s="41"/>
      <c r="M87" s="130"/>
      <c r="N87" s="131"/>
      <c r="O87" s="435"/>
      <c r="P87" s="487"/>
      <c r="Q87" s="502"/>
      <c r="R87" s="505"/>
      <c r="S87" s="535" t="s">
        <v>1690</v>
      </c>
      <c r="T87" s="464" t="str">
        <f t="shared" si="11"/>
        <v>main2-MIA_NECP_HV_S_RC_XDOR_001_M17.cps</v>
      </c>
      <c r="U87" s="464" t="str">
        <f t="shared" si="16"/>
        <v>XDOR_BJXR_C933_NECP_M171238_00001.BC</v>
      </c>
      <c r="V87" s="465" t="str">
        <f t="shared" si="12"/>
        <v>171238-MMDD</v>
      </c>
      <c r="W87" s="465" t="str">
        <f t="shared" si="13"/>
        <v>20171238_MMDD.cml</v>
      </c>
      <c r="X87" s="465" t="str">
        <f t="shared" si="14"/>
        <v>C933</v>
      </c>
      <c r="Y87" s="536" t="str">
        <f t="shared" si="15"/>
        <v>NECP_M171238</v>
      </c>
    </row>
    <row r="88" spans="1:25" s="76" customFormat="1">
      <c r="A88" s="345"/>
      <c r="B88" s="346"/>
      <c r="C88" s="345"/>
      <c r="D88" s="345"/>
      <c r="E88" s="345"/>
      <c r="F88" s="327"/>
      <c r="G88" s="326" t="s">
        <v>1305</v>
      </c>
      <c r="H88" s="324"/>
      <c r="I88" s="324"/>
      <c r="J88" s="41"/>
      <c r="K88" s="41"/>
      <c r="L88" s="41"/>
      <c r="M88" s="130"/>
      <c r="N88" s="131"/>
      <c r="O88" s="435"/>
      <c r="P88" s="487"/>
      <c r="Q88" s="502"/>
      <c r="R88" s="505"/>
      <c r="S88" s="535" t="s">
        <v>1690</v>
      </c>
      <c r="T88" s="464" t="str">
        <f t="shared" si="11"/>
        <v>main2-MIA_NECP_HV_S_RC_XDOR_001_M17.cps</v>
      </c>
      <c r="U88" s="464" t="str">
        <f t="shared" si="16"/>
        <v>XDOR_BJXR_C934_NECP_M171239_00001.BC</v>
      </c>
      <c r="V88" s="465" t="str">
        <f t="shared" si="12"/>
        <v>171239-MMDD</v>
      </c>
      <c r="W88" s="465" t="str">
        <f t="shared" si="13"/>
        <v>20171239_MMDD.cml</v>
      </c>
      <c r="X88" s="465" t="str">
        <f t="shared" si="14"/>
        <v>C934</v>
      </c>
      <c r="Y88" s="536" t="str">
        <f t="shared" si="15"/>
        <v>NECP_M171239</v>
      </c>
    </row>
    <row r="89" spans="1:25" s="76" customFormat="1">
      <c r="A89" s="345"/>
      <c r="B89" s="43"/>
      <c r="C89" s="82"/>
      <c r="D89" s="82"/>
      <c r="E89" s="82"/>
      <c r="F89" s="327"/>
      <c r="G89" s="326" t="s">
        <v>1306</v>
      </c>
      <c r="H89" s="324"/>
      <c r="I89" s="324"/>
      <c r="J89" s="41"/>
      <c r="K89" s="41"/>
      <c r="L89" s="41"/>
      <c r="M89" s="130"/>
      <c r="N89" s="131"/>
      <c r="O89" s="435"/>
      <c r="P89" s="487"/>
      <c r="Q89" s="502"/>
      <c r="R89" s="505"/>
      <c r="S89" s="535" t="s">
        <v>1690</v>
      </c>
      <c r="T89" s="464" t="str">
        <f t="shared" si="11"/>
        <v>main2-MIA_NECP_HV_S_RC_XDOR_001_M17.cps</v>
      </c>
      <c r="U89" s="464" t="str">
        <f t="shared" si="16"/>
        <v>XDOR_BJXR_C935_NECP_M171240_00001.BC</v>
      </c>
      <c r="V89" s="465" t="str">
        <f t="shared" si="12"/>
        <v>171240-MMDD</v>
      </c>
      <c r="W89" s="465" t="str">
        <f t="shared" si="13"/>
        <v>20171240_MMDD.cml</v>
      </c>
      <c r="X89" s="465" t="str">
        <f t="shared" si="14"/>
        <v>C935</v>
      </c>
      <c r="Y89" s="536" t="str">
        <f t="shared" si="15"/>
        <v>NECP_M171240</v>
      </c>
    </row>
    <row r="90" spans="1:25" s="76" customFormat="1">
      <c r="A90" s="82"/>
      <c r="B90" s="41" t="s">
        <v>1310</v>
      </c>
      <c r="C90" s="324"/>
      <c r="D90" s="324" t="s">
        <v>465</v>
      </c>
      <c r="E90" s="324">
        <v>0</v>
      </c>
      <c r="F90" s="327"/>
      <c r="G90" s="326" t="s">
        <v>1307</v>
      </c>
      <c r="H90" s="324"/>
      <c r="I90" s="324"/>
      <c r="J90" s="41"/>
      <c r="K90" s="41"/>
      <c r="L90" s="41"/>
      <c r="M90" s="130"/>
      <c r="N90" s="131"/>
      <c r="O90" s="435"/>
      <c r="P90" s="487"/>
      <c r="Q90" s="502"/>
      <c r="R90" s="505"/>
      <c r="S90" s="535" t="s">
        <v>1690</v>
      </c>
      <c r="T90" s="464" t="str">
        <f t="shared" si="11"/>
        <v>main2-MIA_NECP_HV_S_RC_XDOR_001_M17.cps</v>
      </c>
      <c r="U90" s="464" t="str">
        <f t="shared" si="16"/>
        <v>XDOR_BJXR_C936_NECP_M171241_00001.BC</v>
      </c>
      <c r="V90" s="465" t="str">
        <f t="shared" si="12"/>
        <v>171241-MMDD</v>
      </c>
      <c r="W90" s="465" t="str">
        <f t="shared" si="13"/>
        <v>20171241_MMDD.cml</v>
      </c>
      <c r="X90" s="465" t="str">
        <f t="shared" si="14"/>
        <v>C936</v>
      </c>
      <c r="Y90" s="536" t="str">
        <f t="shared" si="15"/>
        <v>NECP_M171241</v>
      </c>
    </row>
    <row r="91" spans="1:25" s="76" customFormat="1" ht="36.9">
      <c r="A91" s="324">
        <v>13</v>
      </c>
      <c r="B91" s="41" t="s">
        <v>490</v>
      </c>
      <c r="C91" s="324"/>
      <c r="D91" s="324" t="s">
        <v>465</v>
      </c>
      <c r="E91" s="324">
        <v>0</v>
      </c>
      <c r="F91" s="327">
        <v>8</v>
      </c>
      <c r="G91" s="326" t="s">
        <v>1308</v>
      </c>
      <c r="H91" s="324" t="s">
        <v>24</v>
      </c>
      <c r="I91" s="324" t="s">
        <v>62</v>
      </c>
      <c r="J91" s="41" t="s">
        <v>501</v>
      </c>
      <c r="K91" s="41"/>
      <c r="L91" s="41"/>
      <c r="M91" s="130"/>
      <c r="N91" s="131"/>
      <c r="O91" s="435"/>
      <c r="P91" s="487"/>
      <c r="Q91" s="502"/>
      <c r="R91" s="505"/>
      <c r="S91" s="535" t="s">
        <v>1690</v>
      </c>
      <c r="T91" s="464" t="str">
        <f t="shared" si="11"/>
        <v>main2-MIA_NECP_HV_S_RC_XDOR_001_M17.cps</v>
      </c>
      <c r="U91" s="464" t="str">
        <f t="shared" si="16"/>
        <v>XDOR_BJXR_C937_NECP_M171301_00001.BC</v>
      </c>
      <c r="V91" s="465" t="str">
        <f t="shared" si="12"/>
        <v>171301-MMDD</v>
      </c>
      <c r="W91" s="465" t="str">
        <f t="shared" si="13"/>
        <v>20171301_MMDD.cml</v>
      </c>
      <c r="X91" s="465" t="str">
        <f t="shared" si="14"/>
        <v>C937</v>
      </c>
      <c r="Y91" s="536" t="str">
        <f t="shared" si="15"/>
        <v>NECP_M171301</v>
      </c>
    </row>
    <row r="92" spans="1:25" s="76" customFormat="1">
      <c r="A92" s="274"/>
      <c r="B92" s="275"/>
      <c r="C92" s="275"/>
      <c r="D92" s="276"/>
      <c r="E92" s="276"/>
      <c r="F92" s="276"/>
      <c r="G92" s="273"/>
      <c r="H92" s="276"/>
      <c r="I92" s="276"/>
      <c r="J92" s="275"/>
      <c r="K92" s="275"/>
      <c r="L92" s="275"/>
      <c r="M92" s="275"/>
      <c r="N92" s="273"/>
      <c r="O92" s="279"/>
      <c r="P92" s="481"/>
      <c r="Q92" s="502"/>
      <c r="R92" s="505"/>
      <c r="S92" s="535" t="s">
        <v>1690</v>
      </c>
      <c r="T92" s="464" t="str">
        <f t="shared" si="11"/>
        <v>main2-MIA_NECP_HV_S_RC_XDOR_001_M17.cps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536" t="str">
        <f t="shared" si="15"/>
        <v/>
      </c>
    </row>
    <row r="93" spans="1:25" ht="18.75" customHeight="1">
      <c r="A93" s="886" t="s">
        <v>549</v>
      </c>
      <c r="B93" s="887"/>
      <c r="C93" s="887"/>
      <c r="D93" s="887"/>
      <c r="E93" s="887"/>
      <c r="F93" s="887"/>
      <c r="G93" s="887"/>
      <c r="H93" s="887"/>
      <c r="I93" s="887"/>
      <c r="J93" s="887"/>
      <c r="K93" s="887"/>
      <c r="L93" s="887"/>
      <c r="M93" s="887"/>
      <c r="N93" s="887"/>
      <c r="O93" s="888"/>
      <c r="P93" s="482"/>
      <c r="Q93" s="502"/>
      <c r="R93" s="505"/>
      <c r="S93" s="535" t="s">
        <v>1690</v>
      </c>
      <c r="T93" s="464" t="str">
        <f t="shared" si="11"/>
        <v>main2-MIA_NECP_HV_S_RC_XDOR_001_M17.cps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536" t="str">
        <f t="shared" si="15"/>
        <v/>
      </c>
    </row>
    <row r="94" spans="1:25" s="76" customFormat="1" ht="55.3">
      <c r="A94" s="324">
        <v>97</v>
      </c>
      <c r="B94" s="41" t="s">
        <v>1312</v>
      </c>
      <c r="C94" s="130"/>
      <c r="D94" s="328"/>
      <c r="E94" s="328"/>
      <c r="F94" s="328"/>
      <c r="G94" s="130" t="s">
        <v>1374</v>
      </c>
      <c r="H94" s="328">
        <v>5</v>
      </c>
      <c r="I94" s="328"/>
      <c r="J94" s="130"/>
      <c r="K94" s="130"/>
      <c r="L94" s="130"/>
      <c r="M94" s="130"/>
      <c r="N94" s="131"/>
      <c r="O94" s="131" t="s">
        <v>1315</v>
      </c>
      <c r="P94" s="481"/>
      <c r="Q94" s="502"/>
      <c r="R94" s="505"/>
      <c r="S94" s="535" t="s">
        <v>1690</v>
      </c>
      <c r="T94" s="464" t="str">
        <f t="shared" si="11"/>
        <v>main2-MIA_NECP_HV_contingency_HV_OFF_XDOR_001_M17.cps</v>
      </c>
      <c r="U94" s="464" t="str">
        <f t="shared" si="16"/>
        <v>XDOR_BJXR_C938_NECP_M179701_00002.BC</v>
      </c>
      <c r="V94" s="465" t="str">
        <f t="shared" si="12"/>
        <v>179701-MMDD</v>
      </c>
      <c r="W94" s="465" t="str">
        <f t="shared" si="13"/>
        <v>20179701_MMDD.cml</v>
      </c>
      <c r="X94" s="465" t="str">
        <f t="shared" si="14"/>
        <v>C938</v>
      </c>
      <c r="Y94" s="536" t="str">
        <f t="shared" si="15"/>
        <v>NECP_M179701</v>
      </c>
    </row>
    <row r="95" spans="1:25" s="76" customFormat="1" ht="55.3">
      <c r="A95" s="324">
        <v>98</v>
      </c>
      <c r="B95" s="41" t="s">
        <v>1313</v>
      </c>
      <c r="C95" s="130"/>
      <c r="D95" s="328"/>
      <c r="E95" s="328"/>
      <c r="F95" s="328"/>
      <c r="G95" s="130" t="s">
        <v>1375</v>
      </c>
      <c r="H95" s="328">
        <v>5</v>
      </c>
      <c r="I95" s="328"/>
      <c r="J95" s="130"/>
      <c r="K95" s="130"/>
      <c r="L95" s="130"/>
      <c r="M95" s="130"/>
      <c r="N95" s="131"/>
      <c r="O95" s="131" t="s">
        <v>1314</v>
      </c>
      <c r="P95" s="481"/>
      <c r="Q95" s="502"/>
      <c r="R95" s="505"/>
      <c r="S95" s="535" t="s">
        <v>1690</v>
      </c>
      <c r="T95" s="464" t="str">
        <f t="shared" si="11"/>
        <v>main2-MIA_NECP_HV_contingency_OFF_XDOR_001_M17.cps</v>
      </c>
      <c r="U95" s="464" t="str">
        <f t="shared" si="16"/>
        <v>XDOR_BJXR_C939_NECP_M179801_00002.BC</v>
      </c>
      <c r="V95" s="465" t="str">
        <f t="shared" si="12"/>
        <v>179801-MMDD</v>
      </c>
      <c r="W95" s="465" t="str">
        <f t="shared" si="13"/>
        <v>20179801_MMDD.cml</v>
      </c>
      <c r="X95" s="465" t="str">
        <f t="shared" si="14"/>
        <v>C939</v>
      </c>
      <c r="Y95" s="536" t="str">
        <f t="shared" si="15"/>
        <v>NECP_M179801</v>
      </c>
    </row>
    <row r="96" spans="1:25" ht="55.75" thickBot="1">
      <c r="A96" s="112">
        <v>99</v>
      </c>
      <c r="B96" s="41" t="s">
        <v>659</v>
      </c>
      <c r="C96" s="130"/>
      <c r="D96" s="123"/>
      <c r="E96" s="123"/>
      <c r="F96" s="123"/>
      <c r="G96" s="130" t="s">
        <v>672</v>
      </c>
      <c r="H96" s="123">
        <v>5</v>
      </c>
      <c r="I96" s="123"/>
      <c r="J96" s="130"/>
      <c r="K96" s="130"/>
      <c r="L96" s="130"/>
      <c r="M96" s="130"/>
      <c r="N96" s="131"/>
      <c r="O96" s="131" t="s">
        <v>918</v>
      </c>
      <c r="P96" s="481"/>
      <c r="Q96" s="502"/>
      <c r="R96" s="505"/>
      <c r="S96" s="537" t="s">
        <v>1690</v>
      </c>
      <c r="T96" s="469" t="str">
        <f t="shared" si="11"/>
        <v>main2-MIA_NECP_contingency_LV_XDOR_002_M17.cps</v>
      </c>
      <c r="U96" s="469" t="str">
        <f t="shared" si="16"/>
        <v>XDOR_BJXR_C600_NECP_M179901_00002.BC</v>
      </c>
      <c r="V96" s="470" t="str">
        <f t="shared" si="12"/>
        <v>179901-MMDD</v>
      </c>
      <c r="W96" s="470" t="str">
        <f t="shared" si="13"/>
        <v>20179901_MMDD.cml</v>
      </c>
      <c r="X96" s="470" t="str">
        <f t="shared" si="14"/>
        <v>C600</v>
      </c>
      <c r="Y96" s="538" t="str">
        <f t="shared" si="15"/>
        <v>NECP_M179901</v>
      </c>
    </row>
    <row r="97" spans="17:25">
      <c r="Q97" s="502"/>
      <c r="R97" s="505"/>
      <c r="S97" s="539"/>
      <c r="T97" s="467" t="str">
        <f t="shared" si="11"/>
        <v>main2-MIA_NECP_contingency_LV_XDOR_002_M17.cps</v>
      </c>
      <c r="U97" s="467" t="str">
        <f t="shared" si="16"/>
        <v/>
      </c>
      <c r="V97" s="468" t="str">
        <f t="shared" si="12"/>
        <v/>
      </c>
      <c r="W97" s="468" t="str">
        <f t="shared" si="13"/>
        <v/>
      </c>
      <c r="X97" s="468" t="str">
        <f t="shared" si="14"/>
        <v/>
      </c>
      <c r="Y97" s="468" t="str">
        <f t="shared" si="15"/>
        <v/>
      </c>
    </row>
    <row r="98" spans="17:25">
      <c r="Q98" s="502"/>
      <c r="R98" s="505"/>
      <c r="S98" s="495"/>
      <c r="T98" s="464" t="str">
        <f t="shared" ref="T98:T123" si="17">IF(O98="",T97,O98)</f>
        <v>main2-MIA_NECP_contingency_LV_XDOR_002_M17.cps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502"/>
      <c r="R99" s="505"/>
      <c r="S99" s="495"/>
      <c r="T99" s="464" t="str">
        <f t="shared" si="17"/>
        <v>main2-MIA_NECP_contingency_LV_XDOR_002_M17.cps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502"/>
      <c r="R100" s="505"/>
      <c r="S100" s="495"/>
      <c r="T100" s="464" t="str">
        <f t="shared" si="17"/>
        <v>main2-MIA_NECP_contingency_LV_XDOR_002_M17.cps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502"/>
      <c r="R101" s="505"/>
      <c r="S101" s="495"/>
      <c r="T101" s="464" t="str">
        <f t="shared" si="17"/>
        <v>main2-MIA_NECP_contingency_LV_XDOR_002_M17.cps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502"/>
      <c r="R102" s="505"/>
      <c r="S102" s="495"/>
      <c r="T102" s="464" t="str">
        <f t="shared" si="17"/>
        <v>main2-MIA_NECP_contingency_LV_XDOR_002_M17.cps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502"/>
      <c r="R103" s="505"/>
      <c r="S103" s="495"/>
      <c r="T103" s="464" t="str">
        <f t="shared" si="17"/>
        <v>main2-MIA_NECP_contingency_LV_XDOR_002_M17.cps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502"/>
      <c r="R104" s="505"/>
      <c r="S104" s="495"/>
      <c r="T104" s="464" t="str">
        <f t="shared" si="17"/>
        <v>main2-MIA_NECP_contingency_LV_XDOR_002_M17.cps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502"/>
      <c r="R105" s="505"/>
      <c r="S105" s="495"/>
      <c r="T105" s="464" t="str">
        <f t="shared" si="17"/>
        <v>main2-MIA_NECP_contingency_LV_XDOR_002_M17.cps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502"/>
      <c r="R106" s="505"/>
      <c r="S106" s="495"/>
      <c r="T106" s="464" t="str">
        <f t="shared" si="17"/>
        <v>main2-MIA_NECP_contingency_LV_XDOR_002_M17.cps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500"/>
      <c r="R107" s="505"/>
      <c r="S107" s="495"/>
      <c r="T107" s="464" t="str">
        <f t="shared" si="17"/>
        <v>main2-MIA_NECP_contingency_LV_XDOR_002_M17.cps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502"/>
      <c r="R108" s="505"/>
      <c r="S108" s="495"/>
      <c r="T108" s="464" t="str">
        <f t="shared" si="17"/>
        <v>main2-MIA_NECP_contingency_LV_XDOR_002_M17.cps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502"/>
      <c r="R109" s="505"/>
      <c r="S109" s="495"/>
      <c r="T109" s="464" t="str">
        <f t="shared" si="17"/>
        <v>main2-MIA_NECP_contingency_LV_XDOR_002_M17.cps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502"/>
      <c r="R110" s="505"/>
      <c r="S110" s="495"/>
      <c r="T110" s="464" t="str">
        <f t="shared" si="17"/>
        <v>main2-MIA_NECP_contingency_LV_XDOR_002_M17.cps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502"/>
      <c r="R111" s="505"/>
      <c r="S111" s="495"/>
      <c r="T111" s="464" t="str">
        <f t="shared" si="17"/>
        <v>main2-MIA_NECP_contingency_LV_XDOR_002_M17.cps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502"/>
      <c r="R112" s="505"/>
      <c r="S112" s="495" t="s">
        <v>1691</v>
      </c>
      <c r="T112" s="464" t="str">
        <f t="shared" si="17"/>
        <v>main2-MIA_NECP_contingency_LV_XDOR_002_M17.cps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502"/>
      <c r="R113" s="505"/>
      <c r="S113" s="495"/>
      <c r="T113" s="464" t="str">
        <f t="shared" si="17"/>
        <v>main2-MIA_NECP_contingency_LV_XDOR_002_M17.cps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502"/>
      <c r="R114" s="505"/>
      <c r="S114" s="495"/>
      <c r="T114" s="464" t="str">
        <f t="shared" si="17"/>
        <v>main2-MIA_NECP_contingency_LV_XDOR_002_M17.cps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502"/>
      <c r="R115" s="505"/>
      <c r="S115" s="495"/>
      <c r="T115" s="464" t="str">
        <f t="shared" si="17"/>
        <v>main2-MIA_NECP_contingency_LV_XDOR_002_M17.cps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502"/>
      <c r="R116" s="505"/>
      <c r="S116" s="495"/>
      <c r="T116" s="464" t="str">
        <f t="shared" si="17"/>
        <v>main2-MIA_NECP_contingency_LV_XDOR_002_M17.cps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502"/>
      <c r="R117" s="505"/>
      <c r="S117" s="495"/>
      <c r="T117" s="464" t="str">
        <f t="shared" si="17"/>
        <v>main2-MIA_NECP_contingency_LV_XDOR_002_M17.cps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502"/>
      <c r="R118" s="505"/>
      <c r="S118" s="495"/>
      <c r="T118" s="464" t="str">
        <f t="shared" si="17"/>
        <v>main2-MIA_NECP_contingency_LV_XDOR_002_M17.cps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502"/>
      <c r="R119" s="505"/>
      <c r="S119" s="495"/>
      <c r="T119" s="464" t="str">
        <f t="shared" si="17"/>
        <v>main2-MIA_NECP_contingency_LV_XDOR_002_M17.cps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502"/>
      <c r="R120" s="505"/>
      <c r="S120" s="495"/>
      <c r="T120" s="464" t="str">
        <f t="shared" si="17"/>
        <v>main2-MIA_NECP_contingency_LV_XDOR_002_M17.cps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502"/>
      <c r="R121" s="505"/>
      <c r="S121" s="495"/>
      <c r="T121" s="464" t="str">
        <f t="shared" si="17"/>
        <v>main2-MIA_NECP_contingency_LV_XDOR_002_M17.cps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502"/>
      <c r="R122" s="505"/>
      <c r="S122" s="495"/>
      <c r="T122" s="464" t="str">
        <f t="shared" si="17"/>
        <v>main2-MIA_NECP_contingency_LV_XDOR_002_M17.cps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502"/>
      <c r="R123" s="505"/>
      <c r="S123" s="495"/>
      <c r="T123" s="464" t="str">
        <f t="shared" si="17"/>
        <v>main2-MIA_NECP_contingency_LV_XDOR_002_M17.cps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4">
    <mergeCell ref="O4:O24"/>
    <mergeCell ref="A3:O3"/>
    <mergeCell ref="A25:O25"/>
    <mergeCell ref="A93:O93"/>
  </mergeCells>
  <phoneticPr fontId="12"/>
  <conditionalFormatting sqref="O4:P4 O37:P91 O26:P33 O35:P35">
    <cfRule type="expression" dxfId="48" priority="13">
      <formula>$A4="✓"</formula>
    </cfRule>
  </conditionalFormatting>
  <conditionalFormatting sqref="O96:P96">
    <cfRule type="expression" dxfId="47" priority="11">
      <formula>$A96="✓"</formula>
    </cfRule>
  </conditionalFormatting>
  <conditionalFormatting sqref="O36:P36">
    <cfRule type="expression" dxfId="46" priority="39">
      <formula>$A34="✓"</formula>
    </cfRule>
  </conditionalFormatting>
  <conditionalFormatting sqref="O34:P34">
    <cfRule type="expression" dxfId="45" priority="40">
      <formula>#REF!="✓"</formula>
    </cfRule>
  </conditionalFormatting>
  <conditionalFormatting sqref="O94:P94">
    <cfRule type="expression" dxfId="44" priority="8">
      <formula>$A94="✓"</formula>
    </cfRule>
  </conditionalFormatting>
  <conditionalFormatting sqref="O95:P95">
    <cfRule type="expression" dxfId="43" priority="7">
      <formula>$A95="✓"</formula>
    </cfRule>
  </conditionalFormatting>
  <conditionalFormatting sqref="R3">
    <cfRule type="expression" dxfId="42" priority="6">
      <formula>$Q3="〇"</formula>
    </cfRule>
  </conditionalFormatting>
  <conditionalFormatting sqref="R4:R121">
    <cfRule type="expression" dxfId="41" priority="5">
      <formula>$Q4="〇"</formula>
    </cfRule>
  </conditionalFormatting>
  <conditionalFormatting sqref="T3:X3">
    <cfRule type="expression" dxfId="40" priority="4">
      <formula>$S3="c"</formula>
    </cfRule>
  </conditionalFormatting>
  <conditionalFormatting sqref="T4:X121">
    <cfRule type="expression" dxfId="39" priority="3">
      <formula>$S4="c"</formula>
    </cfRule>
  </conditionalFormatting>
  <conditionalFormatting sqref="Y3">
    <cfRule type="expression" dxfId="38" priority="2">
      <formula>$S3="c"</formula>
    </cfRule>
  </conditionalFormatting>
  <conditionalFormatting sqref="Y4:Y123">
    <cfRule type="expression" dxfId="37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r:id="rId1"/>
  <headerFooter>
    <oddHeader>&amp;C&amp;14&amp;A&amp;R&amp;12&amp;D</oddHeader>
    <oddFooter>&amp;P / &amp;N ページ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1" id="{15DD94B2-D52A-4630-9E14-DB6EC0E05637}">
            <xm:f>'M15 MPPE_MEA1'!$A38="✓"</xm:f>
            <x14:dxf>
              <fill>
                <patternFill>
                  <bgColor rgb="FF92D050"/>
                </patternFill>
              </fill>
            </x14:dxf>
          </x14:cfRule>
          <xm:sqref>O92:P92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4">
    <pageSetUpPr fitToPage="1"/>
  </sheetPr>
  <dimension ref="A1:Y118"/>
  <sheetViews>
    <sheetView zoomScale="50" zoomScaleNormal="50" workbookViewId="0">
      <selection activeCell="C18" sqref="C18"/>
    </sheetView>
  </sheetViews>
  <sheetFormatPr defaultColWidth="8.85546875" defaultRowHeight="23.15"/>
  <cols>
    <col min="1" max="1" width="8.0703125" style="5" bestFit="1" customWidth="1"/>
    <col min="2" max="2" width="37.0703125" style="2" bestFit="1" customWidth="1"/>
    <col min="3" max="3" width="26.2109375" style="2" customWidth="1"/>
    <col min="4" max="4" width="12.5703125" style="5" customWidth="1"/>
    <col min="5" max="5" width="9.85546875" style="5" customWidth="1"/>
    <col min="6" max="6" width="9.2109375" style="5" customWidth="1"/>
    <col min="7" max="7" width="43.0703125" style="86" bestFit="1" customWidth="1"/>
    <col min="8" max="8" width="10.5703125" style="5" customWidth="1"/>
    <col min="9" max="9" width="8.5703125" style="5" customWidth="1"/>
    <col min="10" max="10" width="31.2109375" style="2" customWidth="1"/>
    <col min="11" max="11" width="11.85546875" style="2" customWidth="1"/>
    <col min="12" max="12" width="17.85546875" style="76" customWidth="1"/>
    <col min="13" max="13" width="45.5703125" style="76" customWidth="1"/>
    <col min="14" max="14" width="30.85546875" style="76" bestFit="1" customWidth="1"/>
    <col min="15" max="15" width="45.35546875" style="2" bestFit="1" customWidth="1"/>
    <col min="16" max="16" width="9.85546875" style="476" customWidth="1"/>
    <col min="17" max="17" width="3.5703125" style="503" customWidth="1"/>
    <col min="18" max="18" width="15.0703125" style="504" customWidth="1"/>
    <col min="19" max="19" width="8.85546875" style="474"/>
    <col min="20" max="20" width="74.3554687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22" t="s">
        <v>1</v>
      </c>
      <c r="C1" s="22" t="s">
        <v>22</v>
      </c>
      <c r="D1" s="21" t="s">
        <v>94</v>
      </c>
      <c r="E1" s="21" t="s">
        <v>95</v>
      </c>
      <c r="F1" s="21" t="s">
        <v>96</v>
      </c>
      <c r="G1" s="85" t="s">
        <v>21</v>
      </c>
      <c r="H1" s="21" t="s">
        <v>59</v>
      </c>
      <c r="I1" s="21" t="s">
        <v>60</v>
      </c>
      <c r="J1" s="22" t="s">
        <v>397</v>
      </c>
      <c r="K1" s="22" t="s">
        <v>400</v>
      </c>
      <c r="L1" s="81" t="s">
        <v>498</v>
      </c>
      <c r="M1" s="78" t="s">
        <v>502</v>
      </c>
      <c r="N1" s="113" t="s">
        <v>494</v>
      </c>
      <c r="O1" s="427" t="s">
        <v>903</v>
      </c>
      <c r="P1" s="518"/>
      <c r="Q1" s="508"/>
      <c r="R1" s="511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110.6">
      <c r="A2" s="7" t="s">
        <v>290</v>
      </c>
      <c r="B2" s="6" t="s">
        <v>289</v>
      </c>
      <c r="C2" s="3" t="s">
        <v>245</v>
      </c>
      <c r="D2" s="25"/>
      <c r="E2" s="25"/>
      <c r="F2" s="25"/>
      <c r="G2" s="83"/>
      <c r="H2" s="25"/>
      <c r="I2" s="25"/>
      <c r="J2" s="3" t="s">
        <v>246</v>
      </c>
      <c r="K2" s="3"/>
      <c r="L2" s="77"/>
      <c r="M2" s="77"/>
      <c r="N2" s="115"/>
      <c r="O2" s="428"/>
      <c r="P2" s="519"/>
      <c r="Q2" s="502"/>
      <c r="R2" s="505"/>
      <c r="S2" s="535"/>
      <c r="T2" s="465" t="str">
        <f t="shared" ref="T2:T32" si="0">IF(O2="",T1,O2)</f>
        <v>cps file name</v>
      </c>
      <c r="U2" s="465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>
      <c r="A3" s="846" t="s">
        <v>272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500"/>
      <c r="R3" s="505"/>
      <c r="S3" s="535"/>
      <c r="T3" s="465" t="str">
        <f t="shared" si="0"/>
        <v>cps file name</v>
      </c>
      <c r="U3" s="465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1" si="4">IF(G3="","",MID(G3,16,12))</f>
        <v/>
      </c>
    </row>
    <row r="4" spans="1:25">
      <c r="A4" s="112">
        <v>1</v>
      </c>
      <c r="B4" s="41" t="s">
        <v>185</v>
      </c>
      <c r="C4" s="112"/>
      <c r="D4" s="112">
        <v>10</v>
      </c>
      <c r="E4" s="112">
        <v>0</v>
      </c>
      <c r="F4" s="112">
        <v>34</v>
      </c>
      <c r="G4" s="144" t="s">
        <v>866</v>
      </c>
      <c r="H4" s="112">
        <v>5</v>
      </c>
      <c r="I4" s="112" t="s">
        <v>62</v>
      </c>
      <c r="J4" s="41"/>
      <c r="K4" s="41"/>
      <c r="L4" s="41"/>
      <c r="M4" s="41"/>
      <c r="N4" s="131"/>
      <c r="O4" s="889" t="s">
        <v>919</v>
      </c>
      <c r="P4" s="521"/>
      <c r="Q4" s="502"/>
      <c r="R4" s="505"/>
      <c r="S4" s="535" t="s">
        <v>1690</v>
      </c>
      <c r="T4" s="465" t="str">
        <f t="shared" si="0"/>
        <v>main2-MSA_NECP_LV_XDOR_002_M18.cps</v>
      </c>
      <c r="U4" s="465" t="str">
        <f t="shared" ref="U4:U16" si="5">IF(G4="","",G4)</f>
        <v>XDOR_BJXR_C601_NECP_M180101_00002.BC</v>
      </c>
      <c r="V4" s="465" t="str">
        <f t="shared" si="1"/>
        <v>180101-MMDD</v>
      </c>
      <c r="W4" s="465" t="str">
        <f t="shared" si="2"/>
        <v>20180101_MMDD.cml</v>
      </c>
      <c r="X4" s="465" t="str">
        <f t="shared" si="3"/>
        <v>C601</v>
      </c>
      <c r="Y4" s="536" t="str">
        <f t="shared" si="4"/>
        <v>NECP_M180101</v>
      </c>
    </row>
    <row r="5" spans="1:25">
      <c r="A5" s="112">
        <f>1+A4</f>
        <v>2</v>
      </c>
      <c r="B5" s="41" t="s">
        <v>186</v>
      </c>
      <c r="C5" s="112"/>
      <c r="D5" s="123">
        <v>15</v>
      </c>
      <c r="E5" s="112">
        <v>0</v>
      </c>
      <c r="F5" s="112">
        <v>34</v>
      </c>
      <c r="G5" s="144" t="s">
        <v>867</v>
      </c>
      <c r="H5" s="112">
        <v>5</v>
      </c>
      <c r="I5" s="112" t="s">
        <v>62</v>
      </c>
      <c r="J5" s="41"/>
      <c r="K5" s="41"/>
      <c r="L5" s="41"/>
      <c r="M5" s="41"/>
      <c r="N5" s="131"/>
      <c r="O5" s="890"/>
      <c r="P5" s="521"/>
      <c r="Q5" s="502"/>
      <c r="R5" s="505"/>
      <c r="S5" s="535" t="s">
        <v>1690</v>
      </c>
      <c r="T5" s="465" t="str">
        <f t="shared" si="0"/>
        <v>main2-MSA_NECP_LV_XDOR_002_M18.cps</v>
      </c>
      <c r="U5" s="465" t="str">
        <f t="shared" si="5"/>
        <v>XDOR_BJXR_C602_NECP_M180201_00002.BC</v>
      </c>
      <c r="V5" s="465" t="str">
        <f t="shared" si="1"/>
        <v>180201-MMDD</v>
      </c>
      <c r="W5" s="465" t="str">
        <f t="shared" si="2"/>
        <v>20180201_MMDD.cml</v>
      </c>
      <c r="X5" s="465" t="str">
        <f t="shared" si="3"/>
        <v>C602</v>
      </c>
      <c r="Y5" s="536" t="str">
        <f t="shared" si="4"/>
        <v>NECP_M180201</v>
      </c>
    </row>
    <row r="6" spans="1:25" s="76" customFormat="1">
      <c r="A6" s="112"/>
      <c r="B6" s="41"/>
      <c r="C6" s="112"/>
      <c r="D6" s="123">
        <v>45</v>
      </c>
      <c r="E6" s="112"/>
      <c r="F6" s="112"/>
      <c r="G6" s="150" t="s">
        <v>868</v>
      </c>
      <c r="H6" s="112">
        <v>10</v>
      </c>
      <c r="I6" s="112"/>
      <c r="J6" s="41"/>
      <c r="K6" s="41"/>
      <c r="L6" s="41"/>
      <c r="M6" s="41"/>
      <c r="N6" s="131"/>
      <c r="O6" s="890"/>
      <c r="P6" s="521"/>
      <c r="Q6" s="502"/>
      <c r="R6" s="505"/>
      <c r="S6" s="535" t="s">
        <v>1690</v>
      </c>
      <c r="T6" s="465" t="str">
        <f t="shared" si="0"/>
        <v>main2-MSA_NECP_LV_XDOR_002_M18.cps</v>
      </c>
      <c r="U6" s="465" t="str">
        <f t="shared" si="5"/>
        <v>XDOR_BJXR_C603_NECP_M180202_00002.BC</v>
      </c>
      <c r="V6" s="465" t="str">
        <f t="shared" si="1"/>
        <v>180202-MMDD</v>
      </c>
      <c r="W6" s="465" t="str">
        <f t="shared" si="2"/>
        <v>20180202_MMDD.cml</v>
      </c>
      <c r="X6" s="465" t="str">
        <f t="shared" si="3"/>
        <v>C603</v>
      </c>
      <c r="Y6" s="536" t="str">
        <f t="shared" si="4"/>
        <v>NECP_M180202</v>
      </c>
    </row>
    <row r="7" spans="1:25">
      <c r="A7" s="112">
        <f>1+A5</f>
        <v>3</v>
      </c>
      <c r="B7" s="41" t="s">
        <v>457</v>
      </c>
      <c r="C7" s="144"/>
      <c r="D7" s="112">
        <v>10</v>
      </c>
      <c r="E7" s="112">
        <v>0</v>
      </c>
      <c r="F7" s="112">
        <v>34</v>
      </c>
      <c r="G7" s="150" t="s">
        <v>869</v>
      </c>
      <c r="H7" s="112">
        <v>3</v>
      </c>
      <c r="I7" s="112" t="s">
        <v>62</v>
      </c>
      <c r="J7" s="41"/>
      <c r="K7" s="130"/>
      <c r="L7" s="130"/>
      <c r="M7" s="130"/>
      <c r="N7" s="131"/>
      <c r="O7" s="891"/>
      <c r="P7" s="483"/>
      <c r="Q7" s="502"/>
      <c r="R7" s="505"/>
      <c r="S7" s="535" t="s">
        <v>1690</v>
      </c>
      <c r="T7" s="465" t="str">
        <f t="shared" si="0"/>
        <v>main2-MSA_NECP_LV_XDOR_002_M18.cps</v>
      </c>
      <c r="U7" s="465" t="str">
        <f t="shared" si="5"/>
        <v>XDOR_BJXR_C604_NECP_M180301_00002.BC</v>
      </c>
      <c r="V7" s="465" t="str">
        <f t="shared" si="1"/>
        <v>180301-MMDD</v>
      </c>
      <c r="W7" s="465" t="str">
        <f t="shared" si="2"/>
        <v>20180301_MMDD.cml</v>
      </c>
      <c r="X7" s="465" t="str">
        <f t="shared" si="3"/>
        <v>C604</v>
      </c>
      <c r="Y7" s="536" t="str">
        <f t="shared" si="4"/>
        <v>NECP_M180301</v>
      </c>
    </row>
    <row r="8" spans="1:25">
      <c r="A8" s="846" t="s">
        <v>274</v>
      </c>
      <c r="B8" s="847"/>
      <c r="C8" s="847"/>
      <c r="D8" s="847"/>
      <c r="E8" s="847"/>
      <c r="F8" s="847"/>
      <c r="G8" s="847"/>
      <c r="H8" s="847"/>
      <c r="I8" s="847"/>
      <c r="J8" s="847"/>
      <c r="K8" s="847"/>
      <c r="L8" s="847"/>
      <c r="M8" s="847"/>
      <c r="N8" s="847"/>
      <c r="O8" s="848"/>
      <c r="P8" s="482"/>
      <c r="Q8" s="502"/>
      <c r="R8" s="505"/>
      <c r="S8" s="535" t="s">
        <v>1690</v>
      </c>
      <c r="T8" s="465" t="str">
        <f t="shared" si="0"/>
        <v>main2-MSA_NECP_LV_XDOR_002_M18.cps</v>
      </c>
      <c r="U8" s="465" t="str">
        <f t="shared" si="5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536" t="str">
        <f t="shared" si="4"/>
        <v/>
      </c>
    </row>
    <row r="9" spans="1:25" ht="92.6">
      <c r="A9" s="683">
        <v>4</v>
      </c>
      <c r="B9" s="665" t="s">
        <v>458</v>
      </c>
      <c r="C9" s="665"/>
      <c r="D9" s="683">
        <v>7</v>
      </c>
      <c r="E9" s="683">
        <v>0</v>
      </c>
      <c r="F9" s="683">
        <v>2</v>
      </c>
      <c r="G9" s="690" t="s">
        <v>1336</v>
      </c>
      <c r="H9" s="683">
        <v>3</v>
      </c>
      <c r="I9" s="683" t="s">
        <v>62</v>
      </c>
      <c r="J9" s="691" t="s">
        <v>538</v>
      </c>
      <c r="K9" s="665"/>
      <c r="L9" s="665"/>
      <c r="M9" s="665"/>
      <c r="N9" s="665"/>
      <c r="O9" s="692" t="s">
        <v>2875</v>
      </c>
      <c r="P9" s="481"/>
      <c r="Q9" s="502"/>
      <c r="R9" s="505"/>
      <c r="S9" s="535" t="s">
        <v>1690</v>
      </c>
      <c r="T9" s="465" t="str">
        <f t="shared" si="0"/>
        <v>main2-MSA_NECP_HV_CO_D1_XDOR_001_M18.cps
main2-MSA_NECP_HV_CO_D2_XDOR_001_M18.cps
main2-MSA_NECP_HV_CO_D3_XDOR_001_M18.cps
main2-MSA_NECP_HV_CO_D3_XDOR_001_M18_CV2.cps</v>
      </c>
      <c r="U9" s="465" t="str">
        <f t="shared" si="5"/>
        <v>XDOR_BJXR_C607_NECP_M180401_00001.BC</v>
      </c>
      <c r="V9" s="465" t="str">
        <f t="shared" si="1"/>
        <v>180401-MMDD</v>
      </c>
      <c r="W9" s="465" t="str">
        <f t="shared" si="2"/>
        <v>20180401_MMDD.cml</v>
      </c>
      <c r="X9" s="465" t="str">
        <f t="shared" si="3"/>
        <v>C607</v>
      </c>
      <c r="Y9" s="536" t="str">
        <f t="shared" si="4"/>
        <v>NECP_M180401</v>
      </c>
    </row>
    <row r="10" spans="1:25" s="76" customFormat="1" ht="92.6">
      <c r="A10" s="683"/>
      <c r="B10" s="665"/>
      <c r="C10" s="665"/>
      <c r="D10" s="683">
        <v>8</v>
      </c>
      <c r="E10" s="683">
        <v>0</v>
      </c>
      <c r="F10" s="683">
        <v>2</v>
      </c>
      <c r="G10" s="690" t="s">
        <v>1337</v>
      </c>
      <c r="H10" s="683">
        <v>6</v>
      </c>
      <c r="I10" s="683" t="s">
        <v>62</v>
      </c>
      <c r="J10" s="691"/>
      <c r="K10" s="665"/>
      <c r="L10" s="665"/>
      <c r="M10" s="665"/>
      <c r="N10" s="665"/>
      <c r="O10" s="693"/>
      <c r="P10" s="481"/>
      <c r="Q10" s="502"/>
      <c r="R10" s="505"/>
      <c r="S10" s="535" t="s">
        <v>1690</v>
      </c>
      <c r="T10" s="465" t="str">
        <f t="shared" si="0"/>
        <v>main2-MSA_NECP_HV_CO_D1_XDOR_001_M18.cps
main2-MSA_NECP_HV_CO_D2_XDOR_001_M18.cps
main2-MSA_NECP_HV_CO_D3_XDOR_001_M18.cps
main2-MSA_NECP_HV_CO_D3_XDOR_001_M18_CV2.cps</v>
      </c>
      <c r="U10" s="465" t="str">
        <f t="shared" si="5"/>
        <v>XDOR_BJXR_C608_NECP_M180402_00001.BC</v>
      </c>
      <c r="V10" s="465" t="str">
        <f t="shared" si="1"/>
        <v>180402-MMDD</v>
      </c>
      <c r="W10" s="465" t="str">
        <f t="shared" si="2"/>
        <v>20180402_MMDD.cml</v>
      </c>
      <c r="X10" s="465" t="str">
        <f t="shared" si="3"/>
        <v>C608</v>
      </c>
      <c r="Y10" s="536" t="str">
        <f t="shared" si="4"/>
        <v>NECP_M180402</v>
      </c>
    </row>
    <row r="11" spans="1:25" ht="24" customHeight="1">
      <c r="A11" s="682" t="s">
        <v>1175</v>
      </c>
      <c r="B11" s="661" t="s">
        <v>186</v>
      </c>
      <c r="C11" s="661"/>
      <c r="D11" s="682">
        <v>10</v>
      </c>
      <c r="E11" s="682">
        <v>0</v>
      </c>
      <c r="F11" s="682">
        <v>2</v>
      </c>
      <c r="G11" s="694" t="s">
        <v>1338</v>
      </c>
      <c r="H11" s="682">
        <v>3</v>
      </c>
      <c r="I11" s="682" t="s">
        <v>62</v>
      </c>
      <c r="J11" s="682"/>
      <c r="K11" s="661"/>
      <c r="L11" s="661"/>
      <c r="M11" s="661"/>
      <c r="N11" s="661"/>
      <c r="O11" s="695" t="s">
        <v>1705</v>
      </c>
      <c r="P11" s="481"/>
      <c r="Q11" s="502"/>
      <c r="R11" s="505"/>
      <c r="S11" s="535" t="s">
        <v>1690</v>
      </c>
      <c r="T11" s="465" t="str">
        <f t="shared" si="0"/>
        <v>main2-MSA_NECP_HV_CO_D1_XDOR_001_M18.cps</v>
      </c>
      <c r="U11" s="465" t="str">
        <f t="shared" si="5"/>
        <v>XDOR_BJXR_C609_NECP_M180403_00001.BC</v>
      </c>
      <c r="V11" s="465" t="str">
        <f t="shared" si="1"/>
        <v>180403-MMDD</v>
      </c>
      <c r="W11" s="465" t="str">
        <f t="shared" si="2"/>
        <v>20180403_MMDD.cml</v>
      </c>
      <c r="X11" s="465" t="str">
        <f t="shared" si="3"/>
        <v>C609</v>
      </c>
      <c r="Y11" s="536" t="str">
        <f t="shared" si="4"/>
        <v>NECP_M180403</v>
      </c>
    </row>
    <row r="12" spans="1:25" s="76" customFormat="1">
      <c r="A12" s="683"/>
      <c r="B12" s="665"/>
      <c r="C12" s="665"/>
      <c r="D12" s="683">
        <v>1</v>
      </c>
      <c r="E12" s="683">
        <v>0</v>
      </c>
      <c r="F12" s="683">
        <v>2</v>
      </c>
      <c r="G12" s="690" t="s">
        <v>1339</v>
      </c>
      <c r="H12" s="683">
        <v>1</v>
      </c>
      <c r="I12" s="683" t="s">
        <v>62</v>
      </c>
      <c r="J12" s="683"/>
      <c r="K12" s="665"/>
      <c r="L12" s="665"/>
      <c r="M12" s="665"/>
      <c r="N12" s="665"/>
      <c r="O12" s="695"/>
      <c r="P12" s="481"/>
      <c r="Q12" s="502"/>
      <c r="R12" s="505"/>
      <c r="S12" s="535" t="s">
        <v>1690</v>
      </c>
      <c r="T12" s="465" t="str">
        <f t="shared" si="0"/>
        <v>main2-MSA_NECP_HV_CO_D1_XDOR_001_M18.cps</v>
      </c>
      <c r="U12" s="465" t="str">
        <f t="shared" si="5"/>
        <v>XDOR_BJXR_C610_NECP_M180404_00001.BC</v>
      </c>
      <c r="V12" s="465" t="str">
        <f t="shared" si="1"/>
        <v>180404-MMDD</v>
      </c>
      <c r="W12" s="465" t="str">
        <f t="shared" si="2"/>
        <v>20180404_MMDD.cml</v>
      </c>
      <c r="X12" s="465" t="str">
        <f t="shared" si="3"/>
        <v>C610</v>
      </c>
      <c r="Y12" s="536" t="str">
        <f t="shared" si="4"/>
        <v>NECP_M180404</v>
      </c>
    </row>
    <row r="13" spans="1:25">
      <c r="A13" s="683">
        <v>5</v>
      </c>
      <c r="B13" s="665" t="s">
        <v>454</v>
      </c>
      <c r="C13" s="665"/>
      <c r="D13" s="683">
        <v>7</v>
      </c>
      <c r="E13" s="683">
        <v>0</v>
      </c>
      <c r="F13" s="683">
        <v>2</v>
      </c>
      <c r="G13" s="690" t="s">
        <v>1340</v>
      </c>
      <c r="H13" s="683">
        <v>2</v>
      </c>
      <c r="I13" s="683" t="s">
        <v>62</v>
      </c>
      <c r="J13" s="683"/>
      <c r="K13" s="665"/>
      <c r="L13" s="665"/>
      <c r="M13" s="665"/>
      <c r="N13" s="665"/>
      <c r="O13" s="695"/>
      <c r="P13" s="481"/>
      <c r="Q13" s="502"/>
      <c r="R13" s="505"/>
      <c r="S13" s="535" t="s">
        <v>1690</v>
      </c>
      <c r="T13" s="465" t="str">
        <f t="shared" si="0"/>
        <v>main2-MSA_NECP_HV_CO_D1_XDOR_001_M18.cps</v>
      </c>
      <c r="U13" s="465" t="str">
        <f t="shared" si="5"/>
        <v>XDOR_BJXR_C611_NECP_M180501_00001.BC</v>
      </c>
      <c r="V13" s="465" t="str">
        <f t="shared" si="1"/>
        <v>180501-MMDD</v>
      </c>
      <c r="W13" s="465" t="str">
        <f t="shared" si="2"/>
        <v>20180501_MMDD.cml</v>
      </c>
      <c r="X13" s="465" t="str">
        <f t="shared" si="3"/>
        <v>C611</v>
      </c>
      <c r="Y13" s="536" t="str">
        <f t="shared" si="4"/>
        <v>NECP_M180501</v>
      </c>
    </row>
    <row r="14" spans="1:25">
      <c r="A14" s="683" t="s">
        <v>1175</v>
      </c>
      <c r="B14" s="665"/>
      <c r="C14" s="665"/>
      <c r="D14" s="683">
        <v>124</v>
      </c>
      <c r="E14" s="683">
        <v>0</v>
      </c>
      <c r="F14" s="683">
        <v>2</v>
      </c>
      <c r="G14" s="696" t="s">
        <v>1359</v>
      </c>
      <c r="H14" s="683">
        <v>32</v>
      </c>
      <c r="I14" s="683" t="s">
        <v>62</v>
      </c>
      <c r="J14" s="683"/>
      <c r="K14" s="665"/>
      <c r="L14" s="665"/>
      <c r="M14" s="665"/>
      <c r="N14" s="665"/>
      <c r="O14" s="663"/>
      <c r="P14" s="481"/>
      <c r="Q14" s="502"/>
      <c r="R14" s="505"/>
      <c r="S14" s="535" t="s">
        <v>1690</v>
      </c>
      <c r="T14" s="465" t="str">
        <f t="shared" si="0"/>
        <v>main2-MSA_NECP_HV_CO_D1_XDOR_001_M18.cps</v>
      </c>
      <c r="U14" s="465" t="str">
        <f t="shared" si="5"/>
        <v>XDOR_BJXR_C612_NECP_M180502_00001.BC</v>
      </c>
      <c r="V14" s="465" t="str">
        <f t="shared" si="1"/>
        <v>180502-MMDD</v>
      </c>
      <c r="W14" s="465" t="str">
        <f t="shared" si="2"/>
        <v>20180502_MMDD.cml</v>
      </c>
      <c r="X14" s="465" t="str">
        <f t="shared" si="3"/>
        <v>C612</v>
      </c>
      <c r="Y14" s="536" t="str">
        <f t="shared" si="4"/>
        <v>NECP_M180502</v>
      </c>
    </row>
    <row r="15" spans="1:25">
      <c r="A15" s="683">
        <v>6</v>
      </c>
      <c r="B15" s="665" t="s">
        <v>456</v>
      </c>
      <c r="C15" s="665"/>
      <c r="D15" s="683">
        <v>131</v>
      </c>
      <c r="E15" s="683">
        <v>0</v>
      </c>
      <c r="F15" s="683">
        <v>3</v>
      </c>
      <c r="G15" s="690" t="s">
        <v>1343</v>
      </c>
      <c r="H15" s="683">
        <v>36</v>
      </c>
      <c r="I15" s="683" t="s">
        <v>62</v>
      </c>
      <c r="J15" s="683"/>
      <c r="K15" s="665"/>
      <c r="L15" s="665"/>
      <c r="M15" s="665"/>
      <c r="N15" s="665"/>
      <c r="O15" s="892" t="s">
        <v>1188</v>
      </c>
      <c r="P15" s="484"/>
      <c r="Q15" s="502"/>
      <c r="R15" s="505"/>
      <c r="S15" s="535" t="s">
        <v>1690</v>
      </c>
      <c r="T15" s="465" t="str">
        <f t="shared" si="0"/>
        <v>main2-MSA_NECP_HV_CO_D2_XDOR_001_M18.cps</v>
      </c>
      <c r="U15" s="465" t="str">
        <f t="shared" si="5"/>
        <v>XDOR_BJXR_C613_NECP_M180601_00001.BC</v>
      </c>
      <c r="V15" s="465" t="str">
        <f t="shared" si="1"/>
        <v>180601-MMDD</v>
      </c>
      <c r="W15" s="465" t="str">
        <f t="shared" si="2"/>
        <v>20180601_MMDD.cml</v>
      </c>
      <c r="X15" s="465" t="str">
        <f t="shared" si="3"/>
        <v>C613</v>
      </c>
      <c r="Y15" s="536" t="str">
        <f t="shared" si="4"/>
        <v>NECP_M180601</v>
      </c>
    </row>
    <row r="16" spans="1:25" s="76" customFormat="1">
      <c r="A16" s="683"/>
      <c r="B16" s="665"/>
      <c r="C16" s="665"/>
      <c r="D16" s="683">
        <v>7</v>
      </c>
      <c r="E16" s="683">
        <v>0</v>
      </c>
      <c r="F16" s="683">
        <v>3</v>
      </c>
      <c r="G16" s="690" t="s">
        <v>1344</v>
      </c>
      <c r="H16" s="683">
        <v>3</v>
      </c>
      <c r="I16" s="683" t="s">
        <v>62</v>
      </c>
      <c r="J16" s="683"/>
      <c r="K16" s="665"/>
      <c r="L16" s="665"/>
      <c r="M16" s="665"/>
      <c r="N16" s="665"/>
      <c r="O16" s="893"/>
      <c r="P16" s="484"/>
      <c r="Q16" s="502"/>
      <c r="R16" s="505"/>
      <c r="S16" s="535" t="s">
        <v>1690</v>
      </c>
      <c r="T16" s="465" t="str">
        <f t="shared" si="0"/>
        <v>main2-MSA_NECP_HV_CO_D2_XDOR_001_M18.cps</v>
      </c>
      <c r="U16" s="465" t="str">
        <f t="shared" si="5"/>
        <v>XDOR_BJXR_C614_NECP_M180602_00001.BC</v>
      </c>
      <c r="V16" s="465" t="str">
        <f t="shared" si="1"/>
        <v>180602-MMDD</v>
      </c>
      <c r="W16" s="465" t="str">
        <f t="shared" si="2"/>
        <v>20180602_MMDD.cml</v>
      </c>
      <c r="X16" s="465" t="str">
        <f t="shared" si="3"/>
        <v>C614</v>
      </c>
      <c r="Y16" s="536" t="str">
        <f t="shared" si="4"/>
        <v>NECP_M180602</v>
      </c>
    </row>
    <row r="17" spans="1:25" s="76" customFormat="1">
      <c r="A17" s="683"/>
      <c r="B17" s="665"/>
      <c r="C17" s="665"/>
      <c r="D17" s="683">
        <v>86</v>
      </c>
      <c r="E17" s="683">
        <v>0</v>
      </c>
      <c r="F17" s="683">
        <v>3</v>
      </c>
      <c r="G17" s="690" t="s">
        <v>1345</v>
      </c>
      <c r="H17" s="683">
        <v>31</v>
      </c>
      <c r="I17" s="683" t="s">
        <v>62</v>
      </c>
      <c r="J17" s="683"/>
      <c r="K17" s="665"/>
      <c r="L17" s="665"/>
      <c r="M17" s="665"/>
      <c r="N17" s="665"/>
      <c r="O17" s="893"/>
      <c r="P17" s="484"/>
      <c r="Q17" s="502"/>
      <c r="R17" s="505"/>
      <c r="S17" s="535" t="s">
        <v>1690</v>
      </c>
      <c r="T17" s="465" t="str">
        <f t="shared" si="0"/>
        <v>main2-MSA_NECP_HV_CO_D2_XDOR_001_M18.cps</v>
      </c>
      <c r="U17" s="465" t="str">
        <f>IF(G17="","",G17)</f>
        <v>XDOR_BJXR_C615_NECP_M180603_00001.BC</v>
      </c>
      <c r="V17" s="465" t="str">
        <f t="shared" si="1"/>
        <v>180603-MMDD</v>
      </c>
      <c r="W17" s="465" t="str">
        <f t="shared" si="2"/>
        <v>20180603_MMDD.cml</v>
      </c>
      <c r="X17" s="465" t="str">
        <f t="shared" si="3"/>
        <v>C615</v>
      </c>
      <c r="Y17" s="536" t="str">
        <f t="shared" si="4"/>
        <v>NECP_M180603</v>
      </c>
    </row>
    <row r="18" spans="1:25">
      <c r="A18" s="683">
        <v>7</v>
      </c>
      <c r="B18" s="665" t="s">
        <v>459</v>
      </c>
      <c r="C18" s="665"/>
      <c r="D18" s="683">
        <v>35</v>
      </c>
      <c r="E18" s="683">
        <v>0</v>
      </c>
      <c r="F18" s="683">
        <v>3</v>
      </c>
      <c r="G18" s="690" t="s">
        <v>1346</v>
      </c>
      <c r="H18" s="683">
        <v>18</v>
      </c>
      <c r="I18" s="683" t="s">
        <v>62</v>
      </c>
      <c r="J18" s="683"/>
      <c r="K18" s="665"/>
      <c r="L18" s="665"/>
      <c r="M18" s="665"/>
      <c r="N18" s="665"/>
      <c r="O18" s="893"/>
      <c r="P18" s="484"/>
      <c r="Q18" s="502"/>
      <c r="R18" s="505"/>
      <c r="S18" s="535" t="s">
        <v>1690</v>
      </c>
      <c r="T18" s="465" t="str">
        <f t="shared" si="0"/>
        <v>main2-MSA_NECP_HV_CO_D2_XDOR_001_M18.cps</v>
      </c>
      <c r="U18" s="465" t="str">
        <f>IF(G18="","",G18)</f>
        <v>XDOR_BJXR_C616_NECP_M180701_00001.BC</v>
      </c>
      <c r="V18" s="465" t="str">
        <f t="shared" si="1"/>
        <v>180701-MMDD</v>
      </c>
      <c r="W18" s="465" t="str">
        <f t="shared" si="2"/>
        <v>20180701_MMDD.cml</v>
      </c>
      <c r="X18" s="465" t="str">
        <f t="shared" si="3"/>
        <v>C616</v>
      </c>
      <c r="Y18" s="536" t="str">
        <f t="shared" si="4"/>
        <v>NECP_M180701</v>
      </c>
    </row>
    <row r="19" spans="1:25">
      <c r="A19" s="683">
        <v>8</v>
      </c>
      <c r="B19" s="665" t="s">
        <v>208</v>
      </c>
      <c r="C19" s="665"/>
      <c r="D19" s="683">
        <v>28</v>
      </c>
      <c r="E19" s="683">
        <v>0</v>
      </c>
      <c r="F19" s="683">
        <v>3</v>
      </c>
      <c r="G19" s="690" t="s">
        <v>1347</v>
      </c>
      <c r="H19" s="683">
        <v>16</v>
      </c>
      <c r="I19" s="683" t="s">
        <v>62</v>
      </c>
      <c r="J19" s="683"/>
      <c r="K19" s="665"/>
      <c r="L19" s="665"/>
      <c r="M19" s="665"/>
      <c r="N19" s="665"/>
      <c r="O19" s="893"/>
      <c r="P19" s="484"/>
      <c r="Q19" s="502"/>
      <c r="R19" s="505"/>
      <c r="S19" s="535" t="s">
        <v>1690</v>
      </c>
      <c r="T19" s="465" t="str">
        <f t="shared" si="0"/>
        <v>main2-MSA_NECP_HV_CO_D2_XDOR_001_M18.cps</v>
      </c>
      <c r="U19" s="465" t="str">
        <f t="shared" ref="U19:U77" si="6">IF(G19="","",G19)</f>
        <v>XDOR_BJXR_C617_NECP_M180801_00001.BC</v>
      </c>
      <c r="V19" s="465" t="str">
        <f t="shared" si="1"/>
        <v>180801-MMDD</v>
      </c>
      <c r="W19" s="465" t="str">
        <f t="shared" si="2"/>
        <v>20180801_MMDD.cml</v>
      </c>
      <c r="X19" s="465" t="str">
        <f t="shared" si="3"/>
        <v>C617</v>
      </c>
      <c r="Y19" s="536" t="str">
        <f t="shared" si="4"/>
        <v>NECP_M180801</v>
      </c>
    </row>
    <row r="20" spans="1:25">
      <c r="A20" s="683">
        <f>A19+1</f>
        <v>9</v>
      </c>
      <c r="B20" s="665" t="s">
        <v>460</v>
      </c>
      <c r="C20" s="665"/>
      <c r="D20" s="683">
        <v>76</v>
      </c>
      <c r="E20" s="683">
        <v>0</v>
      </c>
      <c r="F20" s="683">
        <v>3</v>
      </c>
      <c r="G20" s="690" t="s">
        <v>1348</v>
      </c>
      <c r="H20" s="683">
        <v>51</v>
      </c>
      <c r="I20" s="683" t="s">
        <v>62</v>
      </c>
      <c r="J20" s="683"/>
      <c r="K20" s="665"/>
      <c r="L20" s="665"/>
      <c r="M20" s="665"/>
      <c r="N20" s="665"/>
      <c r="O20" s="893"/>
      <c r="P20" s="484"/>
      <c r="Q20" s="502"/>
      <c r="R20" s="505"/>
      <c r="S20" s="535" t="s">
        <v>1690</v>
      </c>
      <c r="T20" s="465" t="str">
        <f t="shared" si="0"/>
        <v>main2-MSA_NECP_HV_CO_D2_XDOR_001_M18.cps</v>
      </c>
      <c r="U20" s="465" t="str">
        <f t="shared" si="6"/>
        <v>XDOR_BJXR_C618_NECP_M180901_00001.BC</v>
      </c>
      <c r="V20" s="465" t="str">
        <f t="shared" si="1"/>
        <v>180901-MMDD</v>
      </c>
      <c r="W20" s="465" t="str">
        <f t="shared" si="2"/>
        <v>20180901_MMDD.cml</v>
      </c>
      <c r="X20" s="465" t="str">
        <f t="shared" si="3"/>
        <v>C618</v>
      </c>
      <c r="Y20" s="536" t="str">
        <f t="shared" si="4"/>
        <v>NECP_M180901</v>
      </c>
    </row>
    <row r="21" spans="1:25" s="76" customFormat="1">
      <c r="A21" s="683"/>
      <c r="B21" s="665"/>
      <c r="C21" s="665"/>
      <c r="D21" s="683">
        <v>112</v>
      </c>
      <c r="E21" s="683">
        <v>0</v>
      </c>
      <c r="F21" s="683">
        <v>3</v>
      </c>
      <c r="G21" s="690" t="s">
        <v>1349</v>
      </c>
      <c r="H21" s="683">
        <v>84</v>
      </c>
      <c r="I21" s="683" t="s">
        <v>62</v>
      </c>
      <c r="J21" s="683"/>
      <c r="K21" s="665"/>
      <c r="L21" s="665"/>
      <c r="M21" s="665"/>
      <c r="N21" s="665"/>
      <c r="O21" s="893"/>
      <c r="P21" s="484"/>
      <c r="Q21" s="502"/>
      <c r="R21" s="505"/>
      <c r="S21" s="535" t="s">
        <v>1690</v>
      </c>
      <c r="T21" s="465" t="str">
        <f t="shared" si="0"/>
        <v>main2-MSA_NECP_HV_CO_D2_XDOR_001_M18.cps</v>
      </c>
      <c r="U21" s="465" t="str">
        <f t="shared" si="6"/>
        <v>XDOR_BJXR_C619_NECP_M180902_00001.BC</v>
      </c>
      <c r="V21" s="465" t="str">
        <f t="shared" si="1"/>
        <v>180902-MMDD</v>
      </c>
      <c r="W21" s="465" t="str">
        <f t="shared" si="2"/>
        <v>20180902_MMDD.cml</v>
      </c>
      <c r="X21" s="465" t="str">
        <f t="shared" si="3"/>
        <v>C619</v>
      </c>
      <c r="Y21" s="536" t="str">
        <f t="shared" si="4"/>
        <v>NECP_M180902</v>
      </c>
    </row>
    <row r="22" spans="1:25" s="76" customFormat="1">
      <c r="A22" s="683"/>
      <c r="B22" s="665" t="s">
        <v>1176</v>
      </c>
      <c r="C22" s="665"/>
      <c r="D22" s="683">
        <v>54</v>
      </c>
      <c r="E22" s="683">
        <v>0</v>
      </c>
      <c r="F22" s="683">
        <v>3</v>
      </c>
      <c r="G22" s="690" t="s">
        <v>1350</v>
      </c>
      <c r="H22" s="683">
        <v>45</v>
      </c>
      <c r="I22" s="683" t="s">
        <v>62</v>
      </c>
      <c r="J22" s="683"/>
      <c r="K22" s="665"/>
      <c r="L22" s="665"/>
      <c r="M22" s="665"/>
      <c r="N22" s="665"/>
      <c r="O22" s="893"/>
      <c r="P22" s="484"/>
      <c r="Q22" s="502"/>
      <c r="R22" s="505"/>
      <c r="S22" s="535" t="s">
        <v>1690</v>
      </c>
      <c r="T22" s="465" t="str">
        <f t="shared" si="0"/>
        <v>main2-MSA_NECP_HV_CO_D2_XDOR_001_M18.cps</v>
      </c>
      <c r="U22" s="465" t="str">
        <f t="shared" si="6"/>
        <v>XDOR_BJXR_C620_NECP_M180903_00001.BC</v>
      </c>
      <c r="V22" s="465" t="str">
        <f t="shared" si="1"/>
        <v>180903-MMDD</v>
      </c>
      <c r="W22" s="465" t="str">
        <f t="shared" si="2"/>
        <v>20180903_MMDD.cml</v>
      </c>
      <c r="X22" s="465" t="str">
        <f t="shared" si="3"/>
        <v>C620</v>
      </c>
      <c r="Y22" s="536" t="str">
        <f t="shared" si="4"/>
        <v>NECP_M180903</v>
      </c>
    </row>
    <row r="23" spans="1:25" s="76" customFormat="1">
      <c r="A23" s="683"/>
      <c r="B23" s="665" t="s">
        <v>1177</v>
      </c>
      <c r="C23" s="665"/>
      <c r="D23" s="683">
        <v>18</v>
      </c>
      <c r="E23" s="683">
        <v>0</v>
      </c>
      <c r="F23" s="683">
        <v>3</v>
      </c>
      <c r="G23" s="690" t="s">
        <v>1360</v>
      </c>
      <c r="H23" s="683">
        <v>19</v>
      </c>
      <c r="I23" s="683" t="s">
        <v>62</v>
      </c>
      <c r="J23" s="683"/>
      <c r="K23" s="665"/>
      <c r="L23" s="665"/>
      <c r="M23" s="665"/>
      <c r="N23" s="665"/>
      <c r="O23" s="893"/>
      <c r="P23" s="484"/>
      <c r="Q23" s="502"/>
      <c r="R23" s="505"/>
      <c r="S23" s="535" t="s">
        <v>1690</v>
      </c>
      <c r="T23" s="465" t="str">
        <f t="shared" si="0"/>
        <v>main2-MSA_NECP_HV_CO_D2_XDOR_001_M18.cps</v>
      </c>
      <c r="U23" s="465" t="str">
        <f t="shared" si="6"/>
        <v>XDOR_BJXR_C621_NECP_M180904_00001.BC</v>
      </c>
      <c r="V23" s="465" t="str">
        <f t="shared" si="1"/>
        <v>180904-MMDD</v>
      </c>
      <c r="W23" s="465" t="str">
        <f t="shared" si="2"/>
        <v>20180904_MMDD.cml</v>
      </c>
      <c r="X23" s="465" t="str">
        <f t="shared" si="3"/>
        <v>C621</v>
      </c>
      <c r="Y23" s="536" t="str">
        <f t="shared" si="4"/>
        <v>NECP_M180904</v>
      </c>
    </row>
    <row r="24" spans="1:25" s="76" customFormat="1" ht="46.3">
      <c r="A24" s="683">
        <v>10</v>
      </c>
      <c r="B24" s="665" t="s">
        <v>1179</v>
      </c>
      <c r="C24" s="665"/>
      <c r="D24" s="683">
        <v>17</v>
      </c>
      <c r="E24" s="683">
        <v>0</v>
      </c>
      <c r="F24" s="683">
        <v>4</v>
      </c>
      <c r="G24" s="690" t="s">
        <v>1353</v>
      </c>
      <c r="H24" s="683">
        <v>8</v>
      </c>
      <c r="I24" s="683" t="s">
        <v>62</v>
      </c>
      <c r="J24" s="683"/>
      <c r="K24" s="665"/>
      <c r="L24" s="665"/>
      <c r="M24" s="665"/>
      <c r="N24" s="665"/>
      <c r="O24" s="892" t="s">
        <v>2876</v>
      </c>
      <c r="P24" s="484"/>
      <c r="Q24" s="502"/>
      <c r="R24" s="505"/>
      <c r="S24" s="535" t="s">
        <v>1690</v>
      </c>
      <c r="T24" s="465" t="str">
        <f t="shared" si="0"/>
        <v>main2-MSA_NECP_HV_CO_D3_XDOR_001_M18.cps
main2-MSA_NECP_HV_CO_D3_XDOR_001_M18_CV2.cps</v>
      </c>
      <c r="U24" s="465" t="str">
        <f t="shared" si="6"/>
        <v>XDOR_BJXR_C622_NECP_M181001_00001.BC</v>
      </c>
      <c r="V24" s="465" t="str">
        <f t="shared" si="1"/>
        <v>181001-MMDD</v>
      </c>
      <c r="W24" s="465" t="str">
        <f t="shared" si="2"/>
        <v>20181001_MMDD.cml</v>
      </c>
      <c r="X24" s="465" t="str">
        <f t="shared" si="3"/>
        <v>C622</v>
      </c>
      <c r="Y24" s="536" t="str">
        <f t="shared" si="4"/>
        <v>NECP_M181001</v>
      </c>
    </row>
    <row r="25" spans="1:25" s="76" customFormat="1" ht="73.75">
      <c r="A25" s="683"/>
      <c r="B25" s="665" t="s">
        <v>1180</v>
      </c>
      <c r="C25" s="665"/>
      <c r="D25" s="683">
        <v>162</v>
      </c>
      <c r="E25" s="683">
        <v>0</v>
      </c>
      <c r="F25" s="683">
        <v>4</v>
      </c>
      <c r="G25" s="690" t="s">
        <v>1354</v>
      </c>
      <c r="H25" s="683">
        <v>113</v>
      </c>
      <c r="I25" s="683" t="s">
        <v>62</v>
      </c>
      <c r="J25" s="691" t="s">
        <v>2878</v>
      </c>
      <c r="K25" s="665"/>
      <c r="L25" s="665"/>
      <c r="M25" s="665"/>
      <c r="N25" s="665"/>
      <c r="O25" s="893"/>
      <c r="P25" s="484"/>
      <c r="Q25" s="502"/>
      <c r="R25" s="505"/>
      <c r="S25" s="535" t="s">
        <v>1690</v>
      </c>
      <c r="T25" s="465" t="str">
        <f t="shared" si="0"/>
        <v>main2-MSA_NECP_HV_CO_D3_XDOR_001_M18.cps
main2-MSA_NECP_HV_CO_D3_XDOR_001_M18_CV2.cps</v>
      </c>
      <c r="U25" s="465" t="str">
        <f t="shared" si="6"/>
        <v>XDOR_BJXR_C623_NECP_M181002_00001.BC</v>
      </c>
      <c r="V25" s="465" t="str">
        <f t="shared" si="1"/>
        <v>181002-MMDD</v>
      </c>
      <c r="W25" s="465" t="str">
        <f t="shared" si="2"/>
        <v>20181002_MMDD.cml</v>
      </c>
      <c r="X25" s="465" t="str">
        <f t="shared" si="3"/>
        <v>C623</v>
      </c>
      <c r="Y25" s="536" t="str">
        <f t="shared" si="4"/>
        <v>NECP_M181002</v>
      </c>
    </row>
    <row r="26" spans="1:25" s="76" customFormat="1" ht="46.3">
      <c r="A26" s="683"/>
      <c r="B26" s="665" t="s">
        <v>1181</v>
      </c>
      <c r="C26" s="665"/>
      <c r="D26" s="683">
        <v>132</v>
      </c>
      <c r="E26" s="683">
        <v>0</v>
      </c>
      <c r="F26" s="683">
        <v>4</v>
      </c>
      <c r="G26" s="690" t="s">
        <v>1355</v>
      </c>
      <c r="H26" s="683">
        <v>65</v>
      </c>
      <c r="I26" s="683" t="s">
        <v>62</v>
      </c>
      <c r="J26" s="683"/>
      <c r="K26" s="665"/>
      <c r="L26" s="665"/>
      <c r="M26" s="665"/>
      <c r="N26" s="665"/>
      <c r="O26" s="893"/>
      <c r="P26" s="484"/>
      <c r="Q26" s="502"/>
      <c r="R26" s="505"/>
      <c r="S26" s="535" t="s">
        <v>1690</v>
      </c>
      <c r="T26" s="465" t="str">
        <f t="shared" si="0"/>
        <v>main2-MSA_NECP_HV_CO_D3_XDOR_001_M18.cps
main2-MSA_NECP_HV_CO_D3_XDOR_001_M18_CV2.cps</v>
      </c>
      <c r="U26" s="465" t="str">
        <f t="shared" si="6"/>
        <v>XDOR_BJXR_C624_NECP_M181003_00001.BC</v>
      </c>
      <c r="V26" s="465" t="str">
        <f t="shared" si="1"/>
        <v>181003-MMDD</v>
      </c>
      <c r="W26" s="465" t="str">
        <f t="shared" si="2"/>
        <v>20181003_MMDD.cml</v>
      </c>
      <c r="X26" s="465" t="str">
        <f t="shared" si="3"/>
        <v>C624</v>
      </c>
      <c r="Y26" s="536" t="str">
        <f t="shared" si="4"/>
        <v>NECP_M181003</v>
      </c>
    </row>
    <row r="27" spans="1:25" s="76" customFormat="1" ht="46.3">
      <c r="A27" s="683"/>
      <c r="B27" s="665" t="s">
        <v>1182</v>
      </c>
      <c r="C27" s="665"/>
      <c r="D27" s="683">
        <v>23</v>
      </c>
      <c r="E27" s="683">
        <v>0</v>
      </c>
      <c r="F27" s="683">
        <v>4</v>
      </c>
      <c r="G27" s="690" t="s">
        <v>1356</v>
      </c>
      <c r="H27" s="683">
        <v>6</v>
      </c>
      <c r="I27" s="683" t="s">
        <v>62</v>
      </c>
      <c r="J27" s="683"/>
      <c r="K27" s="665"/>
      <c r="L27" s="665"/>
      <c r="M27" s="665"/>
      <c r="N27" s="665"/>
      <c r="O27" s="893"/>
      <c r="P27" s="484"/>
      <c r="Q27" s="502"/>
      <c r="R27" s="505"/>
      <c r="S27" s="535" t="s">
        <v>1690</v>
      </c>
      <c r="T27" s="465" t="str">
        <f t="shared" si="0"/>
        <v>main2-MSA_NECP_HV_CO_D3_XDOR_001_M18.cps
main2-MSA_NECP_HV_CO_D3_XDOR_001_M18_CV2.cps</v>
      </c>
      <c r="U27" s="465" t="str">
        <f t="shared" si="6"/>
        <v>XDOR_BJXR_C625_NECP_M181004_00001.BC</v>
      </c>
      <c r="V27" s="465" t="str">
        <f t="shared" si="1"/>
        <v>181004-MMDD</v>
      </c>
      <c r="W27" s="465" t="str">
        <f t="shared" si="2"/>
        <v>20181004_MMDD.cml</v>
      </c>
      <c r="X27" s="465" t="str">
        <f t="shared" si="3"/>
        <v>C625</v>
      </c>
      <c r="Y27" s="536" t="str">
        <f t="shared" si="4"/>
        <v>NECP_M181004</v>
      </c>
    </row>
    <row r="28" spans="1:25" s="76" customFormat="1" ht="46.3">
      <c r="A28" s="683">
        <v>11</v>
      </c>
      <c r="B28" s="665" t="s">
        <v>1183</v>
      </c>
      <c r="C28" s="665"/>
      <c r="D28" s="683">
        <v>15</v>
      </c>
      <c r="E28" s="683">
        <v>0</v>
      </c>
      <c r="F28" s="683">
        <v>4</v>
      </c>
      <c r="G28" s="690" t="s">
        <v>1357</v>
      </c>
      <c r="H28" s="683">
        <v>19</v>
      </c>
      <c r="I28" s="683" t="s">
        <v>62</v>
      </c>
      <c r="J28" s="683"/>
      <c r="K28" s="665"/>
      <c r="L28" s="665"/>
      <c r="M28" s="665"/>
      <c r="N28" s="665"/>
      <c r="O28" s="893"/>
      <c r="P28" s="484"/>
      <c r="Q28" s="502"/>
      <c r="R28" s="505"/>
      <c r="S28" s="535" t="s">
        <v>1690</v>
      </c>
      <c r="T28" s="465" t="str">
        <f t="shared" si="0"/>
        <v>main2-MSA_NECP_HV_CO_D3_XDOR_001_M18.cps
main2-MSA_NECP_HV_CO_D3_XDOR_001_M18_CV2.cps</v>
      </c>
      <c r="U28" s="465" t="str">
        <f t="shared" si="6"/>
        <v>XDOR_BJXR_C626_NECP_M181101_00001.BC</v>
      </c>
      <c r="V28" s="465" t="str">
        <f t="shared" si="1"/>
        <v>181101-MMDD</v>
      </c>
      <c r="W28" s="465" t="str">
        <f t="shared" si="2"/>
        <v>20181101_MMDD.cml</v>
      </c>
      <c r="X28" s="465" t="str">
        <f t="shared" si="3"/>
        <v>C626</v>
      </c>
      <c r="Y28" s="536" t="str">
        <f t="shared" si="4"/>
        <v>NECP_M181101</v>
      </c>
    </row>
    <row r="29" spans="1:25" s="76" customFormat="1" ht="69.45">
      <c r="A29" s="683">
        <v>12</v>
      </c>
      <c r="B29" s="665" t="s">
        <v>455</v>
      </c>
      <c r="C29" s="665"/>
      <c r="D29" s="683">
        <v>4</v>
      </c>
      <c r="E29" s="683">
        <v>0</v>
      </c>
      <c r="F29" s="683">
        <v>4</v>
      </c>
      <c r="G29" s="690" t="s">
        <v>1341</v>
      </c>
      <c r="H29" s="683">
        <v>6</v>
      </c>
      <c r="I29" s="683" t="s">
        <v>62</v>
      </c>
      <c r="J29" s="683"/>
      <c r="K29" s="665"/>
      <c r="L29" s="665"/>
      <c r="M29" s="665"/>
      <c r="N29" s="665"/>
      <c r="O29" s="697" t="s">
        <v>2877</v>
      </c>
      <c r="P29" s="485"/>
      <c r="Q29" s="502"/>
      <c r="R29" s="505"/>
      <c r="S29" s="535" t="s">
        <v>1690</v>
      </c>
      <c r="T29" s="465" t="str">
        <f t="shared" si="0"/>
        <v>main2-MSA_NECP_HV_CO_D1_XDOR_001_M18.cps
main2-MSA_NECP_HV_CO_D3_XDOR_001_M18.cps
main2-MSA_NECP_HV_CO_D3_XDOR_001_M18_CV2.cps</v>
      </c>
      <c r="U29" s="465" t="str">
        <f t="shared" si="6"/>
        <v>XDOR_BJXR_C627_NECP_M181201_00001.BC</v>
      </c>
      <c r="V29" s="465" t="str">
        <f t="shared" si="1"/>
        <v>181201-MMDD</v>
      </c>
      <c r="W29" s="465" t="str">
        <f t="shared" si="2"/>
        <v>20181201_MMDD.cml</v>
      </c>
      <c r="X29" s="465" t="str">
        <f t="shared" si="3"/>
        <v>C627</v>
      </c>
      <c r="Y29" s="536" t="str">
        <f t="shared" si="4"/>
        <v>NECP_M181201</v>
      </c>
    </row>
    <row r="30" spans="1:25" s="76" customFormat="1">
      <c r="A30" s="683"/>
      <c r="B30" s="665"/>
      <c r="C30" s="665"/>
      <c r="D30" s="683">
        <v>3</v>
      </c>
      <c r="E30" s="683">
        <v>0</v>
      </c>
      <c r="F30" s="683">
        <v>4</v>
      </c>
      <c r="G30" s="690" t="s">
        <v>1351</v>
      </c>
      <c r="H30" s="683">
        <v>4</v>
      </c>
      <c r="I30" s="683" t="s">
        <v>62</v>
      </c>
      <c r="J30" s="683"/>
      <c r="K30" s="665"/>
      <c r="L30" s="665"/>
      <c r="M30" s="665"/>
      <c r="N30" s="665"/>
      <c r="O30" s="892" t="s">
        <v>1358</v>
      </c>
      <c r="P30" s="484"/>
      <c r="Q30" s="502"/>
      <c r="R30" s="505"/>
      <c r="S30" s="535" t="s">
        <v>1690</v>
      </c>
      <c r="T30" s="465" t="str">
        <f t="shared" si="0"/>
        <v>main2-MSA_NECP_HV_CO_D2_XDOR_001_M18.cps</v>
      </c>
      <c r="U30" s="465" t="str">
        <f t="shared" si="6"/>
        <v>XDOR_BJXR_C628_NECP_M181202_00001.BC</v>
      </c>
      <c r="V30" s="465" t="str">
        <f t="shared" si="1"/>
        <v>181202-MMDD</v>
      </c>
      <c r="W30" s="465" t="str">
        <f t="shared" si="2"/>
        <v>20181202_MMDD.cml</v>
      </c>
      <c r="X30" s="465" t="str">
        <f t="shared" si="3"/>
        <v>C628</v>
      </c>
      <c r="Y30" s="536" t="str">
        <f t="shared" si="4"/>
        <v>NECP_M181202</v>
      </c>
    </row>
    <row r="31" spans="1:25" s="76" customFormat="1">
      <c r="A31" s="683"/>
      <c r="B31" s="665"/>
      <c r="C31" s="665"/>
      <c r="D31" s="683">
        <v>4</v>
      </c>
      <c r="E31" s="683">
        <v>0</v>
      </c>
      <c r="F31" s="683">
        <v>4</v>
      </c>
      <c r="G31" s="690" t="s">
        <v>1352</v>
      </c>
      <c r="H31" s="683">
        <v>5</v>
      </c>
      <c r="I31" s="683" t="s">
        <v>62</v>
      </c>
      <c r="J31" s="683"/>
      <c r="K31" s="665"/>
      <c r="L31" s="665"/>
      <c r="M31" s="665"/>
      <c r="N31" s="665"/>
      <c r="O31" s="894"/>
      <c r="P31" s="484"/>
      <c r="Q31" s="502"/>
      <c r="R31" s="505"/>
      <c r="S31" s="535" t="s">
        <v>1690</v>
      </c>
      <c r="T31" s="465" t="str">
        <f t="shared" si="0"/>
        <v>main2-MSA_NECP_HV_CO_D2_XDOR_001_M18.cps</v>
      </c>
      <c r="U31" s="465" t="str">
        <f t="shared" si="6"/>
        <v>XDOR_BJXR_C629_NECP_M181203_00001.BC</v>
      </c>
      <c r="V31" s="465" t="str">
        <f t="shared" si="1"/>
        <v>181203-MMDD</v>
      </c>
      <c r="W31" s="465" t="str">
        <f t="shared" si="2"/>
        <v>20181203_MMDD.cml</v>
      </c>
      <c r="X31" s="465" t="str">
        <f t="shared" si="3"/>
        <v>C629</v>
      </c>
      <c r="Y31" s="536" t="str">
        <f t="shared" si="4"/>
        <v>NECP_M181203</v>
      </c>
    </row>
    <row r="32" spans="1:25" s="76" customFormat="1" ht="92.6">
      <c r="A32" s="683">
        <v>13</v>
      </c>
      <c r="B32" s="665" t="s">
        <v>1178</v>
      </c>
      <c r="C32" s="665"/>
      <c r="D32" s="683">
        <v>2</v>
      </c>
      <c r="E32" s="683">
        <v>0</v>
      </c>
      <c r="F32" s="683">
        <v>4</v>
      </c>
      <c r="G32" s="690" t="s">
        <v>1342</v>
      </c>
      <c r="H32" s="683">
        <v>3</v>
      </c>
      <c r="I32" s="683" t="s">
        <v>62</v>
      </c>
      <c r="J32" s="683"/>
      <c r="K32" s="665"/>
      <c r="L32" s="665"/>
      <c r="M32" s="665"/>
      <c r="N32" s="665"/>
      <c r="O32" s="698" t="s">
        <v>2875</v>
      </c>
      <c r="P32" s="485"/>
      <c r="Q32" s="502"/>
      <c r="R32" s="505"/>
      <c r="S32" s="535" t="s">
        <v>1690</v>
      </c>
      <c r="T32" s="465" t="str">
        <f t="shared" si="0"/>
        <v>main2-MSA_NECP_HV_CO_D1_XDOR_001_M18.cps
main2-MSA_NECP_HV_CO_D2_XDOR_001_M18.cps
main2-MSA_NECP_HV_CO_D3_XDOR_001_M18.cps
main2-MSA_NECP_HV_CO_D3_XDOR_001_M18_CV2.cps</v>
      </c>
      <c r="U32" s="465" t="str">
        <f t="shared" si="6"/>
        <v>XDOR_BJXR_C630_NECP_M181301_00001.BC</v>
      </c>
      <c r="V32" s="465" t="str">
        <f t="shared" si="1"/>
        <v>181301-MMDD</v>
      </c>
      <c r="W32" s="465" t="str">
        <f t="shared" si="2"/>
        <v>20181301_MMDD.cml</v>
      </c>
      <c r="X32" s="465" t="str">
        <f t="shared" si="3"/>
        <v>C630</v>
      </c>
      <c r="Y32" s="536" t="str">
        <f t="shared" si="4"/>
        <v>NECP_M181301</v>
      </c>
    </row>
    <row r="33" spans="1:25" s="76" customFormat="1">
      <c r="A33" s="683">
        <v>14</v>
      </c>
      <c r="B33" s="665" t="s">
        <v>2879</v>
      </c>
      <c r="C33" s="665"/>
      <c r="D33" s="683">
        <v>137</v>
      </c>
      <c r="E33" s="683">
        <v>0</v>
      </c>
      <c r="F33" s="683"/>
      <c r="G33" s="690" t="s">
        <v>2881</v>
      </c>
      <c r="H33" s="683">
        <v>23</v>
      </c>
      <c r="I33" s="683" t="s">
        <v>62</v>
      </c>
      <c r="J33" s="683"/>
      <c r="K33" s="665"/>
      <c r="L33" s="665"/>
      <c r="M33" s="665"/>
      <c r="N33" s="665"/>
      <c r="O33" s="699" t="s">
        <v>2880</v>
      </c>
      <c r="P33" s="680"/>
      <c r="Q33" s="502"/>
      <c r="R33" s="505"/>
      <c r="S33" s="535"/>
      <c r="T33" s="465"/>
      <c r="U33" s="465" t="str">
        <f t="shared" si="6"/>
        <v>XDOR_BJXR_C634_NECP_M181401_00001.BC</v>
      </c>
      <c r="V33" s="465" t="str">
        <f t="shared" si="1"/>
        <v>181401-MMDD</v>
      </c>
      <c r="W33" s="465" t="str">
        <f t="shared" si="2"/>
        <v>20181401_MMDD.cml</v>
      </c>
      <c r="X33" s="465" t="str">
        <f t="shared" si="3"/>
        <v>C634</v>
      </c>
      <c r="Y33" s="536" t="str">
        <f t="shared" si="4"/>
        <v>NECP_M181401</v>
      </c>
    </row>
    <row r="34" spans="1:25" s="76" customFormat="1">
      <c r="A34" s="274"/>
      <c r="B34" s="275"/>
      <c r="C34" s="275"/>
      <c r="D34" s="276"/>
      <c r="E34" s="276"/>
      <c r="F34" s="276"/>
      <c r="G34" s="273"/>
      <c r="H34" s="276"/>
      <c r="I34" s="276"/>
      <c r="J34" s="275"/>
      <c r="K34" s="275"/>
      <c r="L34" s="275"/>
      <c r="M34" s="275"/>
      <c r="N34" s="273"/>
      <c r="O34" s="279"/>
      <c r="P34" s="481"/>
      <c r="Q34" s="502"/>
      <c r="R34" s="505"/>
      <c r="S34" s="535" t="s">
        <v>1690</v>
      </c>
      <c r="T34" s="465" t="e">
        <f>IF(O34="",#REF!,O34)</f>
        <v>#REF!</v>
      </c>
      <c r="U34" s="465" t="str">
        <f t="shared" si="6"/>
        <v/>
      </c>
      <c r="V34" s="465" t="str">
        <f t="shared" ref="V34:V60" si="7">IF(G34="","",MID(G34,22,6)&amp;"-MMDD")</f>
        <v/>
      </c>
      <c r="W34" s="465" t="str">
        <f t="shared" ref="W34:W60" si="8">IF(G34="","","20"&amp;MID(G34,22,6)&amp;"_MMDD.cml")</f>
        <v/>
      </c>
      <c r="X34" s="465" t="str">
        <f t="shared" ref="X34:X60" si="9">IF(G34="","","C"&amp;MID(U34,12,3))</f>
        <v/>
      </c>
      <c r="Y34" s="536" t="str">
        <f t="shared" si="4"/>
        <v/>
      </c>
    </row>
    <row r="35" spans="1:25" s="76" customFormat="1">
      <c r="A35" s="846" t="s">
        <v>1154</v>
      </c>
      <c r="B35" s="847"/>
      <c r="C35" s="847"/>
      <c r="D35" s="847"/>
      <c r="E35" s="847"/>
      <c r="F35" s="847"/>
      <c r="G35" s="847"/>
      <c r="H35" s="847"/>
      <c r="I35" s="847"/>
      <c r="J35" s="847"/>
      <c r="K35" s="847"/>
      <c r="L35" s="847"/>
      <c r="M35" s="847"/>
      <c r="N35" s="847"/>
      <c r="O35" s="848"/>
      <c r="P35" s="482"/>
      <c r="Q35" s="502"/>
      <c r="R35" s="505"/>
      <c r="S35" s="535" t="s">
        <v>1690</v>
      </c>
      <c r="T35" s="465" t="e">
        <f t="shared" ref="T35:T60" si="10">IF(O35="",T34,O35)</f>
        <v>#REF!</v>
      </c>
      <c r="U35" s="465" t="str">
        <f t="shared" si="6"/>
        <v/>
      </c>
      <c r="V35" s="465" t="str">
        <f t="shared" si="7"/>
        <v/>
      </c>
      <c r="W35" s="465" t="str">
        <f t="shared" si="8"/>
        <v/>
      </c>
      <c r="X35" s="465" t="str">
        <f t="shared" si="9"/>
        <v/>
      </c>
      <c r="Y35" s="536" t="str">
        <f t="shared" si="4"/>
        <v/>
      </c>
    </row>
    <row r="36" spans="1:25" s="76" customFormat="1">
      <c r="A36" s="30">
        <v>30</v>
      </c>
      <c r="B36" s="79" t="s">
        <v>1157</v>
      </c>
      <c r="C36" s="79"/>
      <c r="D36" s="30" t="s">
        <v>1159</v>
      </c>
      <c r="E36" s="30" t="s">
        <v>1159</v>
      </c>
      <c r="F36" s="30">
        <v>1</v>
      </c>
      <c r="G36" s="273" t="s">
        <v>1156</v>
      </c>
      <c r="H36" s="324">
        <v>48</v>
      </c>
      <c r="I36" s="328" t="s">
        <v>62</v>
      </c>
      <c r="J36" s="41"/>
      <c r="K36" s="41"/>
      <c r="L36" s="41"/>
      <c r="M36" s="41"/>
      <c r="N36" s="130"/>
      <c r="O36" s="434" t="s">
        <v>1155</v>
      </c>
      <c r="P36" s="476"/>
      <c r="Q36" s="502"/>
      <c r="R36" s="505"/>
      <c r="S36" s="535" t="s">
        <v>1690</v>
      </c>
      <c r="T36" s="465" t="str">
        <f t="shared" si="10"/>
        <v>main2-MSA_NECP_LV_Delta_C_XDOR_M18.cps</v>
      </c>
      <c r="U36" s="465" t="str">
        <f t="shared" si="6"/>
        <v>XDOR_BJXR_C605_NECP_M183001_00001.BC</v>
      </c>
      <c r="V36" s="465" t="str">
        <f t="shared" si="7"/>
        <v>183001-MMDD</v>
      </c>
      <c r="W36" s="465" t="str">
        <f t="shared" si="8"/>
        <v>20183001_MMDD.cml</v>
      </c>
      <c r="X36" s="465" t="str">
        <f t="shared" si="9"/>
        <v>C605</v>
      </c>
      <c r="Y36" s="536" t="str">
        <f t="shared" si="4"/>
        <v>NECP_M183001</v>
      </c>
    </row>
    <row r="37" spans="1:25" s="76" customFormat="1" ht="36.9">
      <c r="A37" s="347">
        <v>31</v>
      </c>
      <c r="B37" s="79" t="s">
        <v>1160</v>
      </c>
      <c r="C37" s="79"/>
      <c r="D37" s="30"/>
      <c r="E37" s="30"/>
      <c r="F37" s="30">
        <v>1</v>
      </c>
      <c r="G37" s="130" t="s">
        <v>1158</v>
      </c>
      <c r="H37" s="324">
        <v>117</v>
      </c>
      <c r="I37" s="328" t="s">
        <v>62</v>
      </c>
      <c r="J37" s="41"/>
      <c r="K37" s="41"/>
      <c r="L37" s="41"/>
      <c r="M37" s="41"/>
      <c r="N37" s="130"/>
      <c r="O37" s="116"/>
      <c r="P37" s="476"/>
      <c r="Q37" s="502"/>
      <c r="R37" s="505"/>
      <c r="S37" s="535" t="s">
        <v>1690</v>
      </c>
      <c r="T37" s="465" t="str">
        <f t="shared" si="10"/>
        <v>main2-MSA_NECP_LV_Delta_C_XDOR_M18.cps</v>
      </c>
      <c r="U37" s="465" t="str">
        <f t="shared" si="6"/>
        <v>XDOR_BJXR_C606_NECP_M183101_00001.BC</v>
      </c>
      <c r="V37" s="465" t="str">
        <f t="shared" si="7"/>
        <v>183101-MMDD</v>
      </c>
      <c r="W37" s="465" t="str">
        <f t="shared" si="8"/>
        <v>20183101_MMDD.cml</v>
      </c>
      <c r="X37" s="465" t="str">
        <f t="shared" si="9"/>
        <v>C606</v>
      </c>
      <c r="Y37" s="536" t="str">
        <f t="shared" si="4"/>
        <v>NECP_M183101</v>
      </c>
    </row>
    <row r="38" spans="1:25" s="76" customFormat="1">
      <c r="A38" s="30">
        <v>32</v>
      </c>
      <c r="B38" s="79" t="s">
        <v>1388</v>
      </c>
      <c r="C38" s="79"/>
      <c r="D38" s="30"/>
      <c r="E38" s="30"/>
      <c r="F38" s="30"/>
      <c r="G38" s="130" t="s">
        <v>1389</v>
      </c>
      <c r="H38" s="324"/>
      <c r="I38" s="328" t="s">
        <v>62</v>
      </c>
      <c r="J38" s="41"/>
      <c r="K38" s="41"/>
      <c r="L38" s="41"/>
      <c r="M38" s="41"/>
      <c r="N38" s="130"/>
      <c r="O38" s="343" t="s">
        <v>1390</v>
      </c>
      <c r="P38" s="476"/>
      <c r="Q38" s="502"/>
      <c r="R38" s="505"/>
      <c r="S38" s="535" t="s">
        <v>1690</v>
      </c>
      <c r="T38" s="465" t="str">
        <f t="shared" si="10"/>
        <v>main2-MSA_NECP_LV_PARM_CHG_XDOR_M18.cps</v>
      </c>
      <c r="U38" s="465" t="str">
        <f t="shared" si="6"/>
        <v>XDOR_BJXR_C632_NECP_M183201_00001.BC</v>
      </c>
      <c r="V38" s="465" t="str">
        <f t="shared" si="7"/>
        <v>183201-MMDD</v>
      </c>
      <c r="W38" s="465" t="str">
        <f t="shared" si="8"/>
        <v>20183201_MMDD.cml</v>
      </c>
      <c r="X38" s="465" t="str">
        <f t="shared" si="9"/>
        <v>C632</v>
      </c>
      <c r="Y38" s="536" t="str">
        <f t="shared" si="4"/>
        <v>NECP_M183201</v>
      </c>
    </row>
    <row r="39" spans="1:25" s="76" customFormat="1" ht="36.9">
      <c r="A39" s="30">
        <v>33</v>
      </c>
      <c r="B39" s="79" t="s">
        <v>1393</v>
      </c>
      <c r="C39" s="79"/>
      <c r="D39" s="30"/>
      <c r="E39" s="30"/>
      <c r="F39" s="30"/>
      <c r="G39" s="130" t="s">
        <v>1391</v>
      </c>
      <c r="H39" s="324"/>
      <c r="I39" s="328" t="s">
        <v>62</v>
      </c>
      <c r="J39" s="41"/>
      <c r="K39" s="41"/>
      <c r="L39" s="41"/>
      <c r="M39" s="41"/>
      <c r="N39" s="130"/>
      <c r="O39" s="343" t="s">
        <v>1392</v>
      </c>
      <c r="P39" s="476"/>
      <c r="Q39" s="502"/>
      <c r="R39" s="505"/>
      <c r="S39" s="535" t="s">
        <v>1690</v>
      </c>
      <c r="T39" s="465" t="str">
        <f t="shared" si="10"/>
        <v>main2-MSA_NECP_LV_PARM_CHG2_XDOR_001_M18.cps</v>
      </c>
      <c r="U39" s="465" t="str">
        <f t="shared" si="6"/>
        <v>XDOR_BJXR_C633_NECP_M183301_00001.BC</v>
      </c>
      <c r="V39" s="465" t="str">
        <f t="shared" si="7"/>
        <v>183301-MMDD</v>
      </c>
      <c r="W39" s="465" t="str">
        <f t="shared" si="8"/>
        <v>20183301_MMDD.cml</v>
      </c>
      <c r="X39" s="465" t="str">
        <f t="shared" si="9"/>
        <v>C633</v>
      </c>
      <c r="Y39" s="536" t="str">
        <f t="shared" si="4"/>
        <v>NECP_M183301</v>
      </c>
    </row>
    <row r="40" spans="1:25">
      <c r="A40" s="846" t="s">
        <v>549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  <c r="O40" s="848"/>
      <c r="P40" s="482"/>
      <c r="Q40" s="502"/>
      <c r="R40" s="505"/>
      <c r="S40" s="535" t="s">
        <v>1690</v>
      </c>
      <c r="T40" s="465" t="str">
        <f t="shared" si="10"/>
        <v>main2-MSA_NECP_LV_PARM_CHG2_XDOR_001_M18.cps</v>
      </c>
      <c r="U40" s="465" t="str">
        <f t="shared" si="6"/>
        <v/>
      </c>
      <c r="V40" s="465" t="str">
        <f t="shared" si="7"/>
        <v/>
      </c>
      <c r="W40" s="465" t="str">
        <f t="shared" si="8"/>
        <v/>
      </c>
      <c r="X40" s="465" t="str">
        <f t="shared" si="9"/>
        <v/>
      </c>
      <c r="Y40" s="536" t="str">
        <f t="shared" si="4"/>
        <v/>
      </c>
    </row>
    <row r="41" spans="1:25" ht="23.6" thickBot="1">
      <c r="A41" s="700">
        <v>99</v>
      </c>
      <c r="B41" s="701" t="s">
        <v>659</v>
      </c>
      <c r="C41" s="665"/>
      <c r="D41" s="683"/>
      <c r="E41" s="683"/>
      <c r="F41" s="683"/>
      <c r="G41" s="665" t="s">
        <v>870</v>
      </c>
      <c r="H41" s="683">
        <v>7</v>
      </c>
      <c r="I41" s="683"/>
      <c r="J41" s="665"/>
      <c r="K41" s="665"/>
      <c r="L41" s="665"/>
      <c r="M41" s="665"/>
      <c r="N41" s="665"/>
      <c r="O41" s="664" t="s">
        <v>1164</v>
      </c>
      <c r="P41" s="481"/>
      <c r="Q41" s="502"/>
      <c r="R41" s="505"/>
      <c r="S41" s="537" t="s">
        <v>1690</v>
      </c>
      <c r="T41" s="470" t="str">
        <f t="shared" si="10"/>
        <v>main2-MSA_NECP_LV_Delta_C_XDOR_M18.cps</v>
      </c>
      <c r="U41" s="470" t="str">
        <f t="shared" si="6"/>
        <v>XDOR_BJXR_C650_NECP_M189901_00002.BC</v>
      </c>
      <c r="V41" s="470" t="str">
        <f t="shared" si="7"/>
        <v>189901-MMDD</v>
      </c>
      <c r="W41" s="470" t="str">
        <f t="shared" si="8"/>
        <v>20189901_MMDD.cml</v>
      </c>
      <c r="X41" s="470" t="str">
        <f t="shared" si="9"/>
        <v>C650</v>
      </c>
      <c r="Y41" s="538" t="str">
        <f t="shared" si="4"/>
        <v>NECP_M189901</v>
      </c>
    </row>
    <row r="42" spans="1:25">
      <c r="Q42" s="502"/>
      <c r="R42" s="505"/>
      <c r="S42" s="539"/>
      <c r="T42" s="467" t="str">
        <f t="shared" si="10"/>
        <v>main2-MSA_NECP_LV_Delta_C_XDOR_M18.cps</v>
      </c>
      <c r="U42" s="467" t="str">
        <f t="shared" si="6"/>
        <v/>
      </c>
      <c r="V42" s="468" t="str">
        <f t="shared" si="7"/>
        <v/>
      </c>
      <c r="W42" s="468" t="str">
        <f t="shared" si="8"/>
        <v/>
      </c>
      <c r="X42" s="468" t="str">
        <f t="shared" si="9"/>
        <v/>
      </c>
      <c r="Y42" s="468" t="str">
        <f t="shared" si="4"/>
        <v/>
      </c>
    </row>
    <row r="43" spans="1:25">
      <c r="Q43" s="502"/>
      <c r="R43" s="505"/>
      <c r="S43" s="495"/>
      <c r="T43" s="464" t="str">
        <f t="shared" si="10"/>
        <v>main2-MSA_NECP_LV_Delta_C_XDOR_M18.cps</v>
      </c>
      <c r="U43" s="464" t="str">
        <f t="shared" si="6"/>
        <v/>
      </c>
      <c r="V43" s="465" t="str">
        <f t="shared" si="7"/>
        <v/>
      </c>
      <c r="W43" s="465" t="str">
        <f t="shared" si="8"/>
        <v/>
      </c>
      <c r="X43" s="465" t="str">
        <f t="shared" si="9"/>
        <v/>
      </c>
      <c r="Y43" s="465" t="str">
        <f t="shared" si="4"/>
        <v/>
      </c>
    </row>
    <row r="44" spans="1:25">
      <c r="Q44" s="502"/>
      <c r="R44" s="505"/>
      <c r="S44" s="495"/>
      <c r="T44" s="464" t="str">
        <f t="shared" si="10"/>
        <v>main2-MSA_NECP_LV_Delta_C_XDOR_M18.cps</v>
      </c>
      <c r="U44" s="464" t="str">
        <f t="shared" si="6"/>
        <v/>
      </c>
      <c r="V44" s="465" t="str">
        <f t="shared" si="7"/>
        <v/>
      </c>
      <c r="W44" s="465" t="str">
        <f t="shared" si="8"/>
        <v/>
      </c>
      <c r="X44" s="465" t="str">
        <f t="shared" si="9"/>
        <v/>
      </c>
      <c r="Y44" s="465" t="str">
        <f t="shared" si="4"/>
        <v/>
      </c>
    </row>
    <row r="45" spans="1:25">
      <c r="Q45" s="502"/>
      <c r="R45" s="505"/>
      <c r="S45" s="495"/>
      <c r="T45" s="464" t="str">
        <f t="shared" si="10"/>
        <v>main2-MSA_NECP_LV_Delta_C_XDOR_M18.cps</v>
      </c>
      <c r="U45" s="464" t="str">
        <f t="shared" si="6"/>
        <v/>
      </c>
      <c r="V45" s="465" t="str">
        <f t="shared" si="7"/>
        <v/>
      </c>
      <c r="W45" s="465" t="str">
        <f t="shared" si="8"/>
        <v/>
      </c>
      <c r="X45" s="465" t="str">
        <f t="shared" si="9"/>
        <v/>
      </c>
      <c r="Y45" s="465" t="str">
        <f t="shared" si="4"/>
        <v/>
      </c>
    </row>
    <row r="46" spans="1:25">
      <c r="Q46" s="502"/>
      <c r="R46" s="505"/>
      <c r="S46" s="495"/>
      <c r="T46" s="464" t="str">
        <f t="shared" si="10"/>
        <v>main2-MSA_NECP_LV_Delta_C_XDOR_M18.cps</v>
      </c>
      <c r="U46" s="464" t="str">
        <f t="shared" si="6"/>
        <v/>
      </c>
      <c r="V46" s="465" t="str">
        <f t="shared" si="7"/>
        <v/>
      </c>
      <c r="W46" s="465" t="str">
        <f t="shared" si="8"/>
        <v/>
      </c>
      <c r="X46" s="465" t="str">
        <f t="shared" si="9"/>
        <v/>
      </c>
      <c r="Y46" s="465" t="str">
        <f t="shared" si="4"/>
        <v/>
      </c>
    </row>
    <row r="47" spans="1:25">
      <c r="Q47" s="502"/>
      <c r="R47" s="505"/>
      <c r="S47" s="495"/>
      <c r="T47" s="464" t="str">
        <f t="shared" si="10"/>
        <v>main2-MSA_NECP_LV_Delta_C_XDOR_M18.cps</v>
      </c>
      <c r="U47" s="464" t="str">
        <f t="shared" si="6"/>
        <v/>
      </c>
      <c r="V47" s="465" t="str">
        <f t="shared" si="7"/>
        <v/>
      </c>
      <c r="W47" s="465" t="str">
        <f t="shared" si="8"/>
        <v/>
      </c>
      <c r="X47" s="465" t="str">
        <f t="shared" si="9"/>
        <v/>
      </c>
      <c r="Y47" s="465" t="str">
        <f t="shared" si="4"/>
        <v/>
      </c>
    </row>
    <row r="48" spans="1:25">
      <c r="Q48" s="502"/>
      <c r="R48" s="505"/>
      <c r="S48" s="495"/>
      <c r="T48" s="464" t="str">
        <f t="shared" si="10"/>
        <v>main2-MSA_NECP_LV_Delta_C_XDOR_M18.cps</v>
      </c>
      <c r="U48" s="464" t="str">
        <f t="shared" si="6"/>
        <v/>
      </c>
      <c r="V48" s="465" t="str">
        <f t="shared" si="7"/>
        <v/>
      </c>
      <c r="W48" s="465" t="str">
        <f t="shared" si="8"/>
        <v/>
      </c>
      <c r="X48" s="465" t="str">
        <f t="shared" si="9"/>
        <v/>
      </c>
      <c r="Y48" s="465" t="str">
        <f t="shared" si="4"/>
        <v/>
      </c>
    </row>
    <row r="49" spans="17:25">
      <c r="Q49" s="502"/>
      <c r="R49" s="505"/>
      <c r="S49" s="495"/>
      <c r="T49" s="464" t="str">
        <f t="shared" si="10"/>
        <v>main2-MSA_NECP_LV_Delta_C_XDOR_M18.cps</v>
      </c>
      <c r="U49" s="464" t="str">
        <f t="shared" si="6"/>
        <v/>
      </c>
      <c r="V49" s="465" t="str">
        <f t="shared" si="7"/>
        <v/>
      </c>
      <c r="W49" s="465" t="str">
        <f t="shared" si="8"/>
        <v/>
      </c>
      <c r="X49" s="465" t="str">
        <f t="shared" si="9"/>
        <v/>
      </c>
      <c r="Y49" s="465" t="str">
        <f t="shared" si="4"/>
        <v/>
      </c>
    </row>
    <row r="50" spans="17:25">
      <c r="Q50" s="502"/>
      <c r="R50" s="505"/>
      <c r="S50" s="495"/>
      <c r="T50" s="464" t="str">
        <f t="shared" si="10"/>
        <v>main2-MSA_NECP_LV_Delta_C_XDOR_M18.cps</v>
      </c>
      <c r="U50" s="464" t="str">
        <f t="shared" si="6"/>
        <v/>
      </c>
      <c r="V50" s="465" t="str">
        <f t="shared" si="7"/>
        <v/>
      </c>
      <c r="W50" s="465" t="str">
        <f t="shared" si="8"/>
        <v/>
      </c>
      <c r="X50" s="465" t="str">
        <f t="shared" si="9"/>
        <v/>
      </c>
      <c r="Y50" s="465" t="str">
        <f t="shared" si="4"/>
        <v/>
      </c>
    </row>
    <row r="51" spans="17:25">
      <c r="Q51" s="502"/>
      <c r="R51" s="505"/>
      <c r="S51" s="495"/>
      <c r="T51" s="464" t="str">
        <f t="shared" si="10"/>
        <v>main2-MSA_NECP_LV_Delta_C_XDOR_M18.cps</v>
      </c>
      <c r="U51" s="464" t="str">
        <f t="shared" si="6"/>
        <v/>
      </c>
      <c r="V51" s="465" t="str">
        <f t="shared" si="7"/>
        <v/>
      </c>
      <c r="W51" s="465" t="str">
        <f t="shared" si="8"/>
        <v/>
      </c>
      <c r="X51" s="465" t="str">
        <f t="shared" si="9"/>
        <v/>
      </c>
      <c r="Y51" s="465" t="str">
        <f t="shared" si="4"/>
        <v/>
      </c>
    </row>
    <row r="52" spans="17:25">
      <c r="Q52" s="502"/>
      <c r="R52" s="505"/>
      <c r="S52" s="495"/>
      <c r="T52" s="464" t="str">
        <f t="shared" si="10"/>
        <v>main2-MSA_NECP_LV_Delta_C_XDOR_M18.cps</v>
      </c>
      <c r="U52" s="464" t="str">
        <f t="shared" si="6"/>
        <v/>
      </c>
      <c r="V52" s="465" t="str">
        <f t="shared" si="7"/>
        <v/>
      </c>
      <c r="W52" s="465" t="str">
        <f t="shared" si="8"/>
        <v/>
      </c>
      <c r="X52" s="465" t="str">
        <f t="shared" si="9"/>
        <v/>
      </c>
      <c r="Y52" s="465" t="str">
        <f t="shared" si="4"/>
        <v/>
      </c>
    </row>
    <row r="53" spans="17:25">
      <c r="Q53" s="502"/>
      <c r="R53" s="505"/>
      <c r="S53" s="495"/>
      <c r="T53" s="464" t="str">
        <f t="shared" si="10"/>
        <v>main2-MSA_NECP_LV_Delta_C_XDOR_M18.cps</v>
      </c>
      <c r="U53" s="464" t="str">
        <f t="shared" si="6"/>
        <v/>
      </c>
      <c r="V53" s="465" t="str">
        <f t="shared" si="7"/>
        <v/>
      </c>
      <c r="W53" s="465" t="str">
        <f t="shared" si="8"/>
        <v/>
      </c>
      <c r="X53" s="465" t="str">
        <f t="shared" si="9"/>
        <v/>
      </c>
      <c r="Y53" s="465" t="str">
        <f t="shared" si="4"/>
        <v/>
      </c>
    </row>
    <row r="54" spans="17:25">
      <c r="Q54" s="502"/>
      <c r="R54" s="505"/>
      <c r="S54" s="495"/>
      <c r="T54" s="464" t="str">
        <f t="shared" si="10"/>
        <v>main2-MSA_NECP_LV_Delta_C_XDOR_M18.cps</v>
      </c>
      <c r="U54" s="464" t="str">
        <f t="shared" si="6"/>
        <v/>
      </c>
      <c r="V54" s="465" t="str">
        <f t="shared" si="7"/>
        <v/>
      </c>
      <c r="W54" s="465" t="str">
        <f t="shared" si="8"/>
        <v/>
      </c>
      <c r="X54" s="465" t="str">
        <f t="shared" si="9"/>
        <v/>
      </c>
      <c r="Y54" s="465" t="str">
        <f t="shared" si="4"/>
        <v/>
      </c>
    </row>
    <row r="55" spans="17:25">
      <c r="Q55" s="502"/>
      <c r="R55" s="505"/>
      <c r="S55" s="495"/>
      <c r="T55" s="464" t="str">
        <f t="shared" si="10"/>
        <v>main2-MSA_NECP_LV_Delta_C_XDOR_M18.cps</v>
      </c>
      <c r="U55" s="464" t="str">
        <f t="shared" si="6"/>
        <v/>
      </c>
      <c r="V55" s="465" t="str">
        <f t="shared" si="7"/>
        <v/>
      </c>
      <c r="W55" s="465" t="str">
        <f t="shared" si="8"/>
        <v/>
      </c>
      <c r="X55" s="465" t="str">
        <f t="shared" si="9"/>
        <v/>
      </c>
      <c r="Y55" s="465" t="str">
        <f t="shared" si="4"/>
        <v/>
      </c>
    </row>
    <row r="56" spans="17:25">
      <c r="Q56" s="502"/>
      <c r="R56" s="505"/>
      <c r="S56" s="495"/>
      <c r="T56" s="464" t="str">
        <f t="shared" si="10"/>
        <v>main2-MSA_NECP_LV_Delta_C_XDOR_M18.cps</v>
      </c>
      <c r="U56" s="464" t="str">
        <f t="shared" si="6"/>
        <v/>
      </c>
      <c r="V56" s="465" t="str">
        <f t="shared" si="7"/>
        <v/>
      </c>
      <c r="W56" s="465" t="str">
        <f t="shared" si="8"/>
        <v/>
      </c>
      <c r="X56" s="465" t="str">
        <f t="shared" si="9"/>
        <v/>
      </c>
      <c r="Y56" s="465" t="str">
        <f t="shared" si="4"/>
        <v/>
      </c>
    </row>
    <row r="57" spans="17:25">
      <c r="Q57" s="502"/>
      <c r="R57" s="505"/>
      <c r="S57" s="495"/>
      <c r="T57" s="464" t="str">
        <f t="shared" si="10"/>
        <v>main2-MSA_NECP_LV_Delta_C_XDOR_M18.cps</v>
      </c>
      <c r="U57" s="464" t="str">
        <f t="shared" si="6"/>
        <v/>
      </c>
      <c r="V57" s="465" t="str">
        <f t="shared" si="7"/>
        <v/>
      </c>
      <c r="W57" s="465" t="str">
        <f t="shared" si="8"/>
        <v/>
      </c>
      <c r="X57" s="465" t="str">
        <f t="shared" si="9"/>
        <v/>
      </c>
      <c r="Y57" s="465" t="str">
        <f t="shared" si="4"/>
        <v/>
      </c>
    </row>
    <row r="58" spans="17:25">
      <c r="Q58" s="502"/>
      <c r="R58" s="505"/>
      <c r="S58" s="495"/>
      <c r="T58" s="464" t="str">
        <f t="shared" si="10"/>
        <v>main2-MSA_NECP_LV_Delta_C_XDOR_M18.cps</v>
      </c>
      <c r="U58" s="464" t="str">
        <f t="shared" si="6"/>
        <v/>
      </c>
      <c r="V58" s="465" t="str">
        <f t="shared" si="7"/>
        <v/>
      </c>
      <c r="W58" s="465" t="str">
        <f t="shared" si="8"/>
        <v/>
      </c>
      <c r="X58" s="465" t="str">
        <f t="shared" si="9"/>
        <v/>
      </c>
      <c r="Y58" s="465" t="str">
        <f t="shared" si="4"/>
        <v/>
      </c>
    </row>
    <row r="59" spans="17:25">
      <c r="Q59" s="502"/>
      <c r="R59" s="505"/>
      <c r="S59" s="495"/>
      <c r="T59" s="464" t="str">
        <f t="shared" si="10"/>
        <v>main2-MSA_NECP_LV_Delta_C_XDOR_M18.cps</v>
      </c>
      <c r="U59" s="464" t="str">
        <f t="shared" si="6"/>
        <v/>
      </c>
      <c r="V59" s="465" t="str">
        <f t="shared" si="7"/>
        <v/>
      </c>
      <c r="W59" s="465" t="str">
        <f t="shared" si="8"/>
        <v/>
      </c>
      <c r="X59" s="465" t="str">
        <f t="shared" si="9"/>
        <v/>
      </c>
      <c r="Y59" s="465" t="str">
        <f t="shared" si="4"/>
        <v/>
      </c>
    </row>
    <row r="60" spans="17:25">
      <c r="Q60" s="502"/>
      <c r="R60" s="505"/>
      <c r="S60" s="495"/>
      <c r="T60" s="464" t="str">
        <f t="shared" si="10"/>
        <v>main2-MSA_NECP_LV_Delta_C_XDOR_M18.cps</v>
      </c>
      <c r="U60" s="464" t="str">
        <f t="shared" si="6"/>
        <v/>
      </c>
      <c r="V60" s="465" t="str">
        <f t="shared" si="7"/>
        <v/>
      </c>
      <c r="W60" s="465" t="str">
        <f t="shared" si="8"/>
        <v/>
      </c>
      <c r="X60" s="465" t="str">
        <f t="shared" si="9"/>
        <v/>
      </c>
      <c r="Y60" s="465" t="str">
        <f t="shared" si="4"/>
        <v/>
      </c>
    </row>
    <row r="61" spans="17:25">
      <c r="Q61" s="502"/>
      <c r="R61" s="505"/>
      <c r="S61" s="495"/>
      <c r="T61" s="464" t="str">
        <f t="shared" ref="T61:T92" si="11">IF(O61="",T60,O61)</f>
        <v>main2-MSA_NECP_LV_Delta_C_XDOR_M18.cps</v>
      </c>
      <c r="U61" s="464" t="str">
        <f t="shared" si="6"/>
        <v/>
      </c>
      <c r="V61" s="465" t="str">
        <f t="shared" ref="V61:V92" si="12">IF(G61="","",MID(G61,22,6)&amp;"-MMDD")</f>
        <v/>
      </c>
      <c r="W61" s="465" t="str">
        <f t="shared" ref="W61:W92" si="13">IF(G61="","","20"&amp;MID(G61,22,6)&amp;"_MMDD.cml")</f>
        <v/>
      </c>
      <c r="X61" s="465" t="str">
        <f t="shared" ref="X61:X92" si="14">IF(G61="","","C"&amp;MID(U61,12,3))</f>
        <v/>
      </c>
      <c r="Y61" s="465" t="str">
        <f t="shared" si="4"/>
        <v/>
      </c>
    </row>
    <row r="62" spans="17:25">
      <c r="Q62" s="502"/>
      <c r="R62" s="505"/>
      <c r="S62" s="495"/>
      <c r="T62" s="464" t="str">
        <f t="shared" si="11"/>
        <v>main2-MSA_NECP_LV_Delta_C_XDOR_M18.cps</v>
      </c>
      <c r="U62" s="464" t="str">
        <f t="shared" si="6"/>
        <v/>
      </c>
      <c r="V62" s="465" t="str">
        <f t="shared" si="12"/>
        <v/>
      </c>
      <c r="W62" s="465" t="str">
        <f t="shared" si="13"/>
        <v/>
      </c>
      <c r="X62" s="465" t="str">
        <f t="shared" si="14"/>
        <v/>
      </c>
      <c r="Y62" s="465" t="str">
        <f t="shared" ref="Y62:Y118" si="15">IF(G62="","",MID(G62,16,12))</f>
        <v/>
      </c>
    </row>
    <row r="63" spans="17:25">
      <c r="Q63" s="502"/>
      <c r="R63" s="505"/>
      <c r="S63" s="495"/>
      <c r="T63" s="464" t="str">
        <f t="shared" si="11"/>
        <v>main2-MSA_NECP_LV_Delta_C_XDOR_M18.cps</v>
      </c>
      <c r="U63" s="464" t="str">
        <f t="shared" si="6"/>
        <v/>
      </c>
      <c r="V63" s="465" t="str">
        <f t="shared" si="12"/>
        <v/>
      </c>
      <c r="W63" s="465" t="str">
        <f t="shared" si="13"/>
        <v/>
      </c>
      <c r="X63" s="465" t="str">
        <f t="shared" si="14"/>
        <v/>
      </c>
      <c r="Y63" s="465" t="str">
        <f t="shared" si="15"/>
        <v/>
      </c>
    </row>
    <row r="64" spans="17:25">
      <c r="Q64" s="502"/>
      <c r="R64" s="505"/>
      <c r="S64" s="495"/>
      <c r="T64" s="464" t="str">
        <f t="shared" si="11"/>
        <v>main2-MSA_NECP_LV_Delta_C_XDOR_M18.cps</v>
      </c>
      <c r="U64" s="464" t="str">
        <f t="shared" si="6"/>
        <v/>
      </c>
      <c r="V64" s="465" t="str">
        <f t="shared" si="12"/>
        <v/>
      </c>
      <c r="W64" s="465" t="str">
        <f t="shared" si="13"/>
        <v/>
      </c>
      <c r="X64" s="465" t="str">
        <f t="shared" si="14"/>
        <v/>
      </c>
      <c r="Y64" s="465" t="str">
        <f t="shared" si="15"/>
        <v/>
      </c>
    </row>
    <row r="65" spans="17:25">
      <c r="Q65" s="502"/>
      <c r="R65" s="505"/>
      <c r="S65" s="495"/>
      <c r="T65" s="464" t="str">
        <f t="shared" si="11"/>
        <v>main2-MSA_NECP_LV_Delta_C_XDOR_M18.cps</v>
      </c>
      <c r="U65" s="464" t="str">
        <f t="shared" si="6"/>
        <v/>
      </c>
      <c r="V65" s="465" t="str">
        <f t="shared" si="12"/>
        <v/>
      </c>
      <c r="W65" s="465" t="str">
        <f t="shared" si="13"/>
        <v/>
      </c>
      <c r="X65" s="465" t="str">
        <f t="shared" si="14"/>
        <v/>
      </c>
      <c r="Y65" s="465" t="str">
        <f t="shared" si="15"/>
        <v/>
      </c>
    </row>
    <row r="66" spans="17:25">
      <c r="Q66" s="502"/>
      <c r="R66" s="505"/>
      <c r="S66" s="495"/>
      <c r="T66" s="464" t="str">
        <f t="shared" si="11"/>
        <v>main2-MSA_NECP_LV_Delta_C_XDOR_M18.cps</v>
      </c>
      <c r="U66" s="464" t="str">
        <f t="shared" si="6"/>
        <v/>
      </c>
      <c r="V66" s="465" t="str">
        <f t="shared" si="12"/>
        <v/>
      </c>
      <c r="W66" s="465" t="str">
        <f t="shared" si="13"/>
        <v/>
      </c>
      <c r="X66" s="465" t="str">
        <f t="shared" si="14"/>
        <v/>
      </c>
      <c r="Y66" s="465" t="str">
        <f t="shared" si="15"/>
        <v/>
      </c>
    </row>
    <row r="67" spans="17:25">
      <c r="Q67" s="502"/>
      <c r="R67" s="505"/>
      <c r="S67" s="495"/>
      <c r="T67" s="464" t="str">
        <f t="shared" si="11"/>
        <v>main2-MSA_NECP_LV_Delta_C_XDOR_M18.cps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si="15"/>
        <v/>
      </c>
    </row>
    <row r="68" spans="17:25">
      <c r="Q68" s="502"/>
      <c r="R68" s="505"/>
      <c r="S68" s="495"/>
      <c r="T68" s="464" t="str">
        <f t="shared" si="11"/>
        <v>main2-MSA_NECP_LV_Delta_C_XDOR_M18.cps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502"/>
      <c r="R69" s="505"/>
      <c r="S69" s="495"/>
      <c r="T69" s="464" t="str">
        <f t="shared" si="11"/>
        <v>main2-MSA_NECP_LV_Delta_C_XDOR_M18.cps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502"/>
      <c r="R70" s="505"/>
      <c r="S70" s="495"/>
      <c r="T70" s="464" t="str">
        <f t="shared" si="11"/>
        <v>main2-MSA_NECP_LV_Delta_C_XDOR_M18.cps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502"/>
      <c r="R71" s="505"/>
      <c r="S71" s="495"/>
      <c r="T71" s="464" t="str">
        <f t="shared" si="11"/>
        <v>main2-MSA_NECP_LV_Delta_C_XDOR_M18.cps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502"/>
      <c r="R72" s="505"/>
      <c r="S72" s="495"/>
      <c r="T72" s="464" t="str">
        <f t="shared" si="11"/>
        <v>main2-MSA_NECP_LV_Delta_C_XDOR_M18.cps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502"/>
      <c r="R73" s="505"/>
      <c r="S73" s="495"/>
      <c r="T73" s="464" t="str">
        <f t="shared" si="11"/>
        <v>main2-MSA_NECP_LV_Delta_C_XDOR_M18.cps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502"/>
      <c r="R74" s="505"/>
      <c r="S74" s="495"/>
      <c r="T74" s="464" t="str">
        <f t="shared" si="11"/>
        <v>main2-MSA_NECP_LV_Delta_C_XDOR_M18.cps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502"/>
      <c r="R75" s="505"/>
      <c r="S75" s="495"/>
      <c r="T75" s="464" t="str">
        <f t="shared" si="11"/>
        <v>main2-MSA_NECP_LV_Delta_C_XDOR_M18.cps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502"/>
      <c r="R76" s="505"/>
      <c r="S76" s="495"/>
      <c r="T76" s="464" t="str">
        <f t="shared" si="11"/>
        <v>main2-MSA_NECP_LV_Delta_C_XDOR_M18.cps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502"/>
      <c r="R77" s="505"/>
      <c r="S77" s="495"/>
      <c r="T77" s="464" t="str">
        <f t="shared" si="11"/>
        <v>main2-MSA_NECP_LV_Delta_C_XDOR_M18.cps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502"/>
      <c r="R78" s="505"/>
      <c r="S78" s="495"/>
      <c r="T78" s="464" t="str">
        <f t="shared" si="11"/>
        <v>main2-MSA_NECP_LV_Delta_C_XDOR_M18.cps</v>
      </c>
      <c r="U78" s="464" t="str">
        <f t="shared" ref="U78:U118" si="16">IF(G78="","",G78)</f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502"/>
      <c r="R79" s="505"/>
      <c r="S79" s="495"/>
      <c r="T79" s="464" t="str">
        <f t="shared" si="11"/>
        <v>main2-MSA_NECP_LV_Delta_C_XDOR_M18.cps</v>
      </c>
      <c r="U79" s="464" t="str">
        <f t="shared" si="1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502"/>
      <c r="R80" s="505"/>
      <c r="S80" s="495"/>
      <c r="T80" s="464" t="str">
        <f t="shared" si="11"/>
        <v>main2-MSA_NECP_LV_Delta_C_XDOR_M18.cps</v>
      </c>
      <c r="U80" s="464" t="str">
        <f t="shared" si="1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502"/>
      <c r="R81" s="505"/>
      <c r="S81" s="495"/>
      <c r="T81" s="464" t="str">
        <f t="shared" si="11"/>
        <v>main2-MSA_NECP_LV_Delta_C_XDOR_M18.cps</v>
      </c>
      <c r="U81" s="464" t="str">
        <f t="shared" si="1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502"/>
      <c r="R82" s="505"/>
      <c r="S82" s="495"/>
      <c r="T82" s="464" t="str">
        <f t="shared" si="11"/>
        <v>main2-MSA_NECP_LV_Delta_C_XDOR_M18.cps</v>
      </c>
      <c r="U82" s="464" t="str">
        <f t="shared" si="1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502"/>
      <c r="R83" s="505"/>
      <c r="S83" s="495"/>
      <c r="T83" s="464" t="str">
        <f t="shared" si="11"/>
        <v>main2-MSA_NECP_LV_Delta_C_XDOR_M18.cps</v>
      </c>
      <c r="U83" s="464" t="str">
        <f t="shared" si="16"/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502"/>
      <c r="R84" s="505"/>
      <c r="S84" s="495"/>
      <c r="T84" s="464" t="str">
        <f t="shared" si="11"/>
        <v>main2-MSA_NECP_LV_Delta_C_XDOR_M18.cps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502"/>
      <c r="R85" s="505"/>
      <c r="S85" s="495"/>
      <c r="T85" s="464" t="str">
        <f t="shared" si="11"/>
        <v>main2-MSA_NECP_LV_Delta_C_XDOR_M18.cps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502"/>
      <c r="R86" s="505"/>
      <c r="S86" s="495"/>
      <c r="T86" s="464" t="str">
        <f t="shared" si="11"/>
        <v>main2-MSA_NECP_LV_Delta_C_XDOR_M18.cps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502"/>
      <c r="R87" s="505"/>
      <c r="S87" s="495"/>
      <c r="T87" s="464" t="str">
        <f t="shared" si="11"/>
        <v>main2-MSA_NECP_LV_Delta_C_XDOR_M18.cps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502"/>
      <c r="R88" s="505"/>
      <c r="S88" s="495"/>
      <c r="T88" s="464" t="str">
        <f t="shared" si="11"/>
        <v>main2-MSA_NECP_LV_Delta_C_XDOR_M18.cps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502"/>
      <c r="R89" s="505"/>
      <c r="S89" s="495"/>
      <c r="T89" s="464" t="str">
        <f t="shared" si="11"/>
        <v>main2-MSA_NECP_LV_Delta_C_XDOR_M18.cps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502"/>
      <c r="R90" s="505"/>
      <c r="S90" s="495"/>
      <c r="T90" s="464" t="str">
        <f t="shared" si="11"/>
        <v>main2-MSA_NECP_LV_Delta_C_XDOR_M18.cps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502"/>
      <c r="R91" s="505"/>
      <c r="S91" s="495"/>
      <c r="T91" s="464" t="str">
        <f t="shared" si="11"/>
        <v>main2-MSA_NECP_LV_Delta_C_XDOR_M18.cps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502"/>
      <c r="R92" s="505"/>
      <c r="S92" s="495"/>
      <c r="T92" s="464" t="str">
        <f t="shared" si="11"/>
        <v>main2-MSA_NECP_LV_Delta_C_XDOR_M18.cps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502"/>
      <c r="R93" s="505"/>
      <c r="S93" s="495"/>
      <c r="T93" s="464" t="str">
        <f t="shared" ref="T93:T118" si="17">IF(O93="",T92,O93)</f>
        <v>main2-MSA_NECP_LV_Delta_C_XDOR_M18.cps</v>
      </c>
      <c r="U93" s="464" t="str">
        <f t="shared" si="16"/>
        <v/>
      </c>
      <c r="V93" s="465" t="str">
        <f t="shared" ref="V93:V118" si="18">IF(G93="","",MID(G93,22,6)&amp;"-MMDD")</f>
        <v/>
      </c>
      <c r="W93" s="465" t="str">
        <f t="shared" ref="W93:W118" si="19">IF(G93="","","20"&amp;MID(G93,22,6)&amp;"_MMDD.cml")</f>
        <v/>
      </c>
      <c r="X93" s="465" t="str">
        <f t="shared" ref="X93:X118" si="20">IF(G93="","","C"&amp;MID(U93,12,3))</f>
        <v/>
      </c>
      <c r="Y93" s="465" t="str">
        <f t="shared" si="15"/>
        <v/>
      </c>
    </row>
    <row r="94" spans="17:25">
      <c r="Q94" s="502"/>
      <c r="R94" s="505"/>
      <c r="S94" s="495"/>
      <c r="T94" s="464" t="str">
        <f t="shared" si="17"/>
        <v>main2-MSA_NECP_LV_Delta_C_XDOR_M18.cps</v>
      </c>
      <c r="U94" s="464" t="str">
        <f t="shared" si="16"/>
        <v/>
      </c>
      <c r="V94" s="465" t="str">
        <f t="shared" si="18"/>
        <v/>
      </c>
      <c r="W94" s="465" t="str">
        <f t="shared" si="19"/>
        <v/>
      </c>
      <c r="X94" s="465" t="str">
        <f t="shared" si="20"/>
        <v/>
      </c>
      <c r="Y94" s="465" t="str">
        <f t="shared" si="15"/>
        <v/>
      </c>
    </row>
    <row r="95" spans="17:25">
      <c r="Q95" s="502"/>
      <c r="R95" s="505"/>
      <c r="S95" s="495"/>
      <c r="T95" s="464" t="str">
        <f t="shared" si="17"/>
        <v>main2-MSA_NECP_LV_Delta_C_XDOR_M18.cps</v>
      </c>
      <c r="U95" s="464" t="str">
        <f t="shared" si="16"/>
        <v/>
      </c>
      <c r="V95" s="465" t="str">
        <f t="shared" si="18"/>
        <v/>
      </c>
      <c r="W95" s="465" t="str">
        <f t="shared" si="19"/>
        <v/>
      </c>
      <c r="X95" s="465" t="str">
        <f t="shared" si="20"/>
        <v/>
      </c>
      <c r="Y95" s="465" t="str">
        <f t="shared" si="15"/>
        <v/>
      </c>
    </row>
    <row r="96" spans="17:25">
      <c r="Q96" s="502"/>
      <c r="R96" s="505"/>
      <c r="S96" s="495"/>
      <c r="T96" s="464" t="str">
        <f t="shared" si="17"/>
        <v>main2-MSA_NECP_LV_Delta_C_XDOR_M18.cps</v>
      </c>
      <c r="U96" s="464" t="str">
        <f t="shared" si="16"/>
        <v/>
      </c>
      <c r="V96" s="465" t="str">
        <f t="shared" si="18"/>
        <v/>
      </c>
      <c r="W96" s="465" t="str">
        <f t="shared" si="19"/>
        <v/>
      </c>
      <c r="X96" s="465" t="str">
        <f t="shared" si="20"/>
        <v/>
      </c>
      <c r="Y96" s="465" t="str">
        <f t="shared" si="15"/>
        <v/>
      </c>
    </row>
    <row r="97" spans="17:25">
      <c r="Q97" s="502"/>
      <c r="R97" s="505"/>
      <c r="S97" s="495"/>
      <c r="T97" s="464" t="str">
        <f t="shared" si="17"/>
        <v>main2-MSA_NECP_LV_Delta_C_XDOR_M18.cps</v>
      </c>
      <c r="U97" s="464" t="str">
        <f t="shared" si="16"/>
        <v/>
      </c>
      <c r="V97" s="465" t="str">
        <f t="shared" si="18"/>
        <v/>
      </c>
      <c r="W97" s="465" t="str">
        <f t="shared" si="19"/>
        <v/>
      </c>
      <c r="X97" s="465" t="str">
        <f t="shared" si="20"/>
        <v/>
      </c>
      <c r="Y97" s="465" t="str">
        <f t="shared" si="15"/>
        <v/>
      </c>
    </row>
    <row r="98" spans="17:25">
      <c r="Q98" s="502"/>
      <c r="R98" s="505"/>
      <c r="S98" s="495"/>
      <c r="T98" s="464" t="str">
        <f t="shared" si="17"/>
        <v>main2-MSA_NECP_LV_Delta_C_XDOR_M18.cps</v>
      </c>
      <c r="U98" s="464" t="str">
        <f t="shared" si="16"/>
        <v/>
      </c>
      <c r="V98" s="465" t="str">
        <f t="shared" si="18"/>
        <v/>
      </c>
      <c r="W98" s="465" t="str">
        <f t="shared" si="19"/>
        <v/>
      </c>
      <c r="X98" s="465" t="str">
        <f t="shared" si="20"/>
        <v/>
      </c>
      <c r="Y98" s="465" t="str">
        <f t="shared" si="15"/>
        <v/>
      </c>
    </row>
    <row r="99" spans="17:25">
      <c r="Q99" s="502"/>
      <c r="R99" s="505"/>
      <c r="S99" s="495"/>
      <c r="T99" s="464" t="str">
        <f t="shared" si="17"/>
        <v>main2-MSA_NECP_LV_Delta_C_XDOR_M18.cps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502"/>
      <c r="R100" s="505"/>
      <c r="S100" s="495"/>
      <c r="T100" s="464" t="str">
        <f t="shared" si="17"/>
        <v>main2-MSA_NECP_LV_Delta_C_XDOR_M18.cps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502"/>
      <c r="R101" s="505"/>
      <c r="S101" s="495"/>
      <c r="T101" s="464" t="str">
        <f t="shared" si="17"/>
        <v>main2-MSA_NECP_LV_Delta_C_XDOR_M18.cps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500"/>
      <c r="R102" s="505"/>
      <c r="S102" s="495"/>
      <c r="T102" s="464" t="str">
        <f t="shared" si="17"/>
        <v>main2-MSA_NECP_LV_Delta_C_XDOR_M18.cps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502"/>
      <c r="R103" s="505"/>
      <c r="S103" s="495"/>
      <c r="T103" s="464" t="str">
        <f t="shared" si="17"/>
        <v>main2-MSA_NECP_LV_Delta_C_XDOR_M18.cps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502"/>
      <c r="R104" s="505"/>
      <c r="S104" s="495"/>
      <c r="T104" s="464" t="str">
        <f t="shared" si="17"/>
        <v>main2-MSA_NECP_LV_Delta_C_XDOR_M18.cps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502"/>
      <c r="R105" s="505"/>
      <c r="S105" s="495"/>
      <c r="T105" s="464" t="str">
        <f t="shared" si="17"/>
        <v>main2-MSA_NECP_LV_Delta_C_XDOR_M18.cps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502"/>
      <c r="R106" s="505"/>
      <c r="S106" s="495"/>
      <c r="T106" s="464" t="str">
        <f t="shared" si="17"/>
        <v>main2-MSA_NECP_LV_Delta_C_XDOR_M18.cps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502"/>
      <c r="R107" s="505"/>
      <c r="S107" s="495" t="s">
        <v>1691</v>
      </c>
      <c r="T107" s="464" t="str">
        <f t="shared" si="17"/>
        <v>main2-MSA_NECP_LV_Delta_C_XDOR_M18.cps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502"/>
      <c r="R108" s="505"/>
      <c r="S108" s="495"/>
      <c r="T108" s="464" t="str">
        <f t="shared" si="17"/>
        <v>main2-MSA_NECP_LV_Delta_C_XDOR_M18.cps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502"/>
      <c r="R109" s="505"/>
      <c r="S109" s="495"/>
      <c r="T109" s="464" t="str">
        <f t="shared" si="17"/>
        <v>main2-MSA_NECP_LV_Delta_C_XDOR_M18.cps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502"/>
      <c r="R110" s="505"/>
      <c r="S110" s="495"/>
      <c r="T110" s="464" t="str">
        <f t="shared" si="17"/>
        <v>main2-MSA_NECP_LV_Delta_C_XDOR_M18.cps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502"/>
      <c r="R111" s="505"/>
      <c r="S111" s="495"/>
      <c r="T111" s="464" t="str">
        <f t="shared" si="17"/>
        <v>main2-MSA_NECP_LV_Delta_C_XDOR_M18.cps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502"/>
      <c r="R112" s="505"/>
      <c r="S112" s="495"/>
      <c r="T112" s="464" t="str">
        <f t="shared" si="17"/>
        <v>main2-MSA_NECP_LV_Delta_C_XDOR_M18.cps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502"/>
      <c r="R113" s="505"/>
      <c r="S113" s="495"/>
      <c r="T113" s="464" t="str">
        <f t="shared" si="17"/>
        <v>main2-MSA_NECP_LV_Delta_C_XDOR_M18.cps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502"/>
      <c r="R114" s="505"/>
      <c r="S114" s="495"/>
      <c r="T114" s="464" t="str">
        <f t="shared" si="17"/>
        <v>main2-MSA_NECP_LV_Delta_C_XDOR_M18.cps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502"/>
      <c r="R115" s="505"/>
      <c r="S115" s="495"/>
      <c r="T115" s="464" t="str">
        <f t="shared" si="17"/>
        <v>main2-MSA_NECP_LV_Delta_C_XDOR_M18.cps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502"/>
      <c r="R116" s="505"/>
      <c r="S116" s="495"/>
      <c r="T116" s="464" t="str">
        <f t="shared" si="17"/>
        <v>main2-MSA_NECP_LV_Delta_C_XDOR_M18.cps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502"/>
      <c r="R117" s="505"/>
      <c r="S117" s="495"/>
      <c r="T117" s="464" t="str">
        <f t="shared" si="17"/>
        <v>main2-MSA_NECP_LV_Delta_C_XDOR_M18.cps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502"/>
      <c r="R118" s="505"/>
      <c r="S118" s="495"/>
      <c r="T118" s="464" t="str">
        <f t="shared" si="17"/>
        <v>main2-MSA_NECP_LV_Delta_C_XDOR_M18.cps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</sheetData>
  <mergeCells count="8">
    <mergeCell ref="A3:O3"/>
    <mergeCell ref="A8:O8"/>
    <mergeCell ref="A40:O40"/>
    <mergeCell ref="O4:O7"/>
    <mergeCell ref="A35:O35"/>
    <mergeCell ref="O15:O23"/>
    <mergeCell ref="O24:O28"/>
    <mergeCell ref="O30:O31"/>
  </mergeCells>
  <phoneticPr fontId="12"/>
  <conditionalFormatting sqref="O4:P4">
    <cfRule type="expression" dxfId="35" priority="11">
      <formula>$A4="✓"</formula>
    </cfRule>
  </conditionalFormatting>
  <conditionalFormatting sqref="O41:P41">
    <cfRule type="expression" dxfId="34" priority="8">
      <formula>$A41="✓"</formula>
    </cfRule>
  </conditionalFormatting>
  <conditionalFormatting sqref="R3:R116">
    <cfRule type="expression" dxfId="33" priority="6">
      <formula>$Q3="〇"</formula>
    </cfRule>
  </conditionalFormatting>
  <conditionalFormatting sqref="T3:X116 Y4:Y118">
    <cfRule type="expression" dxfId="32" priority="4">
      <formula>$S3="c"</formula>
    </cfRule>
  </conditionalFormatting>
  <conditionalFormatting sqref="Y3">
    <cfRule type="expression" dxfId="31" priority="2">
      <formula>$S3="c"</formula>
    </cfRule>
  </conditionalFormatting>
  <pageMargins left="0.23622047244094491" right="0.23622047244094491" top="0.74803149606299213" bottom="0.74803149606299213" header="0.31496062992125984" footer="0.31496062992125984"/>
  <pageSetup paperSize="9" scale="38" fitToHeight="0" orientation="landscape" horizontalDpi="4294967294" r:id="rId1"/>
  <headerFooter>
    <oddHeader>&amp;C&amp;14&amp;A&amp;R&amp;12&amp;D</oddHeader>
    <oddFooter>&amp;P / &amp;N ページ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16000917-2A46-471B-B154-038CE89F24C8}">
            <xm:f>'M15 MPPE_MEA1'!$A91="✓"</xm:f>
            <x14:dxf>
              <fill>
                <patternFill>
                  <bgColor rgb="FF92D050"/>
                </patternFill>
              </fill>
            </x14:dxf>
          </x14:cfRule>
          <xm:sqref>O34:P34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5">
    <pageSetUpPr fitToPage="1"/>
  </sheetPr>
  <dimension ref="A1:XFC123"/>
  <sheetViews>
    <sheetView topLeftCell="A91" zoomScale="55" zoomScaleNormal="55" zoomScalePageLayoutView="85" workbookViewId="0">
      <selection activeCell="C113" sqref="C113"/>
    </sheetView>
  </sheetViews>
  <sheetFormatPr defaultColWidth="8.85546875" defaultRowHeight="23.15"/>
  <cols>
    <col min="1" max="1" width="6.5703125" style="5" bestFit="1" customWidth="1"/>
    <col min="2" max="2" width="38.0703125" style="2" bestFit="1" customWidth="1"/>
    <col min="3" max="3" width="26" style="2" customWidth="1"/>
    <col min="4" max="4" width="11.5703125" style="5" customWidth="1"/>
    <col min="5" max="5" width="10.5703125" style="5" customWidth="1"/>
    <col min="6" max="6" width="9.85546875" style="5" customWidth="1"/>
    <col min="7" max="7" width="43.0703125" style="2" bestFit="1" customWidth="1"/>
    <col min="8" max="8" width="8.85546875" style="5" customWidth="1"/>
    <col min="9" max="9" width="9.0703125" style="5" customWidth="1"/>
    <col min="10" max="10" width="45.0703125" style="2" customWidth="1"/>
    <col min="11" max="11" width="11.85546875" style="2" customWidth="1"/>
    <col min="12" max="12" width="18.85546875" style="76" customWidth="1"/>
    <col min="13" max="13" width="15.0703125" style="76" customWidth="1"/>
    <col min="14" max="14" width="32.2109375" style="76" bestFit="1" customWidth="1"/>
    <col min="15" max="15" width="48.35546875" style="2" customWidth="1"/>
    <col min="16" max="16" width="11.85546875" style="476" customWidth="1"/>
    <col min="17" max="17" width="3.5703125" style="503" customWidth="1"/>
    <col min="18" max="18" width="17.7109375" style="504" customWidth="1"/>
    <col min="19" max="19" width="8.85546875" style="474"/>
    <col min="20" max="20" width="68.8554687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2"/>
  </cols>
  <sheetData>
    <row r="1" spans="1:25" s="23" customFormat="1" ht="55.3">
      <c r="A1" s="21" t="s">
        <v>51</v>
      </c>
      <c r="B1" s="78" t="s">
        <v>1</v>
      </c>
      <c r="C1" s="78" t="s">
        <v>22</v>
      </c>
      <c r="D1" s="21" t="s">
        <v>94</v>
      </c>
      <c r="E1" s="21" t="s">
        <v>95</v>
      </c>
      <c r="F1" s="21" t="s">
        <v>96</v>
      </c>
      <c r="G1" s="78" t="s">
        <v>21</v>
      </c>
      <c r="H1" s="21" t="s">
        <v>59</v>
      </c>
      <c r="I1" s="21" t="s">
        <v>60</v>
      </c>
      <c r="J1" s="78" t="s">
        <v>397</v>
      </c>
      <c r="K1" s="78" t="s">
        <v>400</v>
      </c>
      <c r="L1" s="78" t="s">
        <v>498</v>
      </c>
      <c r="M1" s="78" t="s">
        <v>502</v>
      </c>
      <c r="N1" s="113" t="s">
        <v>482</v>
      </c>
      <c r="O1" s="427" t="s">
        <v>903</v>
      </c>
      <c r="P1" s="518"/>
      <c r="Q1" s="508"/>
      <c r="R1" s="511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76" customFormat="1" ht="92.15">
      <c r="A2" s="7" t="s">
        <v>292</v>
      </c>
      <c r="B2" s="6" t="s">
        <v>291</v>
      </c>
      <c r="C2" s="77" t="s">
        <v>245</v>
      </c>
      <c r="D2" s="106"/>
      <c r="E2" s="106"/>
      <c r="F2" s="106"/>
      <c r="G2" s="77"/>
      <c r="H2" s="106"/>
      <c r="I2" s="106"/>
      <c r="J2" s="77" t="s">
        <v>246</v>
      </c>
      <c r="K2" s="77"/>
      <c r="L2" s="77"/>
      <c r="M2" s="77"/>
      <c r="N2" s="115"/>
      <c r="O2" s="428"/>
      <c r="P2" s="519"/>
      <c r="Q2" s="502"/>
      <c r="R2" s="505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15" customHeight="1">
      <c r="A3" s="846" t="s">
        <v>275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500"/>
      <c r="R3" s="505"/>
      <c r="S3" s="535"/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 s="76" customFormat="1">
      <c r="A4" s="112">
        <v>1</v>
      </c>
      <c r="B4" s="41" t="s">
        <v>25</v>
      </c>
      <c r="C4" s="112"/>
      <c r="D4" s="149">
        <v>20</v>
      </c>
      <c r="E4" s="112">
        <v>0</v>
      </c>
      <c r="F4" s="112">
        <v>34</v>
      </c>
      <c r="G4" s="130" t="s">
        <v>871</v>
      </c>
      <c r="H4" s="112">
        <v>4</v>
      </c>
      <c r="I4" s="112" t="s">
        <v>62</v>
      </c>
      <c r="J4" s="41"/>
      <c r="K4" s="41"/>
      <c r="L4" s="41"/>
      <c r="M4" s="41"/>
      <c r="N4" s="131"/>
      <c r="O4" s="889" t="s">
        <v>920</v>
      </c>
      <c r="P4" s="521"/>
      <c r="Q4" s="502"/>
      <c r="R4" s="505"/>
      <c r="S4" s="535" t="s">
        <v>1690</v>
      </c>
      <c r="T4" s="464" t="str">
        <f t="shared" si="0"/>
        <v>main2-ENA_NECP_LV_XDOR_002_M19.cps</v>
      </c>
      <c r="U4" s="464" t="str">
        <f t="shared" ref="U4:U16" si="5">IF(G4="","",G4)</f>
        <v>XDOR_BJXR_C651_NECP_M190101_00002.BC</v>
      </c>
      <c r="V4" s="465" t="str">
        <f t="shared" si="1"/>
        <v>190101-MMDD</v>
      </c>
      <c r="W4" s="465" t="str">
        <f t="shared" si="2"/>
        <v>20190101_MMDD.cml</v>
      </c>
      <c r="X4" s="465" t="str">
        <f t="shared" si="3"/>
        <v>C651</v>
      </c>
      <c r="Y4" s="536" t="str">
        <f t="shared" si="4"/>
        <v>NECP_M190101</v>
      </c>
    </row>
    <row r="5" spans="1:25" s="76" customFormat="1">
      <c r="A5" s="112">
        <f>1+A4</f>
        <v>2</v>
      </c>
      <c r="B5" s="41" t="s">
        <v>214</v>
      </c>
      <c r="C5" s="112"/>
      <c r="D5" s="149">
        <v>30</v>
      </c>
      <c r="E5" s="112">
        <v>0</v>
      </c>
      <c r="F5" s="112">
        <v>34</v>
      </c>
      <c r="G5" s="130" t="s">
        <v>872</v>
      </c>
      <c r="H5" s="112">
        <v>2</v>
      </c>
      <c r="I5" s="112" t="s">
        <v>62</v>
      </c>
      <c r="J5" s="41"/>
      <c r="K5" s="41"/>
      <c r="L5" s="41"/>
      <c r="M5" s="41"/>
      <c r="N5" s="131"/>
      <c r="O5" s="890"/>
      <c r="P5" s="521"/>
      <c r="Q5" s="502"/>
      <c r="R5" s="505"/>
      <c r="S5" s="535" t="s">
        <v>1690</v>
      </c>
      <c r="T5" s="464" t="str">
        <f t="shared" si="0"/>
        <v>main2-ENA_NECP_LV_XDOR_002_M19.cps</v>
      </c>
      <c r="U5" s="464" t="str">
        <f t="shared" si="5"/>
        <v>XDOR_BJXR_C652_NECP_M190201_00002.BC</v>
      </c>
      <c r="V5" s="465" t="str">
        <f t="shared" si="1"/>
        <v>190201-MMDD</v>
      </c>
      <c r="W5" s="465" t="str">
        <f t="shared" si="2"/>
        <v>20190201_MMDD.cml</v>
      </c>
      <c r="X5" s="465" t="str">
        <f t="shared" si="3"/>
        <v>C652</v>
      </c>
      <c r="Y5" s="536" t="str">
        <f t="shared" si="4"/>
        <v>NECP_M190201</v>
      </c>
    </row>
    <row r="6" spans="1:25" s="76" customFormat="1">
      <c r="A6" s="112"/>
      <c r="B6" s="41"/>
      <c r="C6" s="112"/>
      <c r="D6" s="149"/>
      <c r="E6" s="112"/>
      <c r="F6" s="112"/>
      <c r="G6" s="130" t="s">
        <v>873</v>
      </c>
      <c r="H6" s="112">
        <v>8</v>
      </c>
      <c r="I6" s="112"/>
      <c r="J6" s="41"/>
      <c r="K6" s="41"/>
      <c r="L6" s="41"/>
      <c r="M6" s="41"/>
      <c r="N6" s="131"/>
      <c r="O6" s="890"/>
      <c r="P6" s="521"/>
      <c r="Q6" s="502"/>
      <c r="R6" s="505"/>
      <c r="S6" s="535" t="s">
        <v>1690</v>
      </c>
      <c r="T6" s="464" t="str">
        <f t="shared" si="0"/>
        <v>main2-ENA_NECP_LV_XDOR_002_M19.cps</v>
      </c>
      <c r="U6" s="464" t="str">
        <f t="shared" si="5"/>
        <v>XDOR_BJXR_C653_NECP_M190202_00002.BC</v>
      </c>
      <c r="V6" s="465" t="str">
        <f t="shared" si="1"/>
        <v>190202-MMDD</v>
      </c>
      <c r="W6" s="465" t="str">
        <f t="shared" si="2"/>
        <v>20190202_MMDD.cml</v>
      </c>
      <c r="X6" s="465" t="str">
        <f t="shared" si="3"/>
        <v>C653</v>
      </c>
      <c r="Y6" s="536" t="str">
        <f t="shared" si="4"/>
        <v>NECP_M190202</v>
      </c>
    </row>
    <row r="7" spans="1:25" s="76" customFormat="1">
      <c r="A7" s="112">
        <f>1+A5</f>
        <v>3</v>
      </c>
      <c r="B7" s="41" t="s">
        <v>215</v>
      </c>
      <c r="C7" s="112"/>
      <c r="D7" s="149">
        <v>40</v>
      </c>
      <c r="E7" s="112">
        <v>0</v>
      </c>
      <c r="F7" s="112">
        <v>34</v>
      </c>
      <c r="G7" s="130" t="s">
        <v>874</v>
      </c>
      <c r="H7" s="112">
        <v>14</v>
      </c>
      <c r="I7" s="112" t="s">
        <v>62</v>
      </c>
      <c r="J7" s="41"/>
      <c r="K7" s="41"/>
      <c r="L7" s="41"/>
      <c r="M7" s="41"/>
      <c r="N7" s="131"/>
      <c r="O7" s="890"/>
      <c r="P7" s="483"/>
      <c r="Q7" s="502"/>
      <c r="R7" s="505"/>
      <c r="S7" s="535" t="s">
        <v>1690</v>
      </c>
      <c r="T7" s="464" t="str">
        <f t="shared" si="0"/>
        <v>main2-ENA_NECP_LV_XDOR_002_M19.cps</v>
      </c>
      <c r="U7" s="464" t="str">
        <f t="shared" si="5"/>
        <v>XDOR_BJXR_C654_NECP_M190301_00002.BC</v>
      </c>
      <c r="V7" s="465" t="str">
        <f t="shared" si="1"/>
        <v>190301-MMDD</v>
      </c>
      <c r="W7" s="465" t="str">
        <f t="shared" si="2"/>
        <v>20190301_MMDD.cml</v>
      </c>
      <c r="X7" s="465" t="str">
        <f t="shared" si="3"/>
        <v>C654</v>
      </c>
      <c r="Y7" s="536" t="str">
        <f t="shared" si="4"/>
        <v>NECP_M190301</v>
      </c>
    </row>
    <row r="8" spans="1:25" s="76" customFormat="1">
      <c r="A8" s="112"/>
      <c r="B8" s="41"/>
      <c r="C8" s="112"/>
      <c r="D8" s="149"/>
      <c r="E8" s="112"/>
      <c r="F8" s="112"/>
      <c r="G8" s="130" t="s">
        <v>875</v>
      </c>
      <c r="H8" s="112">
        <v>1</v>
      </c>
      <c r="I8" s="112"/>
      <c r="J8" s="41"/>
      <c r="K8" s="41"/>
      <c r="L8" s="41"/>
      <c r="M8" s="41"/>
      <c r="N8" s="131"/>
      <c r="O8" s="890"/>
      <c r="P8" s="483"/>
      <c r="Q8" s="502"/>
      <c r="R8" s="505"/>
      <c r="S8" s="535" t="s">
        <v>1690</v>
      </c>
      <c r="T8" s="464" t="str">
        <f t="shared" si="0"/>
        <v>main2-ENA_NECP_LV_XDOR_002_M19.cps</v>
      </c>
      <c r="U8" s="464" t="str">
        <f t="shared" si="5"/>
        <v>XDOR_BJXR_C655_NECP_M190302_00002.BC</v>
      </c>
      <c r="V8" s="465" t="str">
        <f t="shared" si="1"/>
        <v>190302-MMDD</v>
      </c>
      <c r="W8" s="465" t="str">
        <f t="shared" si="2"/>
        <v>20190302_MMDD.cml</v>
      </c>
      <c r="X8" s="465" t="str">
        <f t="shared" si="3"/>
        <v>C655</v>
      </c>
      <c r="Y8" s="536" t="str">
        <f t="shared" si="4"/>
        <v>NECP_M190302</v>
      </c>
    </row>
    <row r="9" spans="1:25" s="76" customFormat="1">
      <c r="A9" s="112"/>
      <c r="B9" s="41"/>
      <c r="C9" s="112"/>
      <c r="D9" s="149"/>
      <c r="E9" s="112"/>
      <c r="F9" s="112"/>
      <c r="G9" s="130" t="s">
        <v>876</v>
      </c>
      <c r="H9" s="112">
        <v>27</v>
      </c>
      <c r="I9" s="112"/>
      <c r="J9" s="41"/>
      <c r="K9" s="41"/>
      <c r="L9" s="41"/>
      <c r="M9" s="41"/>
      <c r="N9" s="131"/>
      <c r="O9" s="890"/>
      <c r="P9" s="483"/>
      <c r="Q9" s="502"/>
      <c r="R9" s="505"/>
      <c r="S9" s="535" t="s">
        <v>1690</v>
      </c>
      <c r="T9" s="464" t="str">
        <f t="shared" si="0"/>
        <v>main2-ENA_NECP_LV_XDOR_002_M19.cps</v>
      </c>
      <c r="U9" s="464" t="str">
        <f t="shared" si="5"/>
        <v>XDOR_BJXR_C656_NECP_M190303_00002.BC</v>
      </c>
      <c r="V9" s="465" t="str">
        <f t="shared" si="1"/>
        <v>190303-MMDD</v>
      </c>
      <c r="W9" s="465" t="str">
        <f t="shared" si="2"/>
        <v>20190303_MMDD.cml</v>
      </c>
      <c r="X9" s="465" t="str">
        <f t="shared" si="3"/>
        <v>C656</v>
      </c>
      <c r="Y9" s="536" t="str">
        <f t="shared" si="4"/>
        <v>NECP_M190303</v>
      </c>
    </row>
    <row r="10" spans="1:25" s="76" customFormat="1">
      <c r="A10" s="112"/>
      <c r="B10" s="41"/>
      <c r="C10" s="112"/>
      <c r="D10" s="149"/>
      <c r="E10" s="112"/>
      <c r="F10" s="112"/>
      <c r="G10" s="130" t="s">
        <v>877</v>
      </c>
      <c r="H10" s="112">
        <v>16</v>
      </c>
      <c r="I10" s="112"/>
      <c r="J10" s="41"/>
      <c r="K10" s="41"/>
      <c r="L10" s="41"/>
      <c r="M10" s="41"/>
      <c r="N10" s="131"/>
      <c r="O10" s="890"/>
      <c r="P10" s="483"/>
      <c r="Q10" s="502"/>
      <c r="R10" s="505"/>
      <c r="S10" s="535" t="s">
        <v>1690</v>
      </c>
      <c r="T10" s="464" t="str">
        <f t="shared" si="0"/>
        <v>main2-ENA_NECP_LV_XDOR_002_M19.cps</v>
      </c>
      <c r="U10" s="464" t="str">
        <f t="shared" si="5"/>
        <v>XDOR_BJXR_C657_NECP_M190304_00002.BC</v>
      </c>
      <c r="V10" s="465" t="str">
        <f t="shared" si="1"/>
        <v>190304-MMDD</v>
      </c>
      <c r="W10" s="465" t="str">
        <f t="shared" si="2"/>
        <v>20190304_MMDD.cml</v>
      </c>
      <c r="X10" s="465" t="str">
        <f t="shared" si="3"/>
        <v>C657</v>
      </c>
      <c r="Y10" s="536" t="str">
        <f t="shared" si="4"/>
        <v>NECP_M190304</v>
      </c>
    </row>
    <row r="11" spans="1:25" s="76" customFormat="1">
      <c r="A11" s="112">
        <v>4</v>
      </c>
      <c r="B11" s="41" t="s">
        <v>495</v>
      </c>
      <c r="C11" s="112"/>
      <c r="D11" s="149">
        <v>10</v>
      </c>
      <c r="E11" s="112">
        <v>0</v>
      </c>
      <c r="F11" s="112">
        <v>34</v>
      </c>
      <c r="G11" s="130" t="s">
        <v>878</v>
      </c>
      <c r="H11" s="112">
        <v>3</v>
      </c>
      <c r="I11" s="112" t="s">
        <v>62</v>
      </c>
      <c r="J11" s="41"/>
      <c r="K11" s="41"/>
      <c r="L11" s="41"/>
      <c r="M11" s="41"/>
      <c r="N11" s="131"/>
      <c r="O11" s="891"/>
      <c r="P11" s="483"/>
      <c r="Q11" s="502"/>
      <c r="R11" s="505"/>
      <c r="S11" s="535" t="s">
        <v>1690</v>
      </c>
      <c r="T11" s="464" t="str">
        <f t="shared" si="0"/>
        <v>main2-ENA_NECP_LV_XDOR_002_M19.cps</v>
      </c>
      <c r="U11" s="464" t="str">
        <f t="shared" si="5"/>
        <v>XDOR_BJXR_C658_NECP_M190401_00002.BC</v>
      </c>
      <c r="V11" s="465" t="str">
        <f t="shared" si="1"/>
        <v>190401-MMDD</v>
      </c>
      <c r="W11" s="465" t="str">
        <f t="shared" si="2"/>
        <v>20190401_MMDD.cml</v>
      </c>
      <c r="X11" s="465" t="str">
        <f t="shared" si="3"/>
        <v>C658</v>
      </c>
      <c r="Y11" s="536" t="str">
        <f t="shared" si="4"/>
        <v>NECP_M190401</v>
      </c>
    </row>
    <row r="12" spans="1:25" s="76" customFormat="1" ht="15" customHeight="1">
      <c r="A12" s="846" t="s">
        <v>277</v>
      </c>
      <c r="B12" s="847"/>
      <c r="C12" s="847"/>
      <c r="D12" s="847"/>
      <c r="E12" s="847"/>
      <c r="F12" s="847"/>
      <c r="G12" s="847"/>
      <c r="H12" s="847"/>
      <c r="I12" s="847"/>
      <c r="J12" s="847"/>
      <c r="K12" s="847"/>
      <c r="L12" s="847"/>
      <c r="M12" s="847"/>
      <c r="N12" s="847"/>
      <c r="O12" s="848"/>
      <c r="P12" s="482"/>
      <c r="Q12" s="502"/>
      <c r="R12" s="505"/>
      <c r="S12" s="535" t="s">
        <v>1690</v>
      </c>
      <c r="T12" s="464" t="str">
        <f t="shared" si="0"/>
        <v>main2-ENA_NECP_LV_XDOR_002_M19.cps</v>
      </c>
      <c r="U12" s="464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536" t="str">
        <f t="shared" si="4"/>
        <v/>
      </c>
    </row>
    <row r="13" spans="1:25" s="76" customFormat="1" ht="72" customHeight="1">
      <c r="A13" s="717">
        <v>5</v>
      </c>
      <c r="B13" s="244" t="s">
        <v>370</v>
      </c>
      <c r="C13" s="717"/>
      <c r="D13" s="348">
        <v>10</v>
      </c>
      <c r="E13" s="717">
        <v>0</v>
      </c>
      <c r="F13" s="349" t="s">
        <v>1187</v>
      </c>
      <c r="G13" s="244" t="s">
        <v>1122</v>
      </c>
      <c r="H13" s="717">
        <v>6</v>
      </c>
      <c r="I13" s="717" t="s">
        <v>62</v>
      </c>
      <c r="J13" s="244"/>
      <c r="K13" s="244"/>
      <c r="L13" s="244"/>
      <c r="M13" s="244"/>
      <c r="N13" s="244"/>
      <c r="O13" s="434" t="s">
        <v>1706</v>
      </c>
      <c r="P13" s="476"/>
      <c r="Q13" s="502"/>
      <c r="R13" s="505"/>
      <c r="S13" s="535" t="s">
        <v>1690</v>
      </c>
      <c r="T13" s="464" t="str">
        <f t="shared" si="0"/>
        <v>main2-ENA_NECP_HV_SON_XDOR_001_M19.cps
main2-ENA_NECP_HV_SOF1_XDOR_003_M19.cps
main2-ENA_NECP_HV_SOF2_XDOR_003_M19.cps
main2-ENA_NECP_HV_SOF3_XDOR_003_M19.cps</v>
      </c>
      <c r="U13" s="464" t="str">
        <f t="shared" si="5"/>
        <v>XDOR_BJXR_C659_NECP_M190501_00001.BC</v>
      </c>
      <c r="V13" s="465" t="str">
        <f t="shared" si="1"/>
        <v>190501-MMDD</v>
      </c>
      <c r="W13" s="465" t="str">
        <f t="shared" si="2"/>
        <v>20190501_MMDD.cml</v>
      </c>
      <c r="X13" s="465" t="str">
        <f t="shared" si="3"/>
        <v>C659</v>
      </c>
      <c r="Y13" s="536" t="str">
        <f t="shared" si="4"/>
        <v>NECP_M190501</v>
      </c>
    </row>
    <row r="14" spans="1:25" s="76" customFormat="1">
      <c r="A14" s="717"/>
      <c r="B14" s="244"/>
      <c r="C14" s="717"/>
      <c r="D14" s="348">
        <v>2</v>
      </c>
      <c r="E14" s="717">
        <v>0</v>
      </c>
      <c r="F14" s="349" t="s">
        <v>1187</v>
      </c>
      <c r="G14" s="244" t="s">
        <v>1659</v>
      </c>
      <c r="H14" s="717">
        <v>2</v>
      </c>
      <c r="I14" s="717" t="s">
        <v>62</v>
      </c>
      <c r="J14" s="244" t="s">
        <v>1666</v>
      </c>
      <c r="K14" s="244"/>
      <c r="L14" s="244"/>
      <c r="M14" s="244"/>
      <c r="N14" s="244"/>
      <c r="O14" s="116"/>
      <c r="P14" s="476"/>
      <c r="Q14" s="502"/>
      <c r="R14" s="505"/>
      <c r="S14" s="535" t="s">
        <v>1690</v>
      </c>
      <c r="T14" s="464" t="str">
        <f t="shared" si="0"/>
        <v>main2-ENA_NECP_HV_SON_XDOR_001_M19.cps
main2-ENA_NECP_HV_SOF1_XDOR_003_M19.cps
main2-ENA_NECP_HV_SOF2_XDOR_003_M19.cps
main2-ENA_NECP_HV_SOF3_XDOR_003_M19.cps</v>
      </c>
      <c r="U14" s="464" t="str">
        <f t="shared" si="5"/>
        <v>XDOR_BJXR_C660_NECP_M190502_00002.BC</v>
      </c>
      <c r="V14" s="465" t="str">
        <f t="shared" si="1"/>
        <v>190502-MMDD</v>
      </c>
      <c r="W14" s="465" t="str">
        <f t="shared" si="2"/>
        <v>20190502_MMDD.cml</v>
      </c>
      <c r="X14" s="465" t="str">
        <f t="shared" si="3"/>
        <v>C660</v>
      </c>
      <c r="Y14" s="536" t="str">
        <f t="shared" si="4"/>
        <v>NECP_M190502</v>
      </c>
    </row>
    <row r="15" spans="1:25" s="76" customFormat="1" ht="36.9">
      <c r="A15" s="717">
        <v>6</v>
      </c>
      <c r="B15" s="244" t="s">
        <v>1116</v>
      </c>
      <c r="C15" s="717"/>
      <c r="D15" s="348"/>
      <c r="E15" s="717">
        <v>0</v>
      </c>
      <c r="F15" s="349" t="s">
        <v>1187</v>
      </c>
      <c r="G15" s="244" t="s">
        <v>1123</v>
      </c>
      <c r="H15" s="717" t="s">
        <v>24</v>
      </c>
      <c r="I15" s="717" t="s">
        <v>62</v>
      </c>
      <c r="J15" s="244" t="s">
        <v>1120</v>
      </c>
      <c r="K15" s="244"/>
      <c r="L15" s="244"/>
      <c r="M15" s="244"/>
      <c r="N15" s="244"/>
      <c r="O15" s="305" t="s">
        <v>1136</v>
      </c>
      <c r="P15" s="479"/>
      <c r="Q15" s="502"/>
      <c r="R15" s="505"/>
      <c r="S15" s="535" t="s">
        <v>1690</v>
      </c>
      <c r="T15" s="464" t="str">
        <f t="shared" si="0"/>
        <v>main2-ENA_NECP_HV_SON_XDOR_001_M19.cps</v>
      </c>
      <c r="U15" s="464" t="str">
        <f t="shared" si="5"/>
        <v>XDOR_BJXR_C661_NECP_M190601_00001.BC</v>
      </c>
      <c r="V15" s="465" t="str">
        <f t="shared" si="1"/>
        <v>190601-MMDD</v>
      </c>
      <c r="W15" s="465" t="str">
        <f t="shared" si="2"/>
        <v>20190601_MMDD.cml</v>
      </c>
      <c r="X15" s="465" t="str">
        <f t="shared" si="3"/>
        <v>C661</v>
      </c>
      <c r="Y15" s="536" t="str">
        <f t="shared" si="4"/>
        <v>NECP_M190601</v>
      </c>
    </row>
    <row r="16" spans="1:25" s="76" customFormat="1">
      <c r="A16" s="330"/>
      <c r="B16" s="244"/>
      <c r="C16" s="330"/>
      <c r="D16" s="348"/>
      <c r="E16" s="330"/>
      <c r="F16" s="349" t="s">
        <v>1186</v>
      </c>
      <c r="G16" s="244" t="s">
        <v>1124</v>
      </c>
      <c r="H16" s="330"/>
      <c r="I16" s="330"/>
      <c r="J16" s="244"/>
      <c r="K16" s="244"/>
      <c r="L16" s="244"/>
      <c r="M16" s="244"/>
      <c r="N16" s="244"/>
      <c r="O16" s="431"/>
      <c r="P16" s="479"/>
      <c r="Q16" s="502"/>
      <c r="R16" s="505"/>
      <c r="S16" s="535" t="s">
        <v>1690</v>
      </c>
      <c r="T16" s="464" t="str">
        <f t="shared" si="0"/>
        <v>main2-ENA_NECP_HV_SON_XDOR_001_M19.cps</v>
      </c>
      <c r="U16" s="464" t="str">
        <f t="shared" si="5"/>
        <v>XDOR_BJXR_C662_NECP_M190602_00001.BC</v>
      </c>
      <c r="V16" s="465" t="str">
        <f t="shared" si="1"/>
        <v>190602-MMDD</v>
      </c>
      <c r="W16" s="465" t="str">
        <f t="shared" si="2"/>
        <v>20190602_MMDD.cml</v>
      </c>
      <c r="X16" s="465" t="str">
        <f t="shared" si="3"/>
        <v>C662</v>
      </c>
      <c r="Y16" s="536" t="str">
        <f t="shared" si="4"/>
        <v>NECP_M190602</v>
      </c>
    </row>
    <row r="17" spans="1:25" s="76" customFormat="1">
      <c r="A17" s="330"/>
      <c r="B17" s="244"/>
      <c r="C17" s="330"/>
      <c r="D17" s="348"/>
      <c r="E17" s="330"/>
      <c r="F17" s="349" t="s">
        <v>1186</v>
      </c>
      <c r="G17" s="244" t="s">
        <v>1125</v>
      </c>
      <c r="H17" s="330"/>
      <c r="I17" s="330"/>
      <c r="J17" s="244"/>
      <c r="K17" s="244"/>
      <c r="L17" s="244"/>
      <c r="M17" s="244"/>
      <c r="N17" s="244"/>
      <c r="O17" s="431"/>
      <c r="P17" s="479"/>
      <c r="Q17" s="502"/>
      <c r="R17" s="505"/>
      <c r="S17" s="535" t="s">
        <v>1690</v>
      </c>
      <c r="T17" s="464" t="str">
        <f t="shared" si="0"/>
        <v>main2-ENA_NECP_HV_SON_XDOR_001_M19.cps</v>
      </c>
      <c r="U17" s="464" t="str">
        <f>IF(G17="","",G17)</f>
        <v>XDOR_BJXR_C663_NECP_M190603_00001.BC</v>
      </c>
      <c r="V17" s="465" t="str">
        <f t="shared" si="1"/>
        <v>190603-MMDD</v>
      </c>
      <c r="W17" s="465" t="str">
        <f t="shared" si="2"/>
        <v>20190603_MMDD.cml</v>
      </c>
      <c r="X17" s="465" t="str">
        <f t="shared" si="3"/>
        <v>C663</v>
      </c>
      <c r="Y17" s="536" t="str">
        <f t="shared" si="4"/>
        <v>NECP_M190603</v>
      </c>
    </row>
    <row r="18" spans="1:25" s="76" customFormat="1">
      <c r="A18" s="330"/>
      <c r="B18" s="244"/>
      <c r="C18" s="330"/>
      <c r="D18" s="348"/>
      <c r="E18" s="330"/>
      <c r="F18" s="349" t="s">
        <v>1186</v>
      </c>
      <c r="G18" s="244" t="s">
        <v>1126</v>
      </c>
      <c r="H18" s="330"/>
      <c r="I18" s="330"/>
      <c r="J18" s="244"/>
      <c r="K18" s="244"/>
      <c r="L18" s="244"/>
      <c r="M18" s="244"/>
      <c r="N18" s="244"/>
      <c r="O18" s="431"/>
      <c r="P18" s="479"/>
      <c r="Q18" s="502"/>
      <c r="R18" s="505"/>
      <c r="S18" s="535" t="s">
        <v>1690</v>
      </c>
      <c r="T18" s="464" t="str">
        <f t="shared" si="0"/>
        <v>main2-ENA_NECP_HV_SON_XDOR_001_M19.cps</v>
      </c>
      <c r="U18" s="464" t="str">
        <f>IF(G18="","",G18)</f>
        <v>XDOR_BJXR_C664_NECP_M190604_00001.BC</v>
      </c>
      <c r="V18" s="465" t="str">
        <f t="shared" si="1"/>
        <v>190604-MMDD</v>
      </c>
      <c r="W18" s="465" t="str">
        <f t="shared" si="2"/>
        <v>20190604_MMDD.cml</v>
      </c>
      <c r="X18" s="465" t="str">
        <f t="shared" si="3"/>
        <v>C664</v>
      </c>
      <c r="Y18" s="536" t="str">
        <f t="shared" si="4"/>
        <v>NECP_M190604</v>
      </c>
    </row>
    <row r="19" spans="1:25" s="76" customFormat="1">
      <c r="A19" s="330"/>
      <c r="B19" s="244"/>
      <c r="C19" s="330"/>
      <c r="D19" s="348"/>
      <c r="E19" s="330"/>
      <c r="F19" s="349" t="s">
        <v>1186</v>
      </c>
      <c r="G19" s="244" t="s">
        <v>1127</v>
      </c>
      <c r="H19" s="330"/>
      <c r="I19" s="330"/>
      <c r="J19" s="244"/>
      <c r="K19" s="244"/>
      <c r="L19" s="244"/>
      <c r="M19" s="244"/>
      <c r="N19" s="244"/>
      <c r="O19" s="431"/>
      <c r="P19" s="479"/>
      <c r="Q19" s="502"/>
      <c r="R19" s="505"/>
      <c r="S19" s="535" t="s">
        <v>1690</v>
      </c>
      <c r="T19" s="464" t="str">
        <f t="shared" si="0"/>
        <v>main2-ENA_NECP_HV_SON_XDOR_001_M19.cps</v>
      </c>
      <c r="U19" s="464" t="str">
        <f t="shared" ref="U19:U82" si="6">IF(G19="","",G19)</f>
        <v>XDOR_BJXR_C665_NECP_M190605_00001.BC</v>
      </c>
      <c r="V19" s="465" t="str">
        <f t="shared" si="1"/>
        <v>190605-MMDD</v>
      </c>
      <c r="W19" s="465" t="str">
        <f t="shared" si="2"/>
        <v>20190605_MMDD.cml</v>
      </c>
      <c r="X19" s="465" t="str">
        <f t="shared" si="3"/>
        <v>C665</v>
      </c>
      <c r="Y19" s="536" t="str">
        <f t="shared" si="4"/>
        <v>NECP_M190605</v>
      </c>
    </row>
    <row r="20" spans="1:25" s="76" customFormat="1">
      <c r="A20" s="330"/>
      <c r="B20" s="244"/>
      <c r="C20" s="330"/>
      <c r="D20" s="348"/>
      <c r="E20" s="330"/>
      <c r="F20" s="349" t="s">
        <v>1186</v>
      </c>
      <c r="G20" s="244" t="s">
        <v>1128</v>
      </c>
      <c r="H20" s="330"/>
      <c r="I20" s="330"/>
      <c r="J20" s="244"/>
      <c r="K20" s="244"/>
      <c r="L20" s="244"/>
      <c r="M20" s="244"/>
      <c r="N20" s="244"/>
      <c r="O20" s="431"/>
      <c r="P20" s="479"/>
      <c r="Q20" s="502"/>
      <c r="R20" s="505"/>
      <c r="S20" s="535" t="s">
        <v>1690</v>
      </c>
      <c r="T20" s="464" t="str">
        <f t="shared" si="0"/>
        <v>main2-ENA_NECP_HV_SON_XDOR_001_M19.cps</v>
      </c>
      <c r="U20" s="464" t="str">
        <f t="shared" si="6"/>
        <v>XDOR_BJXR_C666_NECP_M190606_00001.BC</v>
      </c>
      <c r="V20" s="465" t="str">
        <f t="shared" si="1"/>
        <v>190606-MMDD</v>
      </c>
      <c r="W20" s="465" t="str">
        <f t="shared" si="2"/>
        <v>20190606_MMDD.cml</v>
      </c>
      <c r="X20" s="465" t="str">
        <f t="shared" si="3"/>
        <v>C666</v>
      </c>
      <c r="Y20" s="536" t="str">
        <f t="shared" si="4"/>
        <v>NECP_M190606</v>
      </c>
    </row>
    <row r="21" spans="1:25" s="76" customFormat="1">
      <c r="A21" s="330"/>
      <c r="B21" s="244"/>
      <c r="C21" s="330"/>
      <c r="D21" s="348"/>
      <c r="E21" s="330"/>
      <c r="F21" s="349" t="s">
        <v>1186</v>
      </c>
      <c r="G21" s="244" t="s">
        <v>1129</v>
      </c>
      <c r="H21" s="330"/>
      <c r="I21" s="330"/>
      <c r="J21" s="244"/>
      <c r="K21" s="244"/>
      <c r="L21" s="244"/>
      <c r="M21" s="244"/>
      <c r="N21" s="244"/>
      <c r="O21" s="431"/>
      <c r="P21" s="479"/>
      <c r="Q21" s="502"/>
      <c r="R21" s="505"/>
      <c r="S21" s="535" t="s">
        <v>1690</v>
      </c>
      <c r="T21" s="464" t="str">
        <f t="shared" si="0"/>
        <v>main2-ENA_NECP_HV_SON_XDOR_001_M19.cps</v>
      </c>
      <c r="U21" s="464" t="str">
        <f t="shared" si="6"/>
        <v>XDOR_BJXR_C667_NECP_M190607_00001.BC</v>
      </c>
      <c r="V21" s="465" t="str">
        <f t="shared" si="1"/>
        <v>190607-MMDD</v>
      </c>
      <c r="W21" s="465" t="str">
        <f t="shared" si="2"/>
        <v>20190607_MMDD.cml</v>
      </c>
      <c r="X21" s="465" t="str">
        <f t="shared" si="3"/>
        <v>C667</v>
      </c>
      <c r="Y21" s="536" t="str">
        <f t="shared" si="4"/>
        <v>NECP_M190607</v>
      </c>
    </row>
    <row r="22" spans="1:25" s="76" customFormat="1">
      <c r="A22" s="330"/>
      <c r="B22" s="244"/>
      <c r="C22" s="330"/>
      <c r="D22" s="348"/>
      <c r="E22" s="330"/>
      <c r="F22" s="349" t="s">
        <v>1186</v>
      </c>
      <c r="G22" s="244" t="s">
        <v>1130</v>
      </c>
      <c r="H22" s="330"/>
      <c r="I22" s="330"/>
      <c r="J22" s="244"/>
      <c r="K22" s="244"/>
      <c r="L22" s="244"/>
      <c r="M22" s="244"/>
      <c r="N22" s="244"/>
      <c r="O22" s="431"/>
      <c r="P22" s="479"/>
      <c r="Q22" s="502"/>
      <c r="R22" s="505"/>
      <c r="S22" s="535" t="s">
        <v>1690</v>
      </c>
      <c r="T22" s="464" t="str">
        <f t="shared" si="0"/>
        <v>main2-ENA_NECP_HV_SON_XDOR_001_M19.cps</v>
      </c>
      <c r="U22" s="464" t="str">
        <f t="shared" si="6"/>
        <v>XDOR_BJXR_C668_NECP_M190608_00001.BC</v>
      </c>
      <c r="V22" s="465" t="str">
        <f t="shared" si="1"/>
        <v>190608-MMDD</v>
      </c>
      <c r="W22" s="465" t="str">
        <f t="shared" si="2"/>
        <v>20190608_MMDD.cml</v>
      </c>
      <c r="X22" s="465" t="str">
        <f t="shared" si="3"/>
        <v>C668</v>
      </c>
      <c r="Y22" s="536" t="str">
        <f t="shared" si="4"/>
        <v>NECP_M190608</v>
      </c>
    </row>
    <row r="23" spans="1:25" s="76" customFormat="1">
      <c r="A23" s="330"/>
      <c r="B23" s="244"/>
      <c r="C23" s="330"/>
      <c r="D23" s="348"/>
      <c r="E23" s="330"/>
      <c r="F23" s="349" t="s">
        <v>1186</v>
      </c>
      <c r="G23" s="244" t="s">
        <v>1131</v>
      </c>
      <c r="H23" s="330"/>
      <c r="I23" s="330"/>
      <c r="J23" s="244"/>
      <c r="K23" s="244"/>
      <c r="L23" s="244"/>
      <c r="M23" s="244"/>
      <c r="N23" s="244"/>
      <c r="O23" s="431"/>
      <c r="P23" s="479"/>
      <c r="Q23" s="502"/>
      <c r="R23" s="505"/>
      <c r="S23" s="535" t="s">
        <v>1690</v>
      </c>
      <c r="T23" s="464" t="str">
        <f t="shared" si="0"/>
        <v>main2-ENA_NECP_HV_SON_XDOR_001_M19.cps</v>
      </c>
      <c r="U23" s="464" t="str">
        <f t="shared" si="6"/>
        <v>XDOR_BJXR_C669_NECP_M190609_00001.BC</v>
      </c>
      <c r="V23" s="465" t="str">
        <f t="shared" si="1"/>
        <v>190609-MMDD</v>
      </c>
      <c r="W23" s="465" t="str">
        <f t="shared" si="2"/>
        <v>20190609_MMDD.cml</v>
      </c>
      <c r="X23" s="465" t="str">
        <f t="shared" si="3"/>
        <v>C669</v>
      </c>
      <c r="Y23" s="536" t="str">
        <f t="shared" si="4"/>
        <v>NECP_M190609</v>
      </c>
    </row>
    <row r="24" spans="1:25" s="76" customFormat="1">
      <c r="A24" s="330"/>
      <c r="B24" s="244"/>
      <c r="C24" s="330"/>
      <c r="D24" s="348"/>
      <c r="E24" s="330"/>
      <c r="F24" s="349" t="s">
        <v>1186</v>
      </c>
      <c r="G24" s="244" t="s">
        <v>1132</v>
      </c>
      <c r="H24" s="330"/>
      <c r="I24" s="330"/>
      <c r="J24" s="244"/>
      <c r="K24" s="244"/>
      <c r="L24" s="244"/>
      <c r="M24" s="244"/>
      <c r="N24" s="244"/>
      <c r="O24" s="431"/>
      <c r="P24" s="479"/>
      <c r="Q24" s="502"/>
      <c r="R24" s="505"/>
      <c r="S24" s="535" t="s">
        <v>1690</v>
      </c>
      <c r="T24" s="464" t="str">
        <f t="shared" si="0"/>
        <v>main2-ENA_NECP_HV_SON_XDOR_001_M19.cps</v>
      </c>
      <c r="U24" s="464" t="str">
        <f t="shared" si="6"/>
        <v>XDOR_BJXR_C670_NECP_M190610_00001.BC</v>
      </c>
      <c r="V24" s="465" t="str">
        <f t="shared" si="1"/>
        <v>190610-MMDD</v>
      </c>
      <c r="W24" s="465" t="str">
        <f t="shared" si="2"/>
        <v>20190610_MMDD.cml</v>
      </c>
      <c r="X24" s="465" t="str">
        <f t="shared" si="3"/>
        <v>C670</v>
      </c>
      <c r="Y24" s="536" t="str">
        <f t="shared" si="4"/>
        <v>NECP_M190610</v>
      </c>
    </row>
    <row r="25" spans="1:25" s="76" customFormat="1">
      <c r="A25" s="330"/>
      <c r="B25" s="244"/>
      <c r="C25" s="330"/>
      <c r="D25" s="348"/>
      <c r="E25" s="330"/>
      <c r="F25" s="349" t="s">
        <v>1186</v>
      </c>
      <c r="G25" s="244" t="s">
        <v>1133</v>
      </c>
      <c r="H25" s="330"/>
      <c r="I25" s="330"/>
      <c r="J25" s="244"/>
      <c r="K25" s="244"/>
      <c r="L25" s="244"/>
      <c r="M25" s="244"/>
      <c r="N25" s="244"/>
      <c r="O25" s="431"/>
      <c r="P25" s="479"/>
      <c r="Q25" s="502"/>
      <c r="R25" s="505"/>
      <c r="S25" s="535" t="s">
        <v>1690</v>
      </c>
      <c r="T25" s="464" t="str">
        <f t="shared" si="0"/>
        <v>main2-ENA_NECP_HV_SON_XDOR_001_M19.cps</v>
      </c>
      <c r="U25" s="464" t="str">
        <f t="shared" si="6"/>
        <v>XDOR_BJXR_C671_NECP_M190611_00001.BC</v>
      </c>
      <c r="V25" s="465" t="str">
        <f t="shared" si="1"/>
        <v>190611-MMDD</v>
      </c>
      <c r="W25" s="465" t="str">
        <f t="shared" si="2"/>
        <v>20190611_MMDD.cml</v>
      </c>
      <c r="X25" s="465" t="str">
        <f t="shared" si="3"/>
        <v>C671</v>
      </c>
      <c r="Y25" s="536" t="str">
        <f t="shared" si="4"/>
        <v>NECP_M190611</v>
      </c>
    </row>
    <row r="26" spans="1:25" s="76" customFormat="1">
      <c r="A26" s="330"/>
      <c r="B26" s="244"/>
      <c r="C26" s="330"/>
      <c r="D26" s="348"/>
      <c r="E26" s="330"/>
      <c r="F26" s="349" t="s">
        <v>1186</v>
      </c>
      <c r="G26" s="244" t="s">
        <v>1134</v>
      </c>
      <c r="H26" s="330"/>
      <c r="I26" s="330"/>
      <c r="J26" s="244"/>
      <c r="K26" s="244"/>
      <c r="L26" s="244"/>
      <c r="M26" s="244"/>
      <c r="N26" s="244"/>
      <c r="O26" s="431"/>
      <c r="P26" s="479"/>
      <c r="Q26" s="502"/>
      <c r="R26" s="505"/>
      <c r="S26" s="535" t="s">
        <v>1690</v>
      </c>
      <c r="T26" s="464" t="str">
        <f t="shared" si="0"/>
        <v>main2-ENA_NECP_HV_SON_XDOR_001_M19.cps</v>
      </c>
      <c r="U26" s="464" t="str">
        <f t="shared" si="6"/>
        <v>XDOR_BJXR_C672_NECP_M190612_00001.BC</v>
      </c>
      <c r="V26" s="465" t="str">
        <f t="shared" si="1"/>
        <v>190612-MMDD</v>
      </c>
      <c r="W26" s="465" t="str">
        <f t="shared" si="2"/>
        <v>20190612_MMDD.cml</v>
      </c>
      <c r="X26" s="465" t="str">
        <f t="shared" si="3"/>
        <v>C672</v>
      </c>
      <c r="Y26" s="536" t="str">
        <f t="shared" si="4"/>
        <v>NECP_M190612</v>
      </c>
    </row>
    <row r="27" spans="1:25" s="76" customFormat="1">
      <c r="A27" s="330"/>
      <c r="B27" s="244"/>
      <c r="C27" s="330"/>
      <c r="D27" s="348"/>
      <c r="E27" s="330"/>
      <c r="F27" s="349" t="s">
        <v>1186</v>
      </c>
      <c r="G27" s="244" t="s">
        <v>1135</v>
      </c>
      <c r="H27" s="330"/>
      <c r="I27" s="330"/>
      <c r="J27" s="244"/>
      <c r="K27" s="244"/>
      <c r="L27" s="244"/>
      <c r="M27" s="244"/>
      <c r="N27" s="244"/>
      <c r="O27" s="431"/>
      <c r="P27" s="479"/>
      <c r="Q27" s="502"/>
      <c r="R27" s="505"/>
      <c r="S27" s="535" t="s">
        <v>1690</v>
      </c>
      <c r="T27" s="464" t="str">
        <f t="shared" si="0"/>
        <v>main2-ENA_NECP_HV_SON_XDOR_001_M19.cps</v>
      </c>
      <c r="U27" s="464" t="str">
        <f t="shared" si="6"/>
        <v>XDOR_BJXR_C673_NECP_M190613_00001.BC</v>
      </c>
      <c r="V27" s="465" t="str">
        <f t="shared" si="1"/>
        <v>190613-MMDD</v>
      </c>
      <c r="W27" s="465" t="str">
        <f t="shared" si="2"/>
        <v>20190613_MMDD.cml</v>
      </c>
      <c r="X27" s="465" t="str">
        <f t="shared" si="3"/>
        <v>C673</v>
      </c>
      <c r="Y27" s="536" t="str">
        <f t="shared" si="4"/>
        <v>NECP_M190613</v>
      </c>
    </row>
    <row r="28" spans="1:25" s="76" customFormat="1">
      <c r="A28" s="330"/>
      <c r="B28" s="244"/>
      <c r="C28" s="330"/>
      <c r="D28" s="348"/>
      <c r="E28" s="330"/>
      <c r="F28" s="349" t="s">
        <v>1186</v>
      </c>
      <c r="G28" s="244" t="s">
        <v>1196</v>
      </c>
      <c r="H28" s="79"/>
      <c r="I28" s="79"/>
      <c r="J28" s="79"/>
      <c r="K28" s="244"/>
      <c r="L28" s="244"/>
      <c r="M28" s="244"/>
      <c r="N28" s="244"/>
      <c r="O28" s="431"/>
      <c r="P28" s="479"/>
      <c r="Q28" s="502"/>
      <c r="R28" s="505"/>
      <c r="S28" s="535" t="s">
        <v>1690</v>
      </c>
      <c r="T28" s="464" t="str">
        <f t="shared" si="0"/>
        <v>main2-ENA_NECP_HV_SON_XDOR_001_M19.cps</v>
      </c>
      <c r="U28" s="464" t="str">
        <f t="shared" si="6"/>
        <v>XDOR_BJXR_C674_NECP_M190614_00001.BC</v>
      </c>
      <c r="V28" s="465" t="str">
        <f t="shared" si="1"/>
        <v>190614-MMDD</v>
      </c>
      <c r="W28" s="465" t="str">
        <f t="shared" si="2"/>
        <v>20190614_MMDD.cml</v>
      </c>
      <c r="X28" s="465" t="str">
        <f t="shared" si="3"/>
        <v>C674</v>
      </c>
      <c r="Y28" s="536" t="str">
        <f t="shared" si="4"/>
        <v>NECP_M190614</v>
      </c>
    </row>
    <row r="29" spans="1:25" s="76" customFormat="1">
      <c r="A29" s="330"/>
      <c r="B29" s="244"/>
      <c r="C29" s="330"/>
      <c r="D29" s="348"/>
      <c r="E29" s="330"/>
      <c r="F29" s="349" t="s">
        <v>1186</v>
      </c>
      <c r="G29" s="244" t="s">
        <v>1197</v>
      </c>
      <c r="H29" s="330"/>
      <c r="I29" s="330"/>
      <c r="J29" s="244"/>
      <c r="K29" s="244"/>
      <c r="L29" s="244"/>
      <c r="M29" s="244"/>
      <c r="N29" s="244"/>
      <c r="O29" s="431"/>
      <c r="P29" s="479"/>
      <c r="Q29" s="502"/>
      <c r="R29" s="505"/>
      <c r="S29" s="535" t="s">
        <v>1690</v>
      </c>
      <c r="T29" s="464" t="str">
        <f t="shared" si="0"/>
        <v>main2-ENA_NECP_HV_SON_XDOR_001_M19.cps</v>
      </c>
      <c r="U29" s="464" t="str">
        <f t="shared" si="6"/>
        <v>XDOR_BJXR_C675_NECP_M190615_00001.BC</v>
      </c>
      <c r="V29" s="465" t="str">
        <f t="shared" si="1"/>
        <v>190615-MMDD</v>
      </c>
      <c r="W29" s="465" t="str">
        <f t="shared" si="2"/>
        <v>20190615_MMDD.cml</v>
      </c>
      <c r="X29" s="465" t="str">
        <f t="shared" si="3"/>
        <v>C675</v>
      </c>
      <c r="Y29" s="536" t="str">
        <f t="shared" si="4"/>
        <v>NECP_M190615</v>
      </c>
    </row>
    <row r="30" spans="1:25" s="76" customFormat="1">
      <c r="A30" s="330"/>
      <c r="B30" s="244"/>
      <c r="C30" s="330"/>
      <c r="D30" s="348"/>
      <c r="E30" s="330"/>
      <c r="F30" s="349" t="s">
        <v>1186</v>
      </c>
      <c r="G30" s="244" t="s">
        <v>1198</v>
      </c>
      <c r="H30" s="330"/>
      <c r="I30" s="330"/>
      <c r="J30" s="244"/>
      <c r="K30" s="244"/>
      <c r="L30" s="244"/>
      <c r="M30" s="244"/>
      <c r="N30" s="244"/>
      <c r="O30" s="431"/>
      <c r="P30" s="479"/>
      <c r="Q30" s="502"/>
      <c r="R30" s="505"/>
      <c r="S30" s="535" t="s">
        <v>1690</v>
      </c>
      <c r="T30" s="464" t="str">
        <f t="shared" si="0"/>
        <v>main2-ENA_NECP_HV_SON_XDOR_001_M19.cps</v>
      </c>
      <c r="U30" s="464" t="str">
        <f t="shared" si="6"/>
        <v>XDOR_BJXR_C676_NECP_M190616_00001.BC</v>
      </c>
      <c r="V30" s="465" t="str">
        <f t="shared" si="1"/>
        <v>190616-MMDD</v>
      </c>
      <c r="W30" s="465" t="str">
        <f t="shared" si="2"/>
        <v>20190616_MMDD.cml</v>
      </c>
      <c r="X30" s="465" t="str">
        <f t="shared" si="3"/>
        <v>C676</v>
      </c>
      <c r="Y30" s="536" t="str">
        <f t="shared" si="4"/>
        <v>NECP_M190616</v>
      </c>
    </row>
    <row r="31" spans="1:25" s="76" customFormat="1">
      <c r="A31" s="330"/>
      <c r="B31" s="244"/>
      <c r="C31" s="330"/>
      <c r="D31" s="348"/>
      <c r="E31" s="330"/>
      <c r="F31" s="349" t="s">
        <v>1186</v>
      </c>
      <c r="G31" s="244" t="s">
        <v>1199</v>
      </c>
      <c r="H31" s="330"/>
      <c r="I31" s="330"/>
      <c r="J31" s="244"/>
      <c r="K31" s="244"/>
      <c r="L31" s="244"/>
      <c r="M31" s="244"/>
      <c r="N31" s="244"/>
      <c r="O31" s="431"/>
      <c r="P31" s="479"/>
      <c r="Q31" s="502"/>
      <c r="R31" s="505"/>
      <c r="S31" s="535" t="s">
        <v>1690</v>
      </c>
      <c r="T31" s="464" t="str">
        <f t="shared" si="0"/>
        <v>main2-ENA_NECP_HV_SON_XDOR_001_M19.cps</v>
      </c>
      <c r="U31" s="464" t="str">
        <f t="shared" si="6"/>
        <v>XDOR_BJXR_C677_NECP_M190617_00001.BC</v>
      </c>
      <c r="V31" s="465" t="str">
        <f t="shared" si="1"/>
        <v>190617-MMDD</v>
      </c>
      <c r="W31" s="465" t="str">
        <f t="shared" si="2"/>
        <v>20190617_MMDD.cml</v>
      </c>
      <c r="X31" s="465" t="str">
        <f t="shared" si="3"/>
        <v>C677</v>
      </c>
      <c r="Y31" s="536" t="str">
        <f t="shared" si="4"/>
        <v>NECP_M190617</v>
      </c>
    </row>
    <row r="32" spans="1:25" s="76" customFormat="1">
      <c r="A32" s="330"/>
      <c r="B32" s="244"/>
      <c r="C32" s="330"/>
      <c r="D32" s="348"/>
      <c r="E32" s="330"/>
      <c r="F32" s="349" t="s">
        <v>1186</v>
      </c>
      <c r="G32" s="244" t="s">
        <v>1200</v>
      </c>
      <c r="H32" s="330"/>
      <c r="I32" s="330"/>
      <c r="J32" s="244"/>
      <c r="K32" s="244"/>
      <c r="L32" s="244"/>
      <c r="M32" s="244"/>
      <c r="N32" s="244"/>
      <c r="O32" s="431"/>
      <c r="P32" s="479"/>
      <c r="Q32" s="502"/>
      <c r="R32" s="505"/>
      <c r="S32" s="535" t="s">
        <v>1690</v>
      </c>
      <c r="T32" s="464" t="str">
        <f t="shared" si="0"/>
        <v>main2-ENA_NECP_HV_SON_XDOR_001_M19.cps</v>
      </c>
      <c r="U32" s="464" t="str">
        <f t="shared" si="6"/>
        <v>XDOR_BJXR_C678_NECP_M190618_00001.BC</v>
      </c>
      <c r="V32" s="465" t="str">
        <f t="shared" si="1"/>
        <v>190618-MMDD</v>
      </c>
      <c r="W32" s="465" t="str">
        <f t="shared" si="2"/>
        <v>20190618_MMDD.cml</v>
      </c>
      <c r="X32" s="465" t="str">
        <f t="shared" si="3"/>
        <v>C678</v>
      </c>
      <c r="Y32" s="536" t="str">
        <f t="shared" si="4"/>
        <v>NECP_M190618</v>
      </c>
    </row>
    <row r="33" spans="1:25" s="76" customFormat="1">
      <c r="A33" s="330"/>
      <c r="B33" s="244"/>
      <c r="C33" s="330"/>
      <c r="D33" s="348"/>
      <c r="E33" s="330"/>
      <c r="F33" s="349" t="s">
        <v>1186</v>
      </c>
      <c r="G33" s="244" t="s">
        <v>1201</v>
      </c>
      <c r="H33" s="330"/>
      <c r="I33" s="330"/>
      <c r="J33" s="244"/>
      <c r="K33" s="244"/>
      <c r="L33" s="244"/>
      <c r="M33" s="244"/>
      <c r="N33" s="244"/>
      <c r="O33" s="431"/>
      <c r="P33" s="479"/>
      <c r="Q33" s="502"/>
      <c r="R33" s="505"/>
      <c r="S33" s="535" t="s">
        <v>1690</v>
      </c>
      <c r="T33" s="464" t="str">
        <f t="shared" si="0"/>
        <v>main2-ENA_NECP_HV_SON_XDOR_001_M19.cps</v>
      </c>
      <c r="U33" s="464" t="str">
        <f t="shared" si="6"/>
        <v>XDOR_BJXR_C679_NECP_M190619_00001.BC</v>
      </c>
      <c r="V33" s="465" t="str">
        <f t="shared" si="1"/>
        <v>190619-MMDD</v>
      </c>
      <c r="W33" s="465" t="str">
        <f t="shared" si="2"/>
        <v>20190619_MMDD.cml</v>
      </c>
      <c r="X33" s="465" t="str">
        <f t="shared" si="3"/>
        <v>C679</v>
      </c>
      <c r="Y33" s="536" t="str">
        <f t="shared" si="4"/>
        <v>NECP_M190619</v>
      </c>
    </row>
    <row r="34" spans="1:25" s="76" customFormat="1">
      <c r="A34" s="330"/>
      <c r="B34" s="244"/>
      <c r="C34" s="330"/>
      <c r="D34" s="348"/>
      <c r="E34" s="330"/>
      <c r="F34" s="349" t="s">
        <v>1186</v>
      </c>
      <c r="G34" s="244" t="s">
        <v>1202</v>
      </c>
      <c r="H34" s="330"/>
      <c r="I34" s="330"/>
      <c r="J34" s="244"/>
      <c r="K34" s="244"/>
      <c r="L34" s="244"/>
      <c r="M34" s="244"/>
      <c r="N34" s="244"/>
      <c r="O34" s="431"/>
      <c r="P34" s="479"/>
      <c r="Q34" s="502"/>
      <c r="R34" s="505"/>
      <c r="S34" s="535" t="s">
        <v>1690</v>
      </c>
      <c r="T34" s="464" t="str">
        <f t="shared" ref="T34:T65" si="7">IF(O34="",T33,O34)</f>
        <v>main2-ENA_NECP_HV_SON_XDOR_001_M19.cps</v>
      </c>
      <c r="U34" s="464" t="str">
        <f t="shared" si="6"/>
        <v>XDOR_BJXR_C680_NECP_M190620_00001.BC</v>
      </c>
      <c r="V34" s="465" t="str">
        <f t="shared" ref="V34:V65" si="8">IF(G34="","",MID(G34,22,6)&amp;"-MMDD")</f>
        <v>190620-MMDD</v>
      </c>
      <c r="W34" s="465" t="str">
        <f t="shared" ref="W34:W65" si="9">IF(G34="","","20"&amp;MID(G34,22,6)&amp;"_MMDD.cml")</f>
        <v>20190620_MMDD.cml</v>
      </c>
      <c r="X34" s="465" t="str">
        <f t="shared" ref="X34:X65" si="10">IF(G34="","","C"&amp;MID(U34,12,3))</f>
        <v>C680</v>
      </c>
      <c r="Y34" s="536" t="str">
        <f t="shared" si="4"/>
        <v>NECP_M190620</v>
      </c>
    </row>
    <row r="35" spans="1:25" s="76" customFormat="1">
      <c r="A35" s="330"/>
      <c r="B35" s="244"/>
      <c r="C35" s="330"/>
      <c r="D35" s="348"/>
      <c r="E35" s="330"/>
      <c r="F35" s="349" t="s">
        <v>1186</v>
      </c>
      <c r="G35" s="244" t="s">
        <v>1203</v>
      </c>
      <c r="H35" s="330"/>
      <c r="I35" s="330"/>
      <c r="J35" s="244"/>
      <c r="K35" s="244"/>
      <c r="L35" s="244"/>
      <c r="M35" s="244"/>
      <c r="N35" s="244"/>
      <c r="O35" s="431"/>
      <c r="P35" s="479"/>
      <c r="Q35" s="502"/>
      <c r="R35" s="505"/>
      <c r="S35" s="535" t="s">
        <v>1690</v>
      </c>
      <c r="T35" s="464" t="str">
        <f t="shared" si="7"/>
        <v>main2-ENA_NECP_HV_SON_XDOR_001_M19.cps</v>
      </c>
      <c r="U35" s="464" t="str">
        <f t="shared" si="6"/>
        <v>XDOR_BJXR_C681_NECP_M190621_00001.BC</v>
      </c>
      <c r="V35" s="465" t="str">
        <f t="shared" si="8"/>
        <v>190621-MMDD</v>
      </c>
      <c r="W35" s="465" t="str">
        <f t="shared" si="9"/>
        <v>20190621_MMDD.cml</v>
      </c>
      <c r="X35" s="465" t="str">
        <f t="shared" si="10"/>
        <v>C681</v>
      </c>
      <c r="Y35" s="536" t="str">
        <f t="shared" si="4"/>
        <v>NECP_M190621</v>
      </c>
    </row>
    <row r="36" spans="1:25" s="76" customFormat="1">
      <c r="A36" s="330"/>
      <c r="B36" s="244"/>
      <c r="C36" s="330"/>
      <c r="D36" s="348"/>
      <c r="E36" s="330"/>
      <c r="F36" s="349" t="s">
        <v>1186</v>
      </c>
      <c r="G36" s="244" t="s">
        <v>1204</v>
      </c>
      <c r="H36" s="330"/>
      <c r="I36" s="330"/>
      <c r="J36" s="244"/>
      <c r="K36" s="244"/>
      <c r="L36" s="244"/>
      <c r="M36" s="244"/>
      <c r="N36" s="244"/>
      <c r="O36" s="431"/>
      <c r="P36" s="479"/>
      <c r="Q36" s="502"/>
      <c r="R36" s="505"/>
      <c r="S36" s="535" t="s">
        <v>1690</v>
      </c>
      <c r="T36" s="464" t="str">
        <f t="shared" si="7"/>
        <v>main2-ENA_NECP_HV_SON_XDOR_001_M19.cps</v>
      </c>
      <c r="U36" s="464" t="str">
        <f t="shared" si="6"/>
        <v>XDOR_BJXR_C682_NECP_M190622_00001.BC</v>
      </c>
      <c r="V36" s="465" t="str">
        <f t="shared" si="8"/>
        <v>190622-MMDD</v>
      </c>
      <c r="W36" s="465" t="str">
        <f t="shared" si="9"/>
        <v>20190622_MMDD.cml</v>
      </c>
      <c r="X36" s="465" t="str">
        <f t="shared" si="10"/>
        <v>C682</v>
      </c>
      <c r="Y36" s="536" t="str">
        <f t="shared" si="4"/>
        <v>NECP_M190622</v>
      </c>
    </row>
    <row r="37" spans="1:25" s="76" customFormat="1">
      <c r="A37" s="330"/>
      <c r="B37" s="244"/>
      <c r="C37" s="330"/>
      <c r="D37" s="348"/>
      <c r="E37" s="330"/>
      <c r="F37" s="349" t="s">
        <v>1186</v>
      </c>
      <c r="G37" s="244" t="s">
        <v>1205</v>
      </c>
      <c r="H37" s="330"/>
      <c r="I37" s="330"/>
      <c r="J37" s="244"/>
      <c r="K37" s="244"/>
      <c r="L37" s="244"/>
      <c r="M37" s="244"/>
      <c r="N37" s="244"/>
      <c r="O37" s="431"/>
      <c r="P37" s="479"/>
      <c r="Q37" s="502"/>
      <c r="R37" s="505"/>
      <c r="S37" s="535" t="s">
        <v>1690</v>
      </c>
      <c r="T37" s="464" t="str">
        <f t="shared" si="7"/>
        <v>main2-ENA_NECP_HV_SON_XDOR_001_M19.cps</v>
      </c>
      <c r="U37" s="464" t="str">
        <f t="shared" si="6"/>
        <v>XDOR_BJXR_C683_NECP_M190623_00001.BC</v>
      </c>
      <c r="V37" s="465" t="str">
        <f t="shared" si="8"/>
        <v>190623-MMDD</v>
      </c>
      <c r="W37" s="465" t="str">
        <f t="shared" si="9"/>
        <v>20190623_MMDD.cml</v>
      </c>
      <c r="X37" s="465" t="str">
        <f t="shared" si="10"/>
        <v>C683</v>
      </c>
      <c r="Y37" s="536" t="str">
        <f t="shared" si="4"/>
        <v>NECP_M190623</v>
      </c>
    </row>
    <row r="38" spans="1:25" s="76" customFormat="1">
      <c r="A38" s="330"/>
      <c r="B38" s="244"/>
      <c r="C38" s="330"/>
      <c r="D38" s="348"/>
      <c r="E38" s="330"/>
      <c r="F38" s="349" t="s">
        <v>1186</v>
      </c>
      <c r="G38" s="244" t="s">
        <v>1206</v>
      </c>
      <c r="H38" s="330"/>
      <c r="I38" s="330"/>
      <c r="J38" s="244"/>
      <c r="K38" s="244"/>
      <c r="L38" s="244"/>
      <c r="M38" s="244"/>
      <c r="N38" s="244"/>
      <c r="O38" s="431"/>
      <c r="P38" s="479"/>
      <c r="Q38" s="502"/>
      <c r="R38" s="505"/>
      <c r="S38" s="535" t="s">
        <v>1690</v>
      </c>
      <c r="T38" s="464" t="str">
        <f t="shared" si="7"/>
        <v>main2-ENA_NECP_HV_SON_XDOR_001_M19.cps</v>
      </c>
      <c r="U38" s="464" t="str">
        <f t="shared" si="6"/>
        <v>XDOR_BJXR_C684_NECP_M190624_00001.BC</v>
      </c>
      <c r="V38" s="465" t="str">
        <f t="shared" si="8"/>
        <v>190624-MMDD</v>
      </c>
      <c r="W38" s="465" t="str">
        <f t="shared" si="9"/>
        <v>20190624_MMDD.cml</v>
      </c>
      <c r="X38" s="465" t="str">
        <f t="shared" si="10"/>
        <v>C684</v>
      </c>
      <c r="Y38" s="536" t="str">
        <f t="shared" si="4"/>
        <v>NECP_M190624</v>
      </c>
    </row>
    <row r="39" spans="1:25" s="76" customFormat="1">
      <c r="A39" s="330"/>
      <c r="B39" s="244"/>
      <c r="C39" s="330"/>
      <c r="D39" s="348"/>
      <c r="E39" s="330"/>
      <c r="F39" s="349" t="s">
        <v>1186</v>
      </c>
      <c r="G39" s="244" t="s">
        <v>1207</v>
      </c>
      <c r="H39" s="330"/>
      <c r="I39" s="330"/>
      <c r="J39" s="244"/>
      <c r="K39" s="244"/>
      <c r="L39" s="244"/>
      <c r="M39" s="244"/>
      <c r="N39" s="244"/>
      <c r="O39" s="431"/>
      <c r="P39" s="479"/>
      <c r="Q39" s="502"/>
      <c r="R39" s="505"/>
      <c r="S39" s="535" t="s">
        <v>1690</v>
      </c>
      <c r="T39" s="464" t="str">
        <f t="shared" si="7"/>
        <v>main2-ENA_NECP_HV_SON_XDOR_001_M19.cps</v>
      </c>
      <c r="U39" s="464" t="str">
        <f t="shared" si="6"/>
        <v>XDOR_BJXR_C685_NECP_M190625_00001.BC</v>
      </c>
      <c r="V39" s="465" t="str">
        <f t="shared" si="8"/>
        <v>190625-MMDD</v>
      </c>
      <c r="W39" s="465" t="str">
        <f t="shared" si="9"/>
        <v>20190625_MMDD.cml</v>
      </c>
      <c r="X39" s="465" t="str">
        <f t="shared" si="10"/>
        <v>C685</v>
      </c>
      <c r="Y39" s="536" t="str">
        <f t="shared" si="4"/>
        <v>NECP_M190625</v>
      </c>
    </row>
    <row r="40" spans="1:25" s="76" customFormat="1">
      <c r="A40" s="330"/>
      <c r="B40" s="244"/>
      <c r="C40" s="330"/>
      <c r="D40" s="348"/>
      <c r="E40" s="330"/>
      <c r="F40" s="349" t="s">
        <v>1186</v>
      </c>
      <c r="G40" s="244" t="s">
        <v>1208</v>
      </c>
      <c r="H40" s="330"/>
      <c r="I40" s="330"/>
      <c r="J40" s="244"/>
      <c r="K40" s="244"/>
      <c r="L40" s="244"/>
      <c r="M40" s="244"/>
      <c r="N40" s="244"/>
      <c r="O40" s="431"/>
      <c r="P40" s="479"/>
      <c r="Q40" s="502"/>
      <c r="R40" s="505"/>
      <c r="S40" s="535" t="s">
        <v>1690</v>
      </c>
      <c r="T40" s="464" t="str">
        <f t="shared" si="7"/>
        <v>main2-ENA_NECP_HV_SON_XDOR_001_M19.cps</v>
      </c>
      <c r="U40" s="464" t="str">
        <f t="shared" si="6"/>
        <v>XDOR_BJXR_C686_NECP_M190626_00001.BC</v>
      </c>
      <c r="V40" s="465" t="str">
        <f t="shared" si="8"/>
        <v>190626-MMDD</v>
      </c>
      <c r="W40" s="465" t="str">
        <f t="shared" si="9"/>
        <v>20190626_MMDD.cml</v>
      </c>
      <c r="X40" s="465" t="str">
        <f t="shared" si="10"/>
        <v>C686</v>
      </c>
      <c r="Y40" s="536" t="str">
        <f t="shared" si="4"/>
        <v>NECP_M190626</v>
      </c>
    </row>
    <row r="41" spans="1:25" s="76" customFormat="1">
      <c r="A41" s="330"/>
      <c r="B41" s="244"/>
      <c r="C41" s="330"/>
      <c r="D41" s="348"/>
      <c r="E41" s="330"/>
      <c r="F41" s="349" t="s">
        <v>1186</v>
      </c>
      <c r="G41" s="244" t="s">
        <v>1209</v>
      </c>
      <c r="H41" s="330"/>
      <c r="I41" s="330"/>
      <c r="J41" s="244"/>
      <c r="K41" s="244"/>
      <c r="L41" s="244"/>
      <c r="M41" s="244"/>
      <c r="N41" s="244"/>
      <c r="O41" s="431"/>
      <c r="P41" s="479"/>
      <c r="Q41" s="502"/>
      <c r="R41" s="505"/>
      <c r="S41" s="535" t="s">
        <v>1690</v>
      </c>
      <c r="T41" s="464" t="str">
        <f t="shared" si="7"/>
        <v>main2-ENA_NECP_HV_SON_XDOR_001_M19.cps</v>
      </c>
      <c r="U41" s="464" t="str">
        <f t="shared" si="6"/>
        <v>XDOR_BJXR_C687_NECP_M190627_00001.BC</v>
      </c>
      <c r="V41" s="465" t="str">
        <f t="shared" si="8"/>
        <v>190627-MMDD</v>
      </c>
      <c r="W41" s="465" t="str">
        <f t="shared" si="9"/>
        <v>20190627_MMDD.cml</v>
      </c>
      <c r="X41" s="465" t="str">
        <f t="shared" si="10"/>
        <v>C687</v>
      </c>
      <c r="Y41" s="536" t="str">
        <f t="shared" si="4"/>
        <v>NECP_M190627</v>
      </c>
    </row>
    <row r="42" spans="1:25" s="138" customFormat="1" ht="21.75" customHeight="1">
      <c r="A42" s="330"/>
      <c r="B42" s="244"/>
      <c r="C42" s="330"/>
      <c r="D42" s="348"/>
      <c r="E42" s="330"/>
      <c r="F42" s="349" t="s">
        <v>1186</v>
      </c>
      <c r="G42" s="244" t="s">
        <v>1210</v>
      </c>
      <c r="H42" s="422"/>
      <c r="I42" s="330"/>
      <c r="J42" s="244"/>
      <c r="K42" s="244"/>
      <c r="L42" s="244"/>
      <c r="M42" s="244"/>
      <c r="N42" s="244"/>
      <c r="O42" s="431"/>
      <c r="P42" s="479"/>
      <c r="Q42" s="502"/>
      <c r="R42" s="505"/>
      <c r="S42" s="535" t="s">
        <v>1690</v>
      </c>
      <c r="T42" s="464" t="str">
        <f t="shared" si="7"/>
        <v>main2-ENA_NECP_HV_SON_XDOR_001_M19.cps</v>
      </c>
      <c r="U42" s="464" t="str">
        <f t="shared" si="6"/>
        <v>XDOR_BJXR_C688_NECP_M190628_00001.BC</v>
      </c>
      <c r="V42" s="465" t="str">
        <f t="shared" si="8"/>
        <v>190628-MMDD</v>
      </c>
      <c r="W42" s="465" t="str">
        <f t="shared" si="9"/>
        <v>20190628_MMDD.cml</v>
      </c>
      <c r="X42" s="465" t="str">
        <f t="shared" si="10"/>
        <v>C688</v>
      </c>
      <c r="Y42" s="536" t="str">
        <f t="shared" si="4"/>
        <v>NECP_M190628</v>
      </c>
    </row>
    <row r="43" spans="1:25" s="76" customFormat="1" ht="36.9">
      <c r="A43" s="702">
        <v>7</v>
      </c>
      <c r="B43" s="703" t="s">
        <v>1117</v>
      </c>
      <c r="C43" s="702"/>
      <c r="D43" s="704">
        <v>4</v>
      </c>
      <c r="E43" s="702">
        <v>0</v>
      </c>
      <c r="F43" s="705"/>
      <c r="G43" s="703" t="s">
        <v>1402</v>
      </c>
      <c r="H43" s="702">
        <v>4</v>
      </c>
      <c r="I43" s="702" t="s">
        <v>62</v>
      </c>
      <c r="J43" s="703" t="s">
        <v>1120</v>
      </c>
      <c r="K43" s="703"/>
      <c r="L43" s="703"/>
      <c r="M43" s="703"/>
      <c r="N43" s="703"/>
      <c r="O43" s="706" t="s">
        <v>1665</v>
      </c>
      <c r="P43" s="479"/>
      <c r="Q43" s="502"/>
      <c r="R43" s="505"/>
      <c r="S43" s="535" t="s">
        <v>1690</v>
      </c>
      <c r="T43" s="464" t="str">
        <f t="shared" si="7"/>
        <v>main2-ENA_NECP_HV_SOF1_XDOR_003_M19.cps</v>
      </c>
      <c r="U43" s="464" t="str">
        <f t="shared" si="6"/>
        <v>XDOR_BJXR_C689_NECP_M190701_00002.BC</v>
      </c>
      <c r="V43" s="465" t="str">
        <f t="shared" si="8"/>
        <v>190701-MMDD</v>
      </c>
      <c r="W43" s="465" t="str">
        <f t="shared" si="9"/>
        <v>20190701_MMDD.cml</v>
      </c>
      <c r="X43" s="465" t="str">
        <f t="shared" si="10"/>
        <v>C689</v>
      </c>
      <c r="Y43" s="536" t="str">
        <f t="shared" si="4"/>
        <v>NECP_M190701</v>
      </c>
    </row>
    <row r="44" spans="1:25" s="76" customFormat="1">
      <c r="A44" s="702"/>
      <c r="B44" s="703"/>
      <c r="C44" s="702"/>
      <c r="D44" s="704">
        <v>2</v>
      </c>
      <c r="E44" s="702">
        <v>0</v>
      </c>
      <c r="F44" s="705"/>
      <c r="G44" s="703" t="s">
        <v>1211</v>
      </c>
      <c r="H44" s="702">
        <v>2</v>
      </c>
      <c r="I44" s="702" t="s">
        <v>62</v>
      </c>
      <c r="J44" s="703"/>
      <c r="K44" s="703"/>
      <c r="L44" s="703"/>
      <c r="M44" s="703"/>
      <c r="N44" s="703"/>
      <c r="O44" s="707"/>
      <c r="P44" s="479"/>
      <c r="Q44" s="502"/>
      <c r="R44" s="505"/>
      <c r="S44" s="535" t="s">
        <v>1690</v>
      </c>
      <c r="T44" s="464" t="str">
        <f t="shared" si="7"/>
        <v>main2-ENA_NECP_HV_SOF1_XDOR_003_M19.cps</v>
      </c>
      <c r="U44" s="464" t="str">
        <f t="shared" si="6"/>
        <v>XDOR_BJXR_C690_NECP_M190702_00001.BC</v>
      </c>
      <c r="V44" s="465" t="str">
        <f t="shared" si="8"/>
        <v>190702-MMDD</v>
      </c>
      <c r="W44" s="465" t="str">
        <f t="shared" si="9"/>
        <v>20190702_MMDD.cml</v>
      </c>
      <c r="X44" s="465" t="str">
        <f t="shared" si="10"/>
        <v>C690</v>
      </c>
      <c r="Y44" s="536" t="str">
        <f t="shared" si="4"/>
        <v>NECP_M190702</v>
      </c>
    </row>
    <row r="45" spans="1:25" s="76" customFormat="1">
      <c r="A45" s="702"/>
      <c r="B45" s="703"/>
      <c r="C45" s="702"/>
      <c r="D45" s="704">
        <v>2</v>
      </c>
      <c r="E45" s="702">
        <v>0</v>
      </c>
      <c r="F45" s="705"/>
      <c r="G45" s="703" t="s">
        <v>1212</v>
      </c>
      <c r="H45" s="702">
        <v>3</v>
      </c>
      <c r="I45" s="702" t="s">
        <v>62</v>
      </c>
      <c r="J45" s="703"/>
      <c r="K45" s="703"/>
      <c r="L45" s="703"/>
      <c r="M45" s="703"/>
      <c r="N45" s="703"/>
      <c r="O45" s="707"/>
      <c r="P45" s="479"/>
      <c r="Q45" s="502"/>
      <c r="R45" s="505"/>
      <c r="S45" s="535" t="s">
        <v>1690</v>
      </c>
      <c r="T45" s="464" t="str">
        <f t="shared" si="7"/>
        <v>main2-ENA_NECP_HV_SOF1_XDOR_003_M19.cps</v>
      </c>
      <c r="U45" s="464" t="str">
        <f t="shared" si="6"/>
        <v>XDOR_BJXR_C691_NECP_M190703_00001.BC</v>
      </c>
      <c r="V45" s="465" t="str">
        <f t="shared" si="8"/>
        <v>190703-MMDD</v>
      </c>
      <c r="W45" s="465" t="str">
        <f t="shared" si="9"/>
        <v>20190703_MMDD.cml</v>
      </c>
      <c r="X45" s="465" t="str">
        <f t="shared" si="10"/>
        <v>C691</v>
      </c>
      <c r="Y45" s="536" t="str">
        <f t="shared" si="4"/>
        <v>NECP_M190703</v>
      </c>
    </row>
    <row r="46" spans="1:25" s="76" customFormat="1">
      <c r="A46" s="702"/>
      <c r="B46" s="703"/>
      <c r="C46" s="702"/>
      <c r="D46" s="704">
        <v>2</v>
      </c>
      <c r="E46" s="702">
        <v>0</v>
      </c>
      <c r="F46" s="705"/>
      <c r="G46" s="703" t="s">
        <v>1213</v>
      </c>
      <c r="H46" s="702">
        <v>2</v>
      </c>
      <c r="I46" s="702" t="s">
        <v>62</v>
      </c>
      <c r="J46" s="703"/>
      <c r="K46" s="703"/>
      <c r="L46" s="703"/>
      <c r="M46" s="703"/>
      <c r="N46" s="703"/>
      <c r="O46" s="707"/>
      <c r="P46" s="479"/>
      <c r="Q46" s="502"/>
      <c r="R46" s="505"/>
      <c r="S46" s="535" t="s">
        <v>1690</v>
      </c>
      <c r="T46" s="464" t="str">
        <f t="shared" si="7"/>
        <v>main2-ENA_NECP_HV_SOF1_XDOR_003_M19.cps</v>
      </c>
      <c r="U46" s="464" t="str">
        <f t="shared" si="6"/>
        <v>XDOR_BJXR_C693_NECP_M190704_00001.BC</v>
      </c>
      <c r="V46" s="465" t="str">
        <f t="shared" si="8"/>
        <v>190704-MMDD</v>
      </c>
      <c r="W46" s="465" t="str">
        <f t="shared" si="9"/>
        <v>20190704_MMDD.cml</v>
      </c>
      <c r="X46" s="465" t="str">
        <f t="shared" si="10"/>
        <v>C693</v>
      </c>
      <c r="Y46" s="536" t="str">
        <f t="shared" si="4"/>
        <v>NECP_M190704</v>
      </c>
    </row>
    <row r="47" spans="1:25" s="76" customFormat="1">
      <c r="A47" s="702"/>
      <c r="B47" s="703"/>
      <c r="C47" s="702"/>
      <c r="D47" s="704">
        <v>3</v>
      </c>
      <c r="E47" s="702">
        <v>0</v>
      </c>
      <c r="F47" s="705"/>
      <c r="G47" s="703" t="s">
        <v>1214</v>
      </c>
      <c r="H47" s="702">
        <v>3</v>
      </c>
      <c r="I47" s="702" t="s">
        <v>62</v>
      </c>
      <c r="J47" s="703"/>
      <c r="K47" s="703"/>
      <c r="L47" s="703"/>
      <c r="M47" s="703"/>
      <c r="N47" s="703"/>
      <c r="O47" s="707"/>
      <c r="P47" s="479"/>
      <c r="Q47" s="502"/>
      <c r="R47" s="505"/>
      <c r="S47" s="535" t="s">
        <v>1690</v>
      </c>
      <c r="T47" s="464" t="str">
        <f t="shared" si="7"/>
        <v>main2-ENA_NECP_HV_SOF1_XDOR_003_M19.cps</v>
      </c>
      <c r="U47" s="464" t="str">
        <f t="shared" si="6"/>
        <v>XDOR_BJXR_C694_NECP_M190705_00001.BC</v>
      </c>
      <c r="V47" s="465" t="str">
        <f t="shared" si="8"/>
        <v>190705-MMDD</v>
      </c>
      <c r="W47" s="465" t="str">
        <f t="shared" si="9"/>
        <v>20190705_MMDD.cml</v>
      </c>
      <c r="X47" s="465" t="str">
        <f t="shared" si="10"/>
        <v>C694</v>
      </c>
      <c r="Y47" s="536" t="str">
        <f t="shared" si="4"/>
        <v>NECP_M190705</v>
      </c>
    </row>
    <row r="48" spans="1:25" s="76" customFormat="1">
      <c r="A48" s="702"/>
      <c r="B48" s="703"/>
      <c r="C48" s="702"/>
      <c r="D48" s="704">
        <v>2</v>
      </c>
      <c r="E48" s="702">
        <v>0</v>
      </c>
      <c r="F48" s="705"/>
      <c r="G48" s="703" t="s">
        <v>1215</v>
      </c>
      <c r="H48" s="702">
        <v>1</v>
      </c>
      <c r="I48" s="702" t="s">
        <v>62</v>
      </c>
      <c r="J48" s="703"/>
      <c r="K48" s="703"/>
      <c r="L48" s="703"/>
      <c r="M48" s="703"/>
      <c r="N48" s="703"/>
      <c r="O48" s="707"/>
      <c r="P48" s="479"/>
      <c r="Q48" s="502"/>
      <c r="R48" s="505"/>
      <c r="S48" s="535" t="s">
        <v>1690</v>
      </c>
      <c r="T48" s="464" t="str">
        <f t="shared" si="7"/>
        <v>main2-ENA_NECP_HV_SOF1_XDOR_003_M19.cps</v>
      </c>
      <c r="U48" s="464" t="str">
        <f t="shared" si="6"/>
        <v>XDOR_BJXR_C695_NECP_M190706_00001.BC</v>
      </c>
      <c r="V48" s="465" t="str">
        <f t="shared" si="8"/>
        <v>190706-MMDD</v>
      </c>
      <c r="W48" s="465" t="str">
        <f t="shared" si="9"/>
        <v>20190706_MMDD.cml</v>
      </c>
      <c r="X48" s="465" t="str">
        <f t="shared" si="10"/>
        <v>C695</v>
      </c>
      <c r="Y48" s="536" t="str">
        <f t="shared" si="4"/>
        <v>NECP_M190706</v>
      </c>
    </row>
    <row r="49" spans="1:25" s="76" customFormat="1">
      <c r="A49" s="702"/>
      <c r="B49" s="703"/>
      <c r="C49" s="702"/>
      <c r="D49" s="704">
        <v>20</v>
      </c>
      <c r="E49" s="702">
        <v>0</v>
      </c>
      <c r="F49" s="705"/>
      <c r="G49" s="703" t="s">
        <v>1216</v>
      </c>
      <c r="H49" s="702">
        <v>33</v>
      </c>
      <c r="I49" s="702" t="s">
        <v>62</v>
      </c>
      <c r="J49" s="703"/>
      <c r="K49" s="703"/>
      <c r="L49" s="703"/>
      <c r="M49" s="703"/>
      <c r="N49" s="703"/>
      <c r="O49" s="707"/>
      <c r="P49" s="479"/>
      <c r="Q49" s="502"/>
      <c r="R49" s="505"/>
      <c r="S49" s="535" t="s">
        <v>1690</v>
      </c>
      <c r="T49" s="464" t="str">
        <f t="shared" si="7"/>
        <v>main2-ENA_NECP_HV_SOF1_XDOR_003_M19.cps</v>
      </c>
      <c r="U49" s="464" t="str">
        <f t="shared" si="6"/>
        <v>XDOR_BJXR_C696_NECP_M190707_00001.BC</v>
      </c>
      <c r="V49" s="465" t="str">
        <f t="shared" si="8"/>
        <v>190707-MMDD</v>
      </c>
      <c r="W49" s="465" t="str">
        <f t="shared" si="9"/>
        <v>20190707_MMDD.cml</v>
      </c>
      <c r="X49" s="465" t="str">
        <f t="shared" si="10"/>
        <v>C696</v>
      </c>
      <c r="Y49" s="536" t="str">
        <f t="shared" si="4"/>
        <v>NECP_M190707</v>
      </c>
    </row>
    <row r="50" spans="1:25" s="76" customFormat="1">
      <c r="A50" s="702"/>
      <c r="B50" s="703"/>
      <c r="C50" s="702"/>
      <c r="D50" s="704">
        <v>2</v>
      </c>
      <c r="E50" s="702">
        <v>0</v>
      </c>
      <c r="F50" s="705"/>
      <c r="G50" s="703" t="s">
        <v>1217</v>
      </c>
      <c r="H50" s="702">
        <v>2</v>
      </c>
      <c r="I50" s="702" t="s">
        <v>62</v>
      </c>
      <c r="J50" s="703"/>
      <c r="K50" s="703"/>
      <c r="L50" s="703"/>
      <c r="M50" s="703"/>
      <c r="N50" s="703"/>
      <c r="O50" s="707"/>
      <c r="P50" s="479"/>
      <c r="Q50" s="502"/>
      <c r="R50" s="505"/>
      <c r="S50" s="535" t="s">
        <v>1690</v>
      </c>
      <c r="T50" s="464" t="str">
        <f t="shared" si="7"/>
        <v>main2-ENA_NECP_HV_SOF1_XDOR_003_M19.cps</v>
      </c>
      <c r="U50" s="464" t="str">
        <f t="shared" si="6"/>
        <v>XDOR_BJXR_C697_NECP_M190708_00001.BC</v>
      </c>
      <c r="V50" s="465" t="str">
        <f t="shared" si="8"/>
        <v>190708-MMDD</v>
      </c>
      <c r="W50" s="465" t="str">
        <f t="shared" si="9"/>
        <v>20190708_MMDD.cml</v>
      </c>
      <c r="X50" s="465" t="str">
        <f t="shared" si="10"/>
        <v>C697</v>
      </c>
      <c r="Y50" s="536" t="str">
        <f t="shared" si="4"/>
        <v>NECP_M190708</v>
      </c>
    </row>
    <row r="51" spans="1:25" s="76" customFormat="1">
      <c r="A51" s="702"/>
      <c r="B51" s="703"/>
      <c r="C51" s="702"/>
      <c r="D51" s="704">
        <v>3</v>
      </c>
      <c r="E51" s="702">
        <v>0</v>
      </c>
      <c r="F51" s="705"/>
      <c r="G51" s="703" t="s">
        <v>1218</v>
      </c>
      <c r="H51" s="702">
        <v>3</v>
      </c>
      <c r="I51" s="702" t="s">
        <v>62</v>
      </c>
      <c r="J51" s="703"/>
      <c r="K51" s="703"/>
      <c r="L51" s="703"/>
      <c r="M51" s="703"/>
      <c r="N51" s="703"/>
      <c r="O51" s="707"/>
      <c r="P51" s="479"/>
      <c r="Q51" s="502"/>
      <c r="R51" s="505"/>
      <c r="S51" s="535" t="s">
        <v>1690</v>
      </c>
      <c r="T51" s="464" t="str">
        <f t="shared" si="7"/>
        <v>main2-ENA_NECP_HV_SOF1_XDOR_003_M19.cps</v>
      </c>
      <c r="U51" s="464" t="str">
        <f t="shared" si="6"/>
        <v>XDOR_BJXR_C833_NECP_M190709_00001.BC</v>
      </c>
      <c r="V51" s="465" t="str">
        <f t="shared" si="8"/>
        <v>190709-MMDD</v>
      </c>
      <c r="W51" s="465" t="str">
        <f t="shared" si="9"/>
        <v>20190709_MMDD.cml</v>
      </c>
      <c r="X51" s="465" t="str">
        <f t="shared" si="10"/>
        <v>C833</v>
      </c>
      <c r="Y51" s="536" t="str">
        <f t="shared" si="4"/>
        <v>NECP_M190709</v>
      </c>
    </row>
    <row r="52" spans="1:25" s="76" customFormat="1">
      <c r="A52" s="702"/>
      <c r="B52" s="703"/>
      <c r="C52" s="702"/>
      <c r="D52" s="704">
        <v>3</v>
      </c>
      <c r="E52" s="702">
        <v>0</v>
      </c>
      <c r="F52" s="705"/>
      <c r="G52" s="703" t="s">
        <v>1219</v>
      </c>
      <c r="H52" s="702">
        <v>3</v>
      </c>
      <c r="I52" s="702" t="s">
        <v>62</v>
      </c>
      <c r="J52" s="703"/>
      <c r="K52" s="703"/>
      <c r="L52" s="703"/>
      <c r="M52" s="703"/>
      <c r="N52" s="703"/>
      <c r="O52" s="707"/>
      <c r="P52" s="479"/>
      <c r="Q52" s="502"/>
      <c r="R52" s="505"/>
      <c r="S52" s="535" t="s">
        <v>1690</v>
      </c>
      <c r="T52" s="464" t="str">
        <f t="shared" si="7"/>
        <v>main2-ENA_NECP_HV_SOF1_XDOR_003_M19.cps</v>
      </c>
      <c r="U52" s="464" t="str">
        <f t="shared" si="6"/>
        <v>XDOR_BJXR_C834_NECP_M190710_00001.BC</v>
      </c>
      <c r="V52" s="465" t="str">
        <f t="shared" si="8"/>
        <v>190710-MMDD</v>
      </c>
      <c r="W52" s="465" t="str">
        <f t="shared" si="9"/>
        <v>20190710_MMDD.cml</v>
      </c>
      <c r="X52" s="465" t="str">
        <f t="shared" si="10"/>
        <v>C834</v>
      </c>
      <c r="Y52" s="536" t="str">
        <f t="shared" si="4"/>
        <v>NECP_M190710</v>
      </c>
    </row>
    <row r="53" spans="1:25" s="76" customFormat="1">
      <c r="A53" s="702"/>
      <c r="B53" s="703"/>
      <c r="C53" s="702"/>
      <c r="D53" s="704">
        <v>2</v>
      </c>
      <c r="E53" s="702">
        <v>0</v>
      </c>
      <c r="F53" s="705"/>
      <c r="G53" s="703" t="s">
        <v>1220</v>
      </c>
      <c r="H53" s="702">
        <v>1</v>
      </c>
      <c r="I53" s="702" t="s">
        <v>62</v>
      </c>
      <c r="J53" s="703"/>
      <c r="K53" s="703"/>
      <c r="L53" s="703"/>
      <c r="M53" s="703"/>
      <c r="N53" s="703"/>
      <c r="O53" s="707"/>
      <c r="P53" s="479"/>
      <c r="Q53" s="502"/>
      <c r="R53" s="505"/>
      <c r="S53" s="535" t="s">
        <v>1690</v>
      </c>
      <c r="T53" s="464" t="str">
        <f t="shared" si="7"/>
        <v>main2-ENA_NECP_HV_SOF1_XDOR_003_M19.cps</v>
      </c>
      <c r="U53" s="464" t="str">
        <f t="shared" si="6"/>
        <v>XDOR_BJXR_C835_NECP_M190711_00001.BC</v>
      </c>
      <c r="V53" s="465" t="str">
        <f t="shared" si="8"/>
        <v>190711-MMDD</v>
      </c>
      <c r="W53" s="465" t="str">
        <f t="shared" si="9"/>
        <v>20190711_MMDD.cml</v>
      </c>
      <c r="X53" s="465" t="str">
        <f t="shared" si="10"/>
        <v>C835</v>
      </c>
      <c r="Y53" s="536" t="str">
        <f t="shared" si="4"/>
        <v>NECP_M190711</v>
      </c>
    </row>
    <row r="54" spans="1:25" s="76" customFormat="1">
      <c r="A54" s="702"/>
      <c r="B54" s="703"/>
      <c r="C54" s="702"/>
      <c r="D54" s="704">
        <v>16</v>
      </c>
      <c r="E54" s="702">
        <v>0</v>
      </c>
      <c r="F54" s="705"/>
      <c r="G54" s="703" t="s">
        <v>1221</v>
      </c>
      <c r="H54" s="702">
        <v>27</v>
      </c>
      <c r="I54" s="702" t="s">
        <v>62</v>
      </c>
      <c r="J54" s="703"/>
      <c r="K54" s="703"/>
      <c r="L54" s="703"/>
      <c r="M54" s="703"/>
      <c r="N54" s="703"/>
      <c r="O54" s="707"/>
      <c r="P54" s="479"/>
      <c r="Q54" s="502"/>
      <c r="R54" s="505"/>
      <c r="S54" s="535" t="s">
        <v>1690</v>
      </c>
      <c r="T54" s="464" t="str">
        <f t="shared" si="7"/>
        <v>main2-ENA_NECP_HV_SOF1_XDOR_003_M19.cps</v>
      </c>
      <c r="U54" s="464" t="str">
        <f t="shared" si="6"/>
        <v>XDOR_BJXR_C836_NECP_M190712_00001.BC</v>
      </c>
      <c r="V54" s="465" t="str">
        <f t="shared" si="8"/>
        <v>190712-MMDD</v>
      </c>
      <c r="W54" s="465" t="str">
        <f t="shared" si="9"/>
        <v>20190712_MMDD.cml</v>
      </c>
      <c r="X54" s="465" t="str">
        <f t="shared" si="10"/>
        <v>C836</v>
      </c>
      <c r="Y54" s="536" t="str">
        <f t="shared" si="4"/>
        <v>NECP_M190712</v>
      </c>
    </row>
    <row r="55" spans="1:25" s="76" customFormat="1">
      <c r="A55" s="702"/>
      <c r="B55" s="703"/>
      <c r="C55" s="702"/>
      <c r="D55" s="704">
        <v>2</v>
      </c>
      <c r="E55" s="702">
        <v>0</v>
      </c>
      <c r="F55" s="705"/>
      <c r="G55" s="703" t="s">
        <v>1222</v>
      </c>
      <c r="H55" s="702">
        <v>2</v>
      </c>
      <c r="I55" s="702" t="s">
        <v>62</v>
      </c>
      <c r="J55" s="703"/>
      <c r="K55" s="703"/>
      <c r="L55" s="703"/>
      <c r="M55" s="703"/>
      <c r="N55" s="703"/>
      <c r="O55" s="707"/>
      <c r="P55" s="479"/>
      <c r="Q55" s="502"/>
      <c r="R55" s="505"/>
      <c r="S55" s="535" t="s">
        <v>1690</v>
      </c>
      <c r="T55" s="464" t="str">
        <f t="shared" si="7"/>
        <v>main2-ENA_NECP_HV_SOF1_XDOR_003_M19.cps</v>
      </c>
      <c r="U55" s="464" t="str">
        <f t="shared" si="6"/>
        <v>XDOR_BJXR_C837_NECP_M190713_00001.BC</v>
      </c>
      <c r="V55" s="465" t="str">
        <f t="shared" si="8"/>
        <v>190713-MMDD</v>
      </c>
      <c r="W55" s="465" t="str">
        <f t="shared" si="9"/>
        <v>20190713_MMDD.cml</v>
      </c>
      <c r="X55" s="465" t="str">
        <f t="shared" si="10"/>
        <v>C837</v>
      </c>
      <c r="Y55" s="536" t="str">
        <f t="shared" si="4"/>
        <v>NECP_M190713</v>
      </c>
    </row>
    <row r="56" spans="1:25" s="76" customFormat="1">
      <c r="A56" s="702"/>
      <c r="B56" s="703"/>
      <c r="C56" s="702"/>
      <c r="D56" s="704">
        <v>3</v>
      </c>
      <c r="E56" s="702">
        <v>0</v>
      </c>
      <c r="F56" s="705"/>
      <c r="G56" s="703" t="s">
        <v>1223</v>
      </c>
      <c r="H56" s="702">
        <v>3</v>
      </c>
      <c r="I56" s="702" t="s">
        <v>62</v>
      </c>
      <c r="J56" s="703"/>
      <c r="K56" s="703"/>
      <c r="L56" s="703"/>
      <c r="M56" s="703"/>
      <c r="N56" s="703"/>
      <c r="O56" s="707"/>
      <c r="P56" s="479"/>
      <c r="Q56" s="502"/>
      <c r="R56" s="505"/>
      <c r="S56" s="535" t="s">
        <v>1690</v>
      </c>
      <c r="T56" s="464" t="str">
        <f t="shared" si="7"/>
        <v>main2-ENA_NECP_HV_SOF1_XDOR_003_M19.cps</v>
      </c>
      <c r="U56" s="464" t="str">
        <f t="shared" si="6"/>
        <v>XDOR_BJXR_C838_NECP_M190714_00001.BC</v>
      </c>
      <c r="V56" s="465" t="str">
        <f t="shared" si="8"/>
        <v>190714-MMDD</v>
      </c>
      <c r="W56" s="465" t="str">
        <f t="shared" si="9"/>
        <v>20190714_MMDD.cml</v>
      </c>
      <c r="X56" s="465" t="str">
        <f t="shared" si="10"/>
        <v>C838</v>
      </c>
      <c r="Y56" s="536" t="str">
        <f t="shared" si="4"/>
        <v>NECP_M190714</v>
      </c>
    </row>
    <row r="57" spans="1:25" s="76" customFormat="1">
      <c r="A57" s="702"/>
      <c r="B57" s="703"/>
      <c r="C57" s="702"/>
      <c r="D57" s="704">
        <v>3</v>
      </c>
      <c r="E57" s="702">
        <v>0</v>
      </c>
      <c r="F57" s="705"/>
      <c r="G57" s="703" t="s">
        <v>1224</v>
      </c>
      <c r="H57" s="702">
        <v>3</v>
      </c>
      <c r="I57" s="702" t="s">
        <v>62</v>
      </c>
      <c r="J57" s="703"/>
      <c r="K57" s="703"/>
      <c r="L57" s="703"/>
      <c r="M57" s="703"/>
      <c r="N57" s="703"/>
      <c r="O57" s="707"/>
      <c r="P57" s="479"/>
      <c r="Q57" s="502"/>
      <c r="R57" s="505"/>
      <c r="S57" s="535" t="s">
        <v>1690</v>
      </c>
      <c r="T57" s="464" t="str">
        <f t="shared" si="7"/>
        <v>main2-ENA_NECP_HV_SOF1_XDOR_003_M19.cps</v>
      </c>
      <c r="U57" s="464" t="str">
        <f t="shared" si="6"/>
        <v>XDOR_BJXR_C839_NECP_M190715_00001.BC</v>
      </c>
      <c r="V57" s="465" t="str">
        <f t="shared" si="8"/>
        <v>190715-MMDD</v>
      </c>
      <c r="W57" s="465" t="str">
        <f t="shared" si="9"/>
        <v>20190715_MMDD.cml</v>
      </c>
      <c r="X57" s="465" t="str">
        <f t="shared" si="10"/>
        <v>C839</v>
      </c>
      <c r="Y57" s="536" t="str">
        <f t="shared" si="4"/>
        <v>NECP_M190715</v>
      </c>
    </row>
    <row r="58" spans="1:25" s="76" customFormat="1">
      <c r="A58" s="702"/>
      <c r="B58" s="703"/>
      <c r="C58" s="702"/>
      <c r="D58" s="704">
        <v>2</v>
      </c>
      <c r="E58" s="702">
        <v>0</v>
      </c>
      <c r="F58" s="705"/>
      <c r="G58" s="703" t="s">
        <v>1225</v>
      </c>
      <c r="H58" s="702">
        <v>1</v>
      </c>
      <c r="I58" s="702" t="s">
        <v>62</v>
      </c>
      <c r="J58" s="703"/>
      <c r="K58" s="703"/>
      <c r="L58" s="703"/>
      <c r="M58" s="703"/>
      <c r="N58" s="703"/>
      <c r="O58" s="707"/>
      <c r="P58" s="479"/>
      <c r="Q58" s="502"/>
      <c r="R58" s="505"/>
      <c r="S58" s="535" t="s">
        <v>1690</v>
      </c>
      <c r="T58" s="464" t="str">
        <f t="shared" si="7"/>
        <v>main2-ENA_NECP_HV_SOF1_XDOR_003_M19.cps</v>
      </c>
      <c r="U58" s="464" t="str">
        <f t="shared" si="6"/>
        <v>XDOR_BJXR_C840_NECP_M190716_00001.BC</v>
      </c>
      <c r="V58" s="465" t="str">
        <f t="shared" si="8"/>
        <v>190716-MMDD</v>
      </c>
      <c r="W58" s="465" t="str">
        <f t="shared" si="9"/>
        <v>20190716_MMDD.cml</v>
      </c>
      <c r="X58" s="465" t="str">
        <f t="shared" si="10"/>
        <v>C840</v>
      </c>
      <c r="Y58" s="536" t="str">
        <f t="shared" si="4"/>
        <v>NECP_M190716</v>
      </c>
    </row>
    <row r="59" spans="1:25" s="76" customFormat="1">
      <c r="A59" s="702"/>
      <c r="B59" s="703"/>
      <c r="C59" s="702"/>
      <c r="D59" s="704">
        <v>2</v>
      </c>
      <c r="E59" s="702">
        <v>0</v>
      </c>
      <c r="F59" s="705"/>
      <c r="G59" s="703" t="s">
        <v>1226</v>
      </c>
      <c r="H59" s="702">
        <v>2</v>
      </c>
      <c r="I59" s="702" t="s">
        <v>62</v>
      </c>
      <c r="J59" s="703"/>
      <c r="K59" s="703"/>
      <c r="L59" s="703"/>
      <c r="M59" s="703"/>
      <c r="N59" s="703"/>
      <c r="O59" s="707"/>
      <c r="P59" s="479"/>
      <c r="Q59" s="502"/>
      <c r="R59" s="505"/>
      <c r="S59" s="535" t="s">
        <v>1690</v>
      </c>
      <c r="T59" s="464" t="str">
        <f t="shared" si="7"/>
        <v>main2-ENA_NECP_HV_SOF1_XDOR_003_M19.cps</v>
      </c>
      <c r="U59" s="464" t="str">
        <f t="shared" si="6"/>
        <v>XDOR_BJXR_C841_NECP_M190717_00001.BC</v>
      </c>
      <c r="V59" s="465" t="str">
        <f t="shared" si="8"/>
        <v>190717-MMDD</v>
      </c>
      <c r="W59" s="465" t="str">
        <f t="shared" si="9"/>
        <v>20190717_MMDD.cml</v>
      </c>
      <c r="X59" s="465" t="str">
        <f t="shared" si="10"/>
        <v>C841</v>
      </c>
      <c r="Y59" s="536" t="str">
        <f t="shared" si="4"/>
        <v>NECP_M190717</v>
      </c>
    </row>
    <row r="60" spans="1:25" s="76" customFormat="1">
      <c r="A60" s="702"/>
      <c r="B60" s="703"/>
      <c r="C60" s="702"/>
      <c r="D60" s="704">
        <v>3</v>
      </c>
      <c r="E60" s="702">
        <v>0</v>
      </c>
      <c r="F60" s="705"/>
      <c r="G60" s="703" t="s">
        <v>1227</v>
      </c>
      <c r="H60" s="702">
        <v>3</v>
      </c>
      <c r="I60" s="702" t="s">
        <v>62</v>
      </c>
      <c r="J60" s="703"/>
      <c r="K60" s="703"/>
      <c r="L60" s="703"/>
      <c r="M60" s="703"/>
      <c r="N60" s="703"/>
      <c r="O60" s="707"/>
      <c r="P60" s="479"/>
      <c r="Q60" s="502"/>
      <c r="R60" s="505"/>
      <c r="S60" s="535" t="s">
        <v>1690</v>
      </c>
      <c r="T60" s="464" t="str">
        <f t="shared" si="7"/>
        <v>main2-ENA_NECP_HV_SOF1_XDOR_003_M19.cps</v>
      </c>
      <c r="U60" s="464" t="str">
        <f t="shared" si="6"/>
        <v>XDOR_BJXR_C842_NECP_M190718_00001.BC</v>
      </c>
      <c r="V60" s="465" t="str">
        <f t="shared" si="8"/>
        <v>190718-MMDD</v>
      </c>
      <c r="W60" s="465" t="str">
        <f t="shared" si="9"/>
        <v>20190718_MMDD.cml</v>
      </c>
      <c r="X60" s="465" t="str">
        <f t="shared" si="10"/>
        <v>C842</v>
      </c>
      <c r="Y60" s="536" t="str">
        <f t="shared" si="4"/>
        <v>NECP_M190718</v>
      </c>
    </row>
    <row r="61" spans="1:25" s="76" customFormat="1">
      <c r="A61" s="702"/>
      <c r="B61" s="703"/>
      <c r="C61" s="702"/>
      <c r="D61" s="704">
        <v>3</v>
      </c>
      <c r="E61" s="702">
        <v>0</v>
      </c>
      <c r="F61" s="705"/>
      <c r="G61" s="703" t="s">
        <v>1228</v>
      </c>
      <c r="H61" s="702">
        <v>3</v>
      </c>
      <c r="I61" s="702" t="s">
        <v>62</v>
      </c>
      <c r="J61" s="703"/>
      <c r="K61" s="703"/>
      <c r="L61" s="703"/>
      <c r="M61" s="703"/>
      <c r="N61" s="703"/>
      <c r="O61" s="707"/>
      <c r="P61" s="479"/>
      <c r="Q61" s="502"/>
      <c r="R61" s="505"/>
      <c r="S61" s="535" t="s">
        <v>1690</v>
      </c>
      <c r="T61" s="464" t="str">
        <f t="shared" si="7"/>
        <v>main2-ENA_NECP_HV_SOF1_XDOR_003_M19.cps</v>
      </c>
      <c r="U61" s="464" t="str">
        <f t="shared" si="6"/>
        <v>XDOR_BJXR_C843_NECP_M190719_00001.BC</v>
      </c>
      <c r="V61" s="465" t="str">
        <f t="shared" si="8"/>
        <v>190719-MMDD</v>
      </c>
      <c r="W61" s="465" t="str">
        <f t="shared" si="9"/>
        <v>20190719_MMDD.cml</v>
      </c>
      <c r="X61" s="465" t="str">
        <f t="shared" si="10"/>
        <v>C843</v>
      </c>
      <c r="Y61" s="536" t="str">
        <f t="shared" si="4"/>
        <v>NECP_M190719</v>
      </c>
    </row>
    <row r="62" spans="1:25" s="76" customFormat="1">
      <c r="A62" s="702"/>
      <c r="B62" s="703"/>
      <c r="C62" s="702"/>
      <c r="D62" s="704">
        <v>3</v>
      </c>
      <c r="E62" s="702">
        <v>0</v>
      </c>
      <c r="F62" s="705"/>
      <c r="G62" s="703" t="s">
        <v>1229</v>
      </c>
      <c r="H62" s="702">
        <v>3</v>
      </c>
      <c r="I62" s="702" t="s">
        <v>62</v>
      </c>
      <c r="J62" s="703"/>
      <c r="K62" s="703"/>
      <c r="L62" s="703"/>
      <c r="M62" s="703"/>
      <c r="N62" s="703"/>
      <c r="O62" s="707"/>
      <c r="P62" s="479"/>
      <c r="Q62" s="502"/>
      <c r="R62" s="505"/>
      <c r="S62" s="535" t="s">
        <v>1690</v>
      </c>
      <c r="T62" s="464" t="str">
        <f t="shared" si="7"/>
        <v>main2-ENA_NECP_HV_SOF1_XDOR_003_M19.cps</v>
      </c>
      <c r="U62" s="464" t="str">
        <f t="shared" si="6"/>
        <v>XDOR_BJXR_C844_NECP_M190720_00001.BC</v>
      </c>
      <c r="V62" s="465" t="str">
        <f t="shared" si="8"/>
        <v>190720-MMDD</v>
      </c>
      <c r="W62" s="465" t="str">
        <f t="shared" si="9"/>
        <v>20190720_MMDD.cml</v>
      </c>
      <c r="X62" s="465" t="str">
        <f t="shared" si="10"/>
        <v>C844</v>
      </c>
      <c r="Y62" s="536" t="str">
        <f t="shared" si="4"/>
        <v>NECP_M190720</v>
      </c>
    </row>
    <row r="63" spans="1:25" s="76" customFormat="1">
      <c r="A63" s="702"/>
      <c r="B63" s="703"/>
      <c r="C63" s="702"/>
      <c r="D63" s="704">
        <v>1</v>
      </c>
      <c r="E63" s="702">
        <v>0</v>
      </c>
      <c r="F63" s="705"/>
      <c r="G63" s="703" t="s">
        <v>1230</v>
      </c>
      <c r="H63" s="702">
        <v>1</v>
      </c>
      <c r="I63" s="702" t="s">
        <v>62</v>
      </c>
      <c r="J63" s="703"/>
      <c r="K63" s="703"/>
      <c r="L63" s="703"/>
      <c r="M63" s="703"/>
      <c r="N63" s="703"/>
      <c r="O63" s="707"/>
      <c r="P63" s="479"/>
      <c r="Q63" s="502"/>
      <c r="R63" s="505"/>
      <c r="S63" s="535" t="s">
        <v>1690</v>
      </c>
      <c r="T63" s="464" t="str">
        <f t="shared" si="7"/>
        <v>main2-ENA_NECP_HV_SOF1_XDOR_003_M19.cps</v>
      </c>
      <c r="U63" s="464" t="str">
        <f t="shared" si="6"/>
        <v>XDOR_BJXR_C845_NECP_M190721_00001.BC</v>
      </c>
      <c r="V63" s="465" t="str">
        <f t="shared" si="8"/>
        <v>190721-MMDD</v>
      </c>
      <c r="W63" s="465" t="str">
        <f t="shared" si="9"/>
        <v>20190721_MMDD.cml</v>
      </c>
      <c r="X63" s="465" t="str">
        <f t="shared" si="10"/>
        <v>C845</v>
      </c>
      <c r="Y63" s="536" t="str">
        <f t="shared" si="4"/>
        <v>NECP_M190721</v>
      </c>
    </row>
    <row r="64" spans="1:25" s="76" customFormat="1">
      <c r="A64" s="702"/>
      <c r="B64" s="703"/>
      <c r="C64" s="702"/>
      <c r="D64" s="704">
        <v>30</v>
      </c>
      <c r="E64" s="702">
        <v>0</v>
      </c>
      <c r="F64" s="705"/>
      <c r="G64" s="703" t="s">
        <v>1403</v>
      </c>
      <c r="H64" s="702">
        <v>51</v>
      </c>
      <c r="I64" s="702" t="s">
        <v>62</v>
      </c>
      <c r="J64" s="703"/>
      <c r="K64" s="703"/>
      <c r="L64" s="703"/>
      <c r="M64" s="703"/>
      <c r="N64" s="703"/>
      <c r="O64" s="707"/>
      <c r="P64" s="479"/>
      <c r="Q64" s="502"/>
      <c r="R64" s="505"/>
      <c r="S64" s="535" t="s">
        <v>1690</v>
      </c>
      <c r="T64" s="464" t="str">
        <f t="shared" si="7"/>
        <v>main2-ENA_NECP_HV_SOF1_XDOR_003_M19.cps</v>
      </c>
      <c r="U64" s="464" t="str">
        <f t="shared" si="6"/>
        <v>XDOR_BJXR_C846_NECP_M190722_00002.BC</v>
      </c>
      <c r="V64" s="465" t="str">
        <f t="shared" si="8"/>
        <v>190722-MMDD</v>
      </c>
      <c r="W64" s="465" t="str">
        <f t="shared" si="9"/>
        <v>20190722_MMDD.cml</v>
      </c>
      <c r="X64" s="465" t="str">
        <f t="shared" si="10"/>
        <v>C846</v>
      </c>
      <c r="Y64" s="536" t="str">
        <f t="shared" si="4"/>
        <v>NECP_M190722</v>
      </c>
    </row>
    <row r="65" spans="1:25" s="76" customFormat="1">
      <c r="A65" s="702"/>
      <c r="B65" s="703"/>
      <c r="C65" s="702"/>
      <c r="D65" s="704">
        <v>16</v>
      </c>
      <c r="E65" s="702">
        <v>0</v>
      </c>
      <c r="F65" s="705"/>
      <c r="G65" s="703" t="s">
        <v>1404</v>
      </c>
      <c r="H65" s="702">
        <v>27</v>
      </c>
      <c r="I65" s="702" t="s">
        <v>62</v>
      </c>
      <c r="J65" s="703"/>
      <c r="K65" s="703"/>
      <c r="L65" s="703"/>
      <c r="M65" s="703"/>
      <c r="N65" s="703"/>
      <c r="O65" s="707"/>
      <c r="P65" s="479"/>
      <c r="Q65" s="502"/>
      <c r="R65" s="505"/>
      <c r="S65" s="535" t="s">
        <v>1690</v>
      </c>
      <c r="T65" s="464" t="str">
        <f t="shared" si="7"/>
        <v>main2-ENA_NECP_HV_SOF1_XDOR_003_M19.cps</v>
      </c>
      <c r="U65" s="464" t="str">
        <f t="shared" si="6"/>
        <v>XDOR_BJXR_C847_NECP_M190723_00002.BC</v>
      </c>
      <c r="V65" s="465" t="str">
        <f t="shared" si="8"/>
        <v>190723-MMDD</v>
      </c>
      <c r="W65" s="465" t="str">
        <f t="shared" si="9"/>
        <v>20190723_MMDD.cml</v>
      </c>
      <c r="X65" s="465" t="str">
        <f t="shared" si="10"/>
        <v>C847</v>
      </c>
      <c r="Y65" s="536" t="str">
        <f t="shared" si="4"/>
        <v>NECP_M190723</v>
      </c>
    </row>
    <row r="66" spans="1:25" s="76" customFormat="1">
      <c r="A66" s="702"/>
      <c r="B66" s="703"/>
      <c r="C66" s="702"/>
      <c r="D66" s="704">
        <v>4</v>
      </c>
      <c r="E66" s="702">
        <v>0</v>
      </c>
      <c r="F66" s="705"/>
      <c r="G66" s="703" t="s">
        <v>1231</v>
      </c>
      <c r="H66" s="702">
        <v>6</v>
      </c>
      <c r="I66" s="702" t="s">
        <v>62</v>
      </c>
      <c r="J66" s="703"/>
      <c r="K66" s="703"/>
      <c r="L66" s="703"/>
      <c r="M66" s="703"/>
      <c r="N66" s="703"/>
      <c r="O66" s="707"/>
      <c r="P66" s="479"/>
      <c r="Q66" s="502"/>
      <c r="R66" s="505"/>
      <c r="S66" s="535" t="s">
        <v>1690</v>
      </c>
      <c r="T66" s="464" t="str">
        <f t="shared" ref="T66:T97" si="11">IF(O66="",T65,O66)</f>
        <v>main2-ENA_NECP_HV_SOF1_XDOR_003_M19.cps</v>
      </c>
      <c r="U66" s="464" t="str">
        <f t="shared" si="6"/>
        <v>XDOR_BJXR_C848_NECP_M190724_00001.BC</v>
      </c>
      <c r="V66" s="465" t="str">
        <f t="shared" ref="V66:V97" si="12">IF(G66="","",MID(G66,22,6)&amp;"-MMDD")</f>
        <v>190724-MMDD</v>
      </c>
      <c r="W66" s="465" t="str">
        <f t="shared" ref="W66:W97" si="13">IF(G66="","","20"&amp;MID(G66,22,6)&amp;"_MMDD.cml")</f>
        <v>20190724_MMDD.cml</v>
      </c>
      <c r="X66" s="465" t="str">
        <f t="shared" ref="X66:X97" si="14">IF(G66="","","C"&amp;MID(U66,12,3))</f>
        <v>C848</v>
      </c>
      <c r="Y66" s="536" t="str">
        <f t="shared" si="4"/>
        <v>NECP_M190724</v>
      </c>
    </row>
    <row r="67" spans="1:25" s="76" customFormat="1">
      <c r="A67" s="702"/>
      <c r="B67" s="703"/>
      <c r="C67" s="702"/>
      <c r="D67" s="704">
        <v>45</v>
      </c>
      <c r="E67" s="702">
        <v>0</v>
      </c>
      <c r="F67" s="705"/>
      <c r="G67" s="703" t="s">
        <v>1232</v>
      </c>
      <c r="H67" s="702">
        <v>120</v>
      </c>
      <c r="I67" s="702" t="s">
        <v>62</v>
      </c>
      <c r="J67" s="703"/>
      <c r="K67" s="703"/>
      <c r="L67" s="703"/>
      <c r="M67" s="703"/>
      <c r="N67" s="703"/>
      <c r="O67" s="707"/>
      <c r="P67" s="479"/>
      <c r="Q67" s="502"/>
      <c r="R67" s="505"/>
      <c r="S67" s="535" t="s">
        <v>1690</v>
      </c>
      <c r="T67" s="464" t="str">
        <f t="shared" si="11"/>
        <v>main2-ENA_NECP_HV_SOF1_XDOR_003_M19.cps</v>
      </c>
      <c r="U67" s="464" t="str">
        <f t="shared" si="6"/>
        <v>XDOR_BJXR_C849_NECP_M190725_00001.BC</v>
      </c>
      <c r="V67" s="465" t="str">
        <f t="shared" si="12"/>
        <v>190725-MMDD</v>
      </c>
      <c r="W67" s="465" t="str">
        <f t="shared" si="13"/>
        <v>20190725_MMDD.cml</v>
      </c>
      <c r="X67" s="465" t="str">
        <f t="shared" si="14"/>
        <v>C849</v>
      </c>
      <c r="Y67" s="536" t="str">
        <f t="shared" ref="Y67:Y123" si="15">IF(G67="","",MID(G67,16,12))</f>
        <v>NECP_M190725</v>
      </c>
    </row>
    <row r="68" spans="1:25" s="76" customFormat="1">
      <c r="A68" s="702"/>
      <c r="B68" s="703"/>
      <c r="C68" s="702"/>
      <c r="D68" s="704">
        <v>2</v>
      </c>
      <c r="E68" s="702">
        <v>0</v>
      </c>
      <c r="F68" s="705"/>
      <c r="G68" s="703" t="s">
        <v>1233</v>
      </c>
      <c r="H68" s="702">
        <v>1</v>
      </c>
      <c r="I68" s="702" t="s">
        <v>62</v>
      </c>
      <c r="J68" s="703"/>
      <c r="K68" s="703"/>
      <c r="L68" s="703"/>
      <c r="M68" s="703"/>
      <c r="N68" s="703"/>
      <c r="O68" s="707"/>
      <c r="P68" s="479"/>
      <c r="Q68" s="502"/>
      <c r="R68" s="505"/>
      <c r="S68" s="535" t="s">
        <v>1690</v>
      </c>
      <c r="T68" s="464" t="str">
        <f t="shared" si="11"/>
        <v>main2-ENA_NECP_HV_SOF1_XDOR_003_M19.cps</v>
      </c>
      <c r="U68" s="464" t="str">
        <f t="shared" si="6"/>
        <v>XDOR_BJXR_C850_NECP_M190726_00001.BC</v>
      </c>
      <c r="V68" s="465" t="str">
        <f t="shared" si="12"/>
        <v>190726-MMDD</v>
      </c>
      <c r="W68" s="465" t="str">
        <f t="shared" si="13"/>
        <v>20190726_MMDD.cml</v>
      </c>
      <c r="X68" s="465" t="str">
        <f t="shared" si="14"/>
        <v>C850</v>
      </c>
      <c r="Y68" s="536" t="str">
        <f t="shared" si="15"/>
        <v>NECP_M190726</v>
      </c>
    </row>
    <row r="69" spans="1:25" s="76" customFormat="1">
      <c r="A69" s="702"/>
      <c r="B69" s="703"/>
      <c r="C69" s="702"/>
      <c r="D69" s="704">
        <v>2</v>
      </c>
      <c r="E69" s="702">
        <v>0</v>
      </c>
      <c r="F69" s="705"/>
      <c r="G69" s="703" t="s">
        <v>1234</v>
      </c>
      <c r="H69" s="702">
        <v>3</v>
      </c>
      <c r="I69" s="702" t="s">
        <v>62</v>
      </c>
      <c r="J69" s="703"/>
      <c r="K69" s="703"/>
      <c r="L69" s="703"/>
      <c r="M69" s="703"/>
      <c r="N69" s="703"/>
      <c r="O69" s="707"/>
      <c r="P69" s="479"/>
      <c r="Q69" s="502"/>
      <c r="R69" s="505"/>
      <c r="S69" s="535" t="s">
        <v>1690</v>
      </c>
      <c r="T69" s="464" t="str">
        <f t="shared" si="11"/>
        <v>main2-ENA_NECP_HV_SOF1_XDOR_003_M19.cps</v>
      </c>
      <c r="U69" s="464" t="str">
        <f t="shared" si="6"/>
        <v>XDOR_BJXR_C851_NECP_M190727_00001.BC</v>
      </c>
      <c r="V69" s="465" t="str">
        <f t="shared" si="12"/>
        <v>190727-MMDD</v>
      </c>
      <c r="W69" s="465" t="str">
        <f t="shared" si="13"/>
        <v>20190727_MMDD.cml</v>
      </c>
      <c r="X69" s="465" t="str">
        <f t="shared" si="14"/>
        <v>C851</v>
      </c>
      <c r="Y69" s="536" t="str">
        <f t="shared" si="15"/>
        <v>NECP_M190727</v>
      </c>
    </row>
    <row r="70" spans="1:25" s="76" customFormat="1">
      <c r="A70" s="702"/>
      <c r="B70" s="703"/>
      <c r="C70" s="702"/>
      <c r="D70" s="704">
        <v>2</v>
      </c>
      <c r="E70" s="702">
        <v>0</v>
      </c>
      <c r="F70" s="705"/>
      <c r="G70" s="703" t="s">
        <v>1235</v>
      </c>
      <c r="H70" s="702">
        <v>3</v>
      </c>
      <c r="I70" s="702" t="s">
        <v>62</v>
      </c>
      <c r="J70" s="703"/>
      <c r="K70" s="703"/>
      <c r="L70" s="703"/>
      <c r="M70" s="703"/>
      <c r="N70" s="703"/>
      <c r="O70" s="707"/>
      <c r="P70" s="479"/>
      <c r="Q70" s="502"/>
      <c r="R70" s="505"/>
      <c r="S70" s="535" t="s">
        <v>1690</v>
      </c>
      <c r="T70" s="464" t="str">
        <f t="shared" si="11"/>
        <v>main2-ENA_NECP_HV_SOF1_XDOR_003_M19.cps</v>
      </c>
      <c r="U70" s="464" t="str">
        <f t="shared" si="6"/>
        <v>XDOR_BJXR_C855_NECP_M190728_00001.BC</v>
      </c>
      <c r="V70" s="465" t="str">
        <f t="shared" si="12"/>
        <v>190728-MMDD</v>
      </c>
      <c r="W70" s="465" t="str">
        <f t="shared" si="13"/>
        <v>20190728_MMDD.cml</v>
      </c>
      <c r="X70" s="465" t="str">
        <f t="shared" si="14"/>
        <v>C855</v>
      </c>
      <c r="Y70" s="536" t="str">
        <f t="shared" si="15"/>
        <v>NECP_M190728</v>
      </c>
    </row>
    <row r="71" spans="1:25" s="76" customFormat="1">
      <c r="A71" s="702"/>
      <c r="B71" s="703"/>
      <c r="C71" s="702"/>
      <c r="D71" s="704">
        <v>2</v>
      </c>
      <c r="E71" s="702">
        <v>0</v>
      </c>
      <c r="F71" s="705"/>
      <c r="G71" s="703" t="s">
        <v>1236</v>
      </c>
      <c r="H71" s="702">
        <v>3</v>
      </c>
      <c r="I71" s="702" t="s">
        <v>62</v>
      </c>
      <c r="J71" s="703"/>
      <c r="K71" s="703"/>
      <c r="L71" s="703"/>
      <c r="M71" s="703"/>
      <c r="N71" s="703"/>
      <c r="O71" s="707"/>
      <c r="P71" s="479"/>
      <c r="Q71" s="502"/>
      <c r="R71" s="505"/>
      <c r="S71" s="535" t="s">
        <v>1690</v>
      </c>
      <c r="T71" s="464" t="str">
        <f t="shared" si="11"/>
        <v>main2-ENA_NECP_HV_SOF1_XDOR_003_M19.cps</v>
      </c>
      <c r="U71" s="464" t="str">
        <f t="shared" si="6"/>
        <v>XDOR_BJXR_C856_NECP_M190729_00001.BC</v>
      </c>
      <c r="V71" s="465" t="str">
        <f t="shared" si="12"/>
        <v>190729-MMDD</v>
      </c>
      <c r="W71" s="465" t="str">
        <f t="shared" si="13"/>
        <v>20190729_MMDD.cml</v>
      </c>
      <c r="X71" s="465" t="str">
        <f t="shared" si="14"/>
        <v>C856</v>
      </c>
      <c r="Y71" s="536" t="str">
        <f t="shared" si="15"/>
        <v>NECP_M190729</v>
      </c>
    </row>
    <row r="72" spans="1:25" s="76" customFormat="1">
      <c r="A72" s="702"/>
      <c r="B72" s="703"/>
      <c r="C72" s="702"/>
      <c r="D72" s="704">
        <v>4</v>
      </c>
      <c r="E72" s="702">
        <v>0</v>
      </c>
      <c r="F72" s="705"/>
      <c r="G72" s="703" t="s">
        <v>1658</v>
      </c>
      <c r="H72" s="702">
        <v>3</v>
      </c>
      <c r="I72" s="702" t="s">
        <v>62</v>
      </c>
      <c r="J72" s="703" t="s">
        <v>1666</v>
      </c>
      <c r="K72" s="703"/>
      <c r="L72" s="703"/>
      <c r="M72" s="703"/>
      <c r="N72" s="703"/>
      <c r="O72" s="707"/>
      <c r="P72" s="479"/>
      <c r="Q72" s="502"/>
      <c r="R72" s="505"/>
      <c r="S72" s="535" t="s">
        <v>1690</v>
      </c>
      <c r="T72" s="464" t="str">
        <f t="shared" si="11"/>
        <v>main2-ENA_NECP_HV_SOF1_XDOR_003_M19.cps</v>
      </c>
      <c r="U72" s="464" t="str">
        <f t="shared" si="6"/>
        <v>XDOR_BJXR_C692_NECP_M190730_00002.BC</v>
      </c>
      <c r="V72" s="465" t="str">
        <f t="shared" si="12"/>
        <v>190730-MMDD</v>
      </c>
      <c r="W72" s="465" t="str">
        <f t="shared" si="13"/>
        <v>20190730_MMDD.cml</v>
      </c>
      <c r="X72" s="465" t="str">
        <f t="shared" si="14"/>
        <v>C692</v>
      </c>
      <c r="Y72" s="536" t="str">
        <f t="shared" si="15"/>
        <v>NECP_M190730</v>
      </c>
    </row>
    <row r="73" spans="1:25" s="76" customFormat="1" ht="36.9">
      <c r="A73" s="702">
        <v>8</v>
      </c>
      <c r="B73" s="703" t="s">
        <v>1118</v>
      </c>
      <c r="C73" s="702"/>
      <c r="D73" s="704">
        <v>4</v>
      </c>
      <c r="E73" s="702">
        <v>0</v>
      </c>
      <c r="F73" s="705"/>
      <c r="G73" s="703" t="s">
        <v>1405</v>
      </c>
      <c r="H73" s="702">
        <v>3</v>
      </c>
      <c r="I73" s="702" t="s">
        <v>62</v>
      </c>
      <c r="J73" s="703" t="s">
        <v>1120</v>
      </c>
      <c r="K73" s="703"/>
      <c r="L73" s="703"/>
      <c r="M73" s="703"/>
      <c r="N73" s="703"/>
      <c r="O73" s="706" t="s">
        <v>1663</v>
      </c>
      <c r="P73" s="479"/>
      <c r="Q73" s="502"/>
      <c r="R73" s="505"/>
      <c r="S73" s="535" t="s">
        <v>1690</v>
      </c>
      <c r="T73" s="464" t="str">
        <f t="shared" si="11"/>
        <v>main2-ENA_NECP_HV_SOF2_XDOR_003_M19.cps</v>
      </c>
      <c r="U73" s="464" t="str">
        <f t="shared" si="6"/>
        <v>XDOR_BJXR_C857_NECP_M190801_00002.BC</v>
      </c>
      <c r="V73" s="465" t="str">
        <f t="shared" si="12"/>
        <v>190801-MMDD</v>
      </c>
      <c r="W73" s="465" t="str">
        <f t="shared" si="13"/>
        <v>20190801_MMDD.cml</v>
      </c>
      <c r="X73" s="465" t="str">
        <f t="shared" si="14"/>
        <v>C857</v>
      </c>
      <c r="Y73" s="536" t="str">
        <f t="shared" si="15"/>
        <v>NECP_M190801</v>
      </c>
    </row>
    <row r="74" spans="1:25" s="76" customFormat="1">
      <c r="A74" s="702"/>
      <c r="B74" s="703"/>
      <c r="C74" s="702"/>
      <c r="D74" s="704">
        <v>2</v>
      </c>
      <c r="E74" s="702">
        <v>0</v>
      </c>
      <c r="F74" s="705"/>
      <c r="G74" s="703" t="s">
        <v>1237</v>
      </c>
      <c r="H74" s="702">
        <v>2</v>
      </c>
      <c r="I74" s="702" t="s">
        <v>62</v>
      </c>
      <c r="J74" s="703"/>
      <c r="K74" s="703"/>
      <c r="L74" s="703"/>
      <c r="M74" s="703"/>
      <c r="N74" s="703"/>
      <c r="O74" s="707"/>
      <c r="P74" s="479"/>
      <c r="Q74" s="502"/>
      <c r="R74" s="505"/>
      <c r="S74" s="535" t="s">
        <v>1690</v>
      </c>
      <c r="T74" s="464" t="str">
        <f t="shared" si="11"/>
        <v>main2-ENA_NECP_HV_SOF2_XDOR_003_M19.cps</v>
      </c>
      <c r="U74" s="464" t="str">
        <f t="shared" si="6"/>
        <v>XDOR_BJXR_C858_NECP_M190802_00001.BC</v>
      </c>
      <c r="V74" s="465" t="str">
        <f t="shared" si="12"/>
        <v>190802-MMDD</v>
      </c>
      <c r="W74" s="465" t="str">
        <f t="shared" si="13"/>
        <v>20190802_MMDD.cml</v>
      </c>
      <c r="X74" s="465" t="str">
        <f t="shared" si="14"/>
        <v>C858</v>
      </c>
      <c r="Y74" s="536" t="str">
        <f t="shared" si="15"/>
        <v>NECP_M190802</v>
      </c>
    </row>
    <row r="75" spans="1:25" s="76" customFormat="1">
      <c r="A75" s="702"/>
      <c r="B75" s="703"/>
      <c r="C75" s="702"/>
      <c r="D75" s="704">
        <v>2</v>
      </c>
      <c r="E75" s="702">
        <v>0</v>
      </c>
      <c r="F75" s="705"/>
      <c r="G75" s="703" t="s">
        <v>1238</v>
      </c>
      <c r="H75" s="702">
        <v>3</v>
      </c>
      <c r="I75" s="702" t="s">
        <v>62</v>
      </c>
      <c r="J75" s="703"/>
      <c r="K75" s="703"/>
      <c r="L75" s="703"/>
      <c r="M75" s="703"/>
      <c r="N75" s="703"/>
      <c r="O75" s="707"/>
      <c r="P75" s="479"/>
      <c r="Q75" s="502"/>
      <c r="R75" s="505"/>
      <c r="S75" s="535" t="s">
        <v>1690</v>
      </c>
      <c r="T75" s="464" t="str">
        <f t="shared" si="11"/>
        <v>main2-ENA_NECP_HV_SOF2_XDOR_003_M19.cps</v>
      </c>
      <c r="U75" s="464" t="str">
        <f t="shared" si="6"/>
        <v>XDOR_BJXR_C859_NECP_M190803_00001.BC</v>
      </c>
      <c r="V75" s="465" t="str">
        <f t="shared" si="12"/>
        <v>190803-MMDD</v>
      </c>
      <c r="W75" s="465" t="str">
        <f t="shared" si="13"/>
        <v>20190803_MMDD.cml</v>
      </c>
      <c r="X75" s="465" t="str">
        <f t="shared" si="14"/>
        <v>C859</v>
      </c>
      <c r="Y75" s="536" t="str">
        <f t="shared" si="15"/>
        <v>NECP_M190803</v>
      </c>
    </row>
    <row r="76" spans="1:25" s="76" customFormat="1">
      <c r="A76" s="702"/>
      <c r="B76" s="703"/>
      <c r="C76" s="702"/>
      <c r="D76" s="704">
        <v>7</v>
      </c>
      <c r="E76" s="702">
        <v>0</v>
      </c>
      <c r="F76" s="705"/>
      <c r="G76" s="703" t="s">
        <v>1239</v>
      </c>
      <c r="H76" s="702">
        <v>12</v>
      </c>
      <c r="I76" s="702" t="s">
        <v>62</v>
      </c>
      <c r="J76" s="703"/>
      <c r="K76" s="703"/>
      <c r="L76" s="703"/>
      <c r="M76" s="703"/>
      <c r="N76" s="703"/>
      <c r="O76" s="707"/>
      <c r="P76" s="479"/>
      <c r="Q76" s="502"/>
      <c r="R76" s="505"/>
      <c r="S76" s="535" t="s">
        <v>1690</v>
      </c>
      <c r="T76" s="464" t="str">
        <f t="shared" si="11"/>
        <v>main2-ENA_NECP_HV_SOF2_XDOR_003_M19.cps</v>
      </c>
      <c r="U76" s="464" t="str">
        <f t="shared" si="6"/>
        <v>XDOR_BJXR_C860_NECP_M190804_00001.BC</v>
      </c>
      <c r="V76" s="465" t="str">
        <f t="shared" si="12"/>
        <v>190804-MMDD</v>
      </c>
      <c r="W76" s="465" t="str">
        <f t="shared" si="13"/>
        <v>20190804_MMDD.cml</v>
      </c>
      <c r="X76" s="465" t="str">
        <f t="shared" si="14"/>
        <v>C860</v>
      </c>
      <c r="Y76" s="536" t="str">
        <f t="shared" si="15"/>
        <v>NECP_M190804</v>
      </c>
    </row>
    <row r="77" spans="1:25" s="76" customFormat="1">
      <c r="A77" s="702"/>
      <c r="B77" s="703"/>
      <c r="C77" s="702"/>
      <c r="D77" s="704">
        <v>4</v>
      </c>
      <c r="E77" s="702">
        <v>0</v>
      </c>
      <c r="F77" s="705"/>
      <c r="G77" s="703" t="s">
        <v>1670</v>
      </c>
      <c r="H77" s="702">
        <v>5</v>
      </c>
      <c r="I77" s="702" t="s">
        <v>62</v>
      </c>
      <c r="J77" s="703" t="s">
        <v>1666</v>
      </c>
      <c r="K77" s="703"/>
      <c r="L77" s="703"/>
      <c r="M77" s="703"/>
      <c r="N77" s="703"/>
      <c r="O77" s="707"/>
      <c r="P77" s="479"/>
      <c r="Q77" s="502"/>
      <c r="R77" s="505"/>
      <c r="S77" s="535" t="s">
        <v>1690</v>
      </c>
      <c r="T77" s="464" t="str">
        <f t="shared" si="11"/>
        <v>main2-ENA_NECP_HV_SOF2_XDOR_003_M19.cps</v>
      </c>
      <c r="U77" s="464" t="str">
        <f t="shared" si="6"/>
        <v>XDOR_BJXR_C861_NECP_M190805_00002.BC</v>
      </c>
      <c r="V77" s="465" t="str">
        <f t="shared" si="12"/>
        <v>190805-MMDD</v>
      </c>
      <c r="W77" s="465" t="str">
        <f t="shared" si="13"/>
        <v>20190805_MMDD.cml</v>
      </c>
      <c r="X77" s="465" t="str">
        <f t="shared" si="14"/>
        <v>C861</v>
      </c>
      <c r="Y77" s="536" t="str">
        <f t="shared" si="15"/>
        <v>NECP_M190805</v>
      </c>
    </row>
    <row r="78" spans="1:25" s="76" customFormat="1">
      <c r="A78" s="702"/>
      <c r="B78" s="703"/>
      <c r="C78" s="702"/>
      <c r="D78" s="704">
        <v>15</v>
      </c>
      <c r="E78" s="702">
        <v>0</v>
      </c>
      <c r="F78" s="705"/>
      <c r="G78" s="703" t="s">
        <v>1660</v>
      </c>
      <c r="H78" s="702">
        <v>22</v>
      </c>
      <c r="I78" s="702" t="s">
        <v>62</v>
      </c>
      <c r="J78" s="703" t="s">
        <v>1666</v>
      </c>
      <c r="K78" s="703"/>
      <c r="L78" s="703"/>
      <c r="M78" s="703"/>
      <c r="N78" s="703"/>
      <c r="O78" s="707"/>
      <c r="P78" s="479"/>
      <c r="Q78" s="502"/>
      <c r="R78" s="505"/>
      <c r="S78" s="535" t="s">
        <v>1690</v>
      </c>
      <c r="T78" s="464" t="str">
        <f t="shared" si="11"/>
        <v>main2-ENA_NECP_HV_SOF2_XDOR_003_M19.cps</v>
      </c>
      <c r="U78" s="464" t="str">
        <f t="shared" si="6"/>
        <v>XDOR_BJXR_C862_NECP_M190806_00002.BC</v>
      </c>
      <c r="V78" s="465" t="str">
        <f t="shared" si="12"/>
        <v>190806-MMDD</v>
      </c>
      <c r="W78" s="465" t="str">
        <f t="shared" si="13"/>
        <v>20190806_MMDD.cml</v>
      </c>
      <c r="X78" s="465" t="str">
        <f t="shared" si="14"/>
        <v>C862</v>
      </c>
      <c r="Y78" s="536" t="str">
        <f t="shared" si="15"/>
        <v>NECP_M190806</v>
      </c>
    </row>
    <row r="79" spans="1:25" s="76" customFormat="1">
      <c r="A79" s="702"/>
      <c r="B79" s="703"/>
      <c r="C79" s="702"/>
      <c r="D79" s="704">
        <v>8</v>
      </c>
      <c r="E79" s="702">
        <v>0</v>
      </c>
      <c r="F79" s="705"/>
      <c r="G79" s="703" t="s">
        <v>1661</v>
      </c>
      <c r="H79" s="702">
        <v>11</v>
      </c>
      <c r="I79" s="702" t="s">
        <v>62</v>
      </c>
      <c r="J79" s="703" t="s">
        <v>1666</v>
      </c>
      <c r="K79" s="703"/>
      <c r="L79" s="703"/>
      <c r="M79" s="703"/>
      <c r="N79" s="703"/>
      <c r="O79" s="707"/>
      <c r="P79" s="479"/>
      <c r="Q79" s="502"/>
      <c r="R79" s="505"/>
      <c r="S79" s="535" t="s">
        <v>1690</v>
      </c>
      <c r="T79" s="464" t="str">
        <f t="shared" si="11"/>
        <v>main2-ENA_NECP_HV_SOF2_XDOR_003_M19.cps</v>
      </c>
      <c r="U79" s="464" t="str">
        <f t="shared" si="6"/>
        <v>XDOR_BJXR_C863_NECP_M190807_00002.BC</v>
      </c>
      <c r="V79" s="465" t="str">
        <f t="shared" si="12"/>
        <v>190807-MMDD</v>
      </c>
      <c r="W79" s="465" t="str">
        <f t="shared" si="13"/>
        <v>20190807_MMDD.cml</v>
      </c>
      <c r="X79" s="465" t="str">
        <f t="shared" si="14"/>
        <v>C863</v>
      </c>
      <c r="Y79" s="536" t="str">
        <f t="shared" si="15"/>
        <v>NECP_M190807</v>
      </c>
    </row>
    <row r="80" spans="1:25" s="76" customFormat="1">
      <c r="A80" s="702"/>
      <c r="B80" s="703"/>
      <c r="C80" s="702"/>
      <c r="D80" s="704">
        <v>28</v>
      </c>
      <c r="E80" s="702">
        <v>0</v>
      </c>
      <c r="F80" s="705"/>
      <c r="G80" s="703" t="s">
        <v>1240</v>
      </c>
      <c r="H80" s="702">
        <v>66</v>
      </c>
      <c r="I80" s="702" t="s">
        <v>62</v>
      </c>
      <c r="J80" s="703"/>
      <c r="K80" s="703"/>
      <c r="L80" s="703"/>
      <c r="M80" s="703"/>
      <c r="N80" s="703"/>
      <c r="O80" s="707"/>
      <c r="P80" s="479"/>
      <c r="Q80" s="502"/>
      <c r="R80" s="505"/>
      <c r="S80" s="535" t="s">
        <v>1690</v>
      </c>
      <c r="T80" s="464" t="str">
        <f t="shared" si="11"/>
        <v>main2-ENA_NECP_HV_SOF2_XDOR_003_M19.cps</v>
      </c>
      <c r="U80" s="464" t="str">
        <f t="shared" si="6"/>
        <v>XDOR_BJXR_C864_NECP_M190808_00001.BC</v>
      </c>
      <c r="V80" s="465" t="str">
        <f t="shared" si="12"/>
        <v>190808-MMDD</v>
      </c>
      <c r="W80" s="465" t="str">
        <f t="shared" si="13"/>
        <v>20190808_MMDD.cml</v>
      </c>
      <c r="X80" s="465" t="str">
        <f t="shared" si="14"/>
        <v>C864</v>
      </c>
      <c r="Y80" s="536" t="str">
        <f t="shared" si="15"/>
        <v>NECP_M190808</v>
      </c>
    </row>
    <row r="81" spans="1:16383" s="76" customFormat="1">
      <c r="A81" s="702"/>
      <c r="B81" s="703"/>
      <c r="C81" s="702"/>
      <c r="D81" s="704">
        <v>4</v>
      </c>
      <c r="E81" s="702">
        <v>0</v>
      </c>
      <c r="F81" s="705"/>
      <c r="G81" s="703" t="s">
        <v>1662</v>
      </c>
      <c r="H81" s="702">
        <v>3</v>
      </c>
      <c r="I81" s="702" t="s">
        <v>62</v>
      </c>
      <c r="J81" s="703" t="s">
        <v>1666</v>
      </c>
      <c r="K81" s="703"/>
      <c r="L81" s="703"/>
      <c r="M81" s="703"/>
      <c r="N81" s="703"/>
      <c r="O81" s="707"/>
      <c r="P81" s="479"/>
      <c r="Q81" s="502"/>
      <c r="R81" s="505"/>
      <c r="S81" s="535" t="s">
        <v>1690</v>
      </c>
      <c r="T81" s="464" t="str">
        <f t="shared" si="11"/>
        <v>main2-ENA_NECP_HV_SOF2_XDOR_003_M19.cps</v>
      </c>
      <c r="U81" s="464" t="str">
        <f t="shared" si="6"/>
        <v>XDOR_BJXR_C865_NECP_M190809_00002.BC</v>
      </c>
      <c r="V81" s="465" t="str">
        <f t="shared" si="12"/>
        <v>190809-MMDD</v>
      </c>
      <c r="W81" s="465" t="str">
        <f t="shared" si="13"/>
        <v>20190809_MMDD.cml</v>
      </c>
      <c r="X81" s="465" t="str">
        <f t="shared" si="14"/>
        <v>C865</v>
      </c>
      <c r="Y81" s="536" t="str">
        <f t="shared" si="15"/>
        <v>NECP_M190809</v>
      </c>
    </row>
    <row r="82" spans="1:16383" s="76" customFormat="1" ht="36.9">
      <c r="A82" s="717">
        <v>9</v>
      </c>
      <c r="B82" s="244" t="s">
        <v>1119</v>
      </c>
      <c r="C82" s="717"/>
      <c r="D82" s="348">
        <v>4</v>
      </c>
      <c r="E82" s="717">
        <v>0</v>
      </c>
      <c r="F82" s="349"/>
      <c r="G82" s="244" t="s">
        <v>1406</v>
      </c>
      <c r="H82" s="717">
        <v>3</v>
      </c>
      <c r="I82" s="717" t="s">
        <v>62</v>
      </c>
      <c r="J82" s="244" t="s">
        <v>1120</v>
      </c>
      <c r="K82" s="244"/>
      <c r="L82" s="244"/>
      <c r="M82" s="244"/>
      <c r="N82" s="244"/>
      <c r="O82" s="305" t="s">
        <v>1664</v>
      </c>
      <c r="P82" s="479"/>
      <c r="Q82" s="502"/>
      <c r="R82" s="505"/>
      <c r="S82" s="535" t="s">
        <v>1690</v>
      </c>
      <c r="T82" s="464" t="str">
        <f t="shared" si="11"/>
        <v>main2-ENA_NECP_HV_SOF3_XDOR_003_M19.cps</v>
      </c>
      <c r="U82" s="464" t="str">
        <f t="shared" si="6"/>
        <v>XDOR_BJXR_C866_NECP_M190901_00002.BC</v>
      </c>
      <c r="V82" s="465" t="str">
        <f t="shared" si="12"/>
        <v>190901-MMDD</v>
      </c>
      <c r="W82" s="465" t="str">
        <f t="shared" si="13"/>
        <v>20190901_MMDD.cml</v>
      </c>
      <c r="X82" s="465" t="str">
        <f t="shared" si="14"/>
        <v>C866</v>
      </c>
      <c r="Y82" s="536" t="str">
        <f t="shared" si="15"/>
        <v>NECP_M190901</v>
      </c>
    </row>
    <row r="83" spans="1:16383" s="76" customFormat="1">
      <c r="A83" s="717"/>
      <c r="B83" s="244"/>
      <c r="C83" s="717"/>
      <c r="D83" s="348">
        <v>2</v>
      </c>
      <c r="E83" s="717">
        <v>0</v>
      </c>
      <c r="F83" s="349"/>
      <c r="G83" s="244" t="s">
        <v>1241</v>
      </c>
      <c r="H83" s="717">
        <v>2</v>
      </c>
      <c r="I83" s="717" t="s">
        <v>62</v>
      </c>
      <c r="J83" s="244"/>
      <c r="K83" s="244"/>
      <c r="L83" s="244"/>
      <c r="M83" s="244"/>
      <c r="N83" s="244"/>
      <c r="O83" s="431"/>
      <c r="P83" s="479"/>
      <c r="Q83" s="502"/>
      <c r="R83" s="505"/>
      <c r="S83" s="535" t="s">
        <v>1690</v>
      </c>
      <c r="T83" s="464" t="str">
        <f t="shared" si="11"/>
        <v>main2-ENA_NECP_HV_SOF3_XDOR_003_M19.cps</v>
      </c>
      <c r="U83" s="464" t="str">
        <f t="shared" ref="U83:U123" si="16">IF(G83="","",G83)</f>
        <v>XDOR_BJXR_C867_NECP_M190902_00001.BC</v>
      </c>
      <c r="V83" s="465" t="str">
        <f t="shared" si="12"/>
        <v>190902-MMDD</v>
      </c>
      <c r="W83" s="465" t="str">
        <f t="shared" si="13"/>
        <v>20190902_MMDD.cml</v>
      </c>
      <c r="X83" s="465" t="str">
        <f t="shared" si="14"/>
        <v>C867</v>
      </c>
      <c r="Y83" s="536" t="str">
        <f t="shared" si="15"/>
        <v>NECP_M190902</v>
      </c>
    </row>
    <row r="84" spans="1:16383" s="76" customFormat="1">
      <c r="A84" s="717"/>
      <c r="B84" s="244"/>
      <c r="C84" s="717"/>
      <c r="D84" s="348">
        <v>2</v>
      </c>
      <c r="E84" s="717">
        <v>0</v>
      </c>
      <c r="F84" s="349"/>
      <c r="G84" s="244" t="s">
        <v>1242</v>
      </c>
      <c r="H84" s="717">
        <v>3</v>
      </c>
      <c r="I84" s="717" t="s">
        <v>62</v>
      </c>
      <c r="J84" s="244"/>
      <c r="K84" s="244"/>
      <c r="L84" s="244"/>
      <c r="M84" s="244"/>
      <c r="N84" s="244"/>
      <c r="O84" s="431"/>
      <c r="P84" s="479"/>
      <c r="Q84" s="502"/>
      <c r="R84" s="505"/>
      <c r="S84" s="535" t="s">
        <v>1690</v>
      </c>
      <c r="T84" s="464" t="str">
        <f t="shared" si="11"/>
        <v>main2-ENA_NECP_HV_SOF3_XDOR_003_M19.cps</v>
      </c>
      <c r="U84" s="464" t="str">
        <f t="shared" si="16"/>
        <v>XDOR_BJXR_C868_NECP_M190903_00001.BC</v>
      </c>
      <c r="V84" s="465" t="str">
        <f t="shared" si="12"/>
        <v>190903-MMDD</v>
      </c>
      <c r="W84" s="465" t="str">
        <f t="shared" si="13"/>
        <v>20190903_MMDD.cml</v>
      </c>
      <c r="X84" s="465" t="str">
        <f t="shared" si="14"/>
        <v>C868</v>
      </c>
      <c r="Y84" s="536" t="str">
        <f t="shared" si="15"/>
        <v>NECP_M190903</v>
      </c>
    </row>
    <row r="85" spans="1:16383" s="76" customFormat="1">
      <c r="A85" s="717"/>
      <c r="B85" s="244"/>
      <c r="C85" s="717"/>
      <c r="D85" s="348">
        <v>7</v>
      </c>
      <c r="E85" s="717">
        <v>0</v>
      </c>
      <c r="F85" s="349"/>
      <c r="G85" s="244" t="s">
        <v>1243</v>
      </c>
      <c r="H85" s="717">
        <v>12</v>
      </c>
      <c r="I85" s="717" t="s">
        <v>62</v>
      </c>
      <c r="J85" s="244"/>
      <c r="K85" s="244"/>
      <c r="L85" s="244"/>
      <c r="M85" s="244"/>
      <c r="N85" s="244"/>
      <c r="O85" s="431"/>
      <c r="P85" s="479"/>
      <c r="Q85" s="502"/>
      <c r="R85" s="505"/>
      <c r="S85" s="535" t="s">
        <v>1690</v>
      </c>
      <c r="T85" s="464" t="str">
        <f t="shared" si="11"/>
        <v>main2-ENA_NECP_HV_SOF3_XDOR_003_M19.cps</v>
      </c>
      <c r="U85" s="464" t="str">
        <f t="shared" si="16"/>
        <v>XDOR_BJXR_C869_NECP_M190904_00001.BC</v>
      </c>
      <c r="V85" s="465" t="str">
        <f t="shared" si="12"/>
        <v>190904-MMDD</v>
      </c>
      <c r="W85" s="465" t="str">
        <f t="shared" si="13"/>
        <v>20190904_MMDD.cml</v>
      </c>
      <c r="X85" s="465" t="str">
        <f t="shared" si="14"/>
        <v>C869</v>
      </c>
      <c r="Y85" s="536" t="str">
        <f t="shared" si="15"/>
        <v>NECP_M190904</v>
      </c>
    </row>
    <row r="86" spans="1:16383" s="76" customFormat="1">
      <c r="A86" s="717"/>
      <c r="B86" s="244"/>
      <c r="C86" s="717"/>
      <c r="D86" s="348">
        <v>2</v>
      </c>
      <c r="E86" s="717">
        <v>0</v>
      </c>
      <c r="F86" s="349"/>
      <c r="G86" s="244" t="s">
        <v>1407</v>
      </c>
      <c r="H86" s="717">
        <v>1</v>
      </c>
      <c r="I86" s="717" t="s">
        <v>62</v>
      </c>
      <c r="J86" s="244"/>
      <c r="K86" s="244"/>
      <c r="L86" s="244"/>
      <c r="M86" s="244"/>
      <c r="N86" s="244"/>
      <c r="O86" s="431"/>
      <c r="P86" s="479"/>
      <c r="Q86" s="502"/>
      <c r="R86" s="505"/>
      <c r="S86" s="535" t="s">
        <v>1690</v>
      </c>
      <c r="T86" s="464" t="str">
        <f t="shared" si="11"/>
        <v>main2-ENA_NECP_HV_SOF3_XDOR_003_M19.cps</v>
      </c>
      <c r="U86" s="464" t="str">
        <f t="shared" si="16"/>
        <v>XDOR_BJXR_C870_NECP_M190905_00002.BC</v>
      </c>
      <c r="V86" s="465" t="str">
        <f t="shared" si="12"/>
        <v>190905-MMDD</v>
      </c>
      <c r="W86" s="465" t="str">
        <f t="shared" si="13"/>
        <v>20190905_MMDD.cml</v>
      </c>
      <c r="X86" s="465" t="str">
        <f t="shared" si="14"/>
        <v>C870</v>
      </c>
      <c r="Y86" s="536" t="str">
        <f t="shared" si="15"/>
        <v>NECP_M190905</v>
      </c>
    </row>
    <row r="87" spans="1:16383" s="76" customFormat="1">
      <c r="A87" s="717"/>
      <c r="B87" s="244"/>
      <c r="C87" s="717"/>
      <c r="D87" s="348">
        <v>2</v>
      </c>
      <c r="E87" s="717">
        <v>0</v>
      </c>
      <c r="F87" s="349"/>
      <c r="G87" s="244" t="s">
        <v>1408</v>
      </c>
      <c r="H87" s="717">
        <v>1</v>
      </c>
      <c r="I87" s="717" t="s">
        <v>62</v>
      </c>
      <c r="J87" s="244"/>
      <c r="K87" s="244"/>
      <c r="L87" s="244"/>
      <c r="M87" s="244"/>
      <c r="N87" s="244"/>
      <c r="O87" s="431"/>
      <c r="P87" s="479"/>
      <c r="Q87" s="502"/>
      <c r="R87" s="505"/>
      <c r="S87" s="535" t="s">
        <v>1690</v>
      </c>
      <c r="T87" s="464" t="str">
        <f t="shared" si="11"/>
        <v>main2-ENA_NECP_HV_SOF3_XDOR_003_M19.cps</v>
      </c>
      <c r="U87" s="464" t="str">
        <f t="shared" si="16"/>
        <v>XDOR_BJXR_C871_NECP_M190906_00002.BC</v>
      </c>
      <c r="V87" s="465" t="str">
        <f t="shared" si="12"/>
        <v>190906-MMDD</v>
      </c>
      <c r="W87" s="465" t="str">
        <f t="shared" si="13"/>
        <v>20190906_MMDD.cml</v>
      </c>
      <c r="X87" s="465" t="str">
        <f t="shared" si="14"/>
        <v>C871</v>
      </c>
      <c r="Y87" s="536" t="str">
        <f t="shared" si="15"/>
        <v>NECP_M190906</v>
      </c>
    </row>
    <row r="88" spans="1:16383" s="76" customFormat="1">
      <c r="A88" s="717"/>
      <c r="B88" s="244"/>
      <c r="C88" s="717"/>
      <c r="D88" s="348">
        <v>2</v>
      </c>
      <c r="E88" s="717">
        <v>0</v>
      </c>
      <c r="F88" s="349"/>
      <c r="G88" s="244" t="s">
        <v>1409</v>
      </c>
      <c r="H88" s="717">
        <v>1</v>
      </c>
      <c r="I88" s="717" t="s">
        <v>62</v>
      </c>
      <c r="J88" s="244"/>
      <c r="K88" s="244"/>
      <c r="L88" s="244"/>
      <c r="M88" s="244"/>
      <c r="N88" s="244"/>
      <c r="O88" s="431"/>
      <c r="P88" s="479"/>
      <c r="Q88" s="502"/>
      <c r="R88" s="505"/>
      <c r="S88" s="535" t="s">
        <v>1690</v>
      </c>
      <c r="T88" s="464" t="str">
        <f t="shared" si="11"/>
        <v>main2-ENA_NECP_HV_SOF3_XDOR_003_M19.cps</v>
      </c>
      <c r="U88" s="464" t="str">
        <f t="shared" si="16"/>
        <v>XDOR_BJXR_C872_NECP_M190907_00002.BC</v>
      </c>
      <c r="V88" s="465" t="str">
        <f t="shared" si="12"/>
        <v>190907-MMDD</v>
      </c>
      <c r="W88" s="465" t="str">
        <f t="shared" si="13"/>
        <v>20190907_MMDD.cml</v>
      </c>
      <c r="X88" s="465" t="str">
        <f t="shared" si="14"/>
        <v>C872</v>
      </c>
      <c r="Y88" s="536" t="str">
        <f t="shared" si="15"/>
        <v>NECP_M190907</v>
      </c>
    </row>
    <row r="89" spans="1:16383" s="76" customFormat="1">
      <c r="A89" s="717"/>
      <c r="B89" s="244"/>
      <c r="C89" s="717"/>
      <c r="D89" s="348">
        <v>2</v>
      </c>
      <c r="E89" s="717">
        <v>0</v>
      </c>
      <c r="F89" s="349"/>
      <c r="G89" s="244" t="s">
        <v>1410</v>
      </c>
      <c r="H89" s="717">
        <v>1</v>
      </c>
      <c r="I89" s="717" t="s">
        <v>62</v>
      </c>
      <c r="J89" s="244"/>
      <c r="K89" s="244"/>
      <c r="L89" s="244"/>
      <c r="M89" s="244"/>
      <c r="N89" s="244"/>
      <c r="O89" s="431"/>
      <c r="P89" s="479"/>
      <c r="Q89" s="502"/>
      <c r="R89" s="505"/>
      <c r="S89" s="535" t="s">
        <v>1690</v>
      </c>
      <c r="T89" s="464" t="str">
        <f t="shared" si="11"/>
        <v>main2-ENA_NECP_HV_SOF3_XDOR_003_M19.cps</v>
      </c>
      <c r="U89" s="464" t="str">
        <f t="shared" si="16"/>
        <v>XDOR_BJXR_C873_NECP_M190908_00002.BC</v>
      </c>
      <c r="V89" s="465" t="str">
        <f t="shared" si="12"/>
        <v>190908-MMDD</v>
      </c>
      <c r="W89" s="465" t="str">
        <f t="shared" si="13"/>
        <v>20190908_MMDD.cml</v>
      </c>
      <c r="X89" s="465" t="str">
        <f t="shared" si="14"/>
        <v>C873</v>
      </c>
      <c r="Y89" s="536" t="str">
        <f t="shared" si="15"/>
        <v>NECP_M190908</v>
      </c>
    </row>
    <row r="90" spans="1:16383" s="76" customFormat="1">
      <c r="A90" s="717"/>
      <c r="B90" s="244"/>
      <c r="C90" s="717"/>
      <c r="D90" s="348">
        <v>2</v>
      </c>
      <c r="E90" s="717">
        <v>0</v>
      </c>
      <c r="F90" s="349"/>
      <c r="G90" s="244" t="s">
        <v>1411</v>
      </c>
      <c r="H90" s="717">
        <v>1</v>
      </c>
      <c r="I90" s="717" t="s">
        <v>62</v>
      </c>
      <c r="J90" s="244"/>
      <c r="K90" s="244"/>
      <c r="L90" s="244"/>
      <c r="M90" s="244"/>
      <c r="N90" s="244"/>
      <c r="O90" s="431"/>
      <c r="P90" s="479"/>
      <c r="Q90" s="502"/>
      <c r="R90" s="505"/>
      <c r="S90" s="535" t="s">
        <v>1690</v>
      </c>
      <c r="T90" s="464" t="str">
        <f t="shared" si="11"/>
        <v>main2-ENA_NECP_HV_SOF3_XDOR_003_M19.cps</v>
      </c>
      <c r="U90" s="464" t="str">
        <f t="shared" si="16"/>
        <v>XDOR_BJXR_C874_NECP_M190909_00002.BC</v>
      </c>
      <c r="V90" s="465" t="str">
        <f t="shared" si="12"/>
        <v>190909-MMDD</v>
      </c>
      <c r="W90" s="465" t="str">
        <f t="shared" si="13"/>
        <v>20190909_MMDD.cml</v>
      </c>
      <c r="X90" s="465" t="str">
        <f t="shared" si="14"/>
        <v>C874</v>
      </c>
      <c r="Y90" s="536" t="str">
        <f t="shared" si="15"/>
        <v>NECP_M190909</v>
      </c>
    </row>
    <row r="91" spans="1:16383" s="76" customFormat="1">
      <c r="A91" s="717"/>
      <c r="B91" s="244"/>
      <c r="C91" s="717"/>
      <c r="D91" s="348">
        <v>2</v>
      </c>
      <c r="E91" s="717">
        <v>0</v>
      </c>
      <c r="F91" s="349"/>
      <c r="G91" s="244" t="s">
        <v>1412</v>
      </c>
      <c r="H91" s="717">
        <v>1</v>
      </c>
      <c r="I91" s="717" t="s">
        <v>62</v>
      </c>
      <c r="J91" s="244"/>
      <c r="K91" s="244"/>
      <c r="L91" s="244"/>
      <c r="M91" s="244"/>
      <c r="N91" s="244"/>
      <c r="O91" s="431"/>
      <c r="P91" s="479"/>
      <c r="Q91" s="502"/>
      <c r="R91" s="505"/>
      <c r="S91" s="535" t="s">
        <v>1690</v>
      </c>
      <c r="T91" s="464" t="str">
        <f t="shared" si="11"/>
        <v>main2-ENA_NECP_HV_SOF3_XDOR_003_M19.cps</v>
      </c>
      <c r="U91" s="464" t="str">
        <f t="shared" si="16"/>
        <v>XDOR_BJXR_C875_NECP_M190910_00002.BC</v>
      </c>
      <c r="V91" s="465" t="str">
        <f t="shared" si="12"/>
        <v>190910-MMDD</v>
      </c>
      <c r="W91" s="465" t="str">
        <f t="shared" si="13"/>
        <v>20190910_MMDD.cml</v>
      </c>
      <c r="X91" s="465" t="str">
        <f t="shared" si="14"/>
        <v>C875</v>
      </c>
      <c r="Y91" s="536" t="str">
        <f t="shared" si="15"/>
        <v>NECP_M190910</v>
      </c>
    </row>
    <row r="92" spans="1:16383" s="76" customFormat="1">
      <c r="A92" s="717"/>
      <c r="B92" s="244"/>
      <c r="C92" s="717"/>
      <c r="D92" s="348">
        <v>14</v>
      </c>
      <c r="E92" s="717">
        <v>0</v>
      </c>
      <c r="F92" s="349"/>
      <c r="G92" s="244" t="s">
        <v>1667</v>
      </c>
      <c r="H92" s="717">
        <v>8</v>
      </c>
      <c r="I92" s="717" t="s">
        <v>62</v>
      </c>
      <c r="J92" s="244" t="s">
        <v>1666</v>
      </c>
      <c r="K92" s="244"/>
      <c r="L92" s="244"/>
      <c r="M92" s="244"/>
      <c r="N92" s="244"/>
      <c r="O92" s="431"/>
      <c r="P92" s="479"/>
      <c r="Q92" s="502"/>
      <c r="R92" s="505"/>
      <c r="S92" s="535" t="s">
        <v>1690</v>
      </c>
      <c r="T92" s="464" t="str">
        <f t="shared" si="11"/>
        <v>main2-ENA_NECP_HV_SOF3_XDOR_003_M19.cps</v>
      </c>
      <c r="U92" s="464" t="str">
        <f t="shared" si="16"/>
        <v>XDOR_BJXR_C876_NECP_M190911_00003.BC</v>
      </c>
      <c r="V92" s="465" t="str">
        <f t="shared" si="12"/>
        <v>190911-MMDD</v>
      </c>
      <c r="W92" s="465" t="str">
        <f t="shared" si="13"/>
        <v>20190911_MMDD.cml</v>
      </c>
      <c r="X92" s="465" t="str">
        <f t="shared" si="14"/>
        <v>C876</v>
      </c>
      <c r="Y92" s="536" t="str">
        <f t="shared" si="15"/>
        <v>NECP_M190911</v>
      </c>
    </row>
    <row r="93" spans="1:16383" s="76" customFormat="1">
      <c r="A93" s="717"/>
      <c r="B93" s="244"/>
      <c r="C93" s="717"/>
      <c r="D93" s="348">
        <v>2</v>
      </c>
      <c r="E93" s="717">
        <v>0</v>
      </c>
      <c r="F93" s="349"/>
      <c r="G93" s="244" t="s">
        <v>1413</v>
      </c>
      <c r="H93" s="717">
        <v>1</v>
      </c>
      <c r="I93" s="717" t="s">
        <v>62</v>
      </c>
      <c r="J93" s="244"/>
      <c r="K93" s="244"/>
      <c r="L93" s="244"/>
      <c r="M93" s="244"/>
      <c r="N93" s="244"/>
      <c r="O93" s="431"/>
      <c r="P93" s="479"/>
      <c r="Q93" s="502"/>
      <c r="R93" s="505"/>
      <c r="S93" s="535" t="s">
        <v>1690</v>
      </c>
      <c r="T93" s="464" t="str">
        <f t="shared" si="11"/>
        <v>main2-ENA_NECP_HV_SOF3_XDOR_003_M19.cps</v>
      </c>
      <c r="U93" s="464" t="str">
        <f t="shared" si="16"/>
        <v>XDOR_BJXR_C877_NECP_M190912_00002.BC</v>
      </c>
      <c r="V93" s="465" t="str">
        <f t="shared" si="12"/>
        <v>190912-MMDD</v>
      </c>
      <c r="W93" s="465" t="str">
        <f t="shared" si="13"/>
        <v>20190912_MMDD.cml</v>
      </c>
      <c r="X93" s="465" t="str">
        <f t="shared" si="14"/>
        <v>C877</v>
      </c>
      <c r="Y93" s="536" t="str">
        <f t="shared" si="15"/>
        <v>NECP_M190912</v>
      </c>
    </row>
    <row r="94" spans="1:16383" s="76" customFormat="1">
      <c r="A94" s="717"/>
      <c r="B94" s="244"/>
      <c r="C94" s="717"/>
      <c r="D94" s="348">
        <v>4</v>
      </c>
      <c r="E94" s="717">
        <v>0</v>
      </c>
      <c r="F94" s="349"/>
      <c r="G94" s="244" t="s">
        <v>1668</v>
      </c>
      <c r="H94" s="717">
        <v>3</v>
      </c>
      <c r="I94" s="717" t="s">
        <v>62</v>
      </c>
      <c r="J94" s="244" t="s">
        <v>1666</v>
      </c>
      <c r="K94" s="244"/>
      <c r="L94" s="244"/>
      <c r="M94" s="244"/>
      <c r="N94" s="244"/>
      <c r="O94" s="431"/>
      <c r="P94" s="479"/>
      <c r="Q94" s="502"/>
      <c r="R94" s="505"/>
      <c r="S94" s="535" t="s">
        <v>1690</v>
      </c>
      <c r="T94" s="464" t="str">
        <f t="shared" si="11"/>
        <v>main2-ENA_NECP_HV_SOF3_XDOR_003_M19.cps</v>
      </c>
      <c r="U94" s="464" t="str">
        <f t="shared" si="16"/>
        <v>XDOR_BJXR_C878_NECP_M190913_00002.BC</v>
      </c>
      <c r="V94" s="465" t="str">
        <f t="shared" si="12"/>
        <v>190913-MMDD</v>
      </c>
      <c r="W94" s="465" t="str">
        <f t="shared" si="13"/>
        <v>20190913_MMDD.cml</v>
      </c>
      <c r="X94" s="465" t="str">
        <f t="shared" si="14"/>
        <v>C878</v>
      </c>
      <c r="Y94" s="536" t="str">
        <f t="shared" si="15"/>
        <v>NECP_M190913</v>
      </c>
    </row>
    <row r="95" spans="1:16383" s="76" customFormat="1" ht="73.75">
      <c r="A95" s="717">
        <v>10</v>
      </c>
      <c r="B95" s="244" t="s">
        <v>1114</v>
      </c>
      <c r="C95" s="717"/>
      <c r="D95" s="348">
        <v>2</v>
      </c>
      <c r="E95" s="717">
        <v>0</v>
      </c>
      <c r="F95" s="349"/>
      <c r="G95" s="720" t="s">
        <v>1669</v>
      </c>
      <c r="H95" s="717">
        <v>4</v>
      </c>
      <c r="I95" s="717" t="s">
        <v>62</v>
      </c>
      <c r="J95" s="244" t="s">
        <v>1666</v>
      </c>
      <c r="K95" s="244"/>
      <c r="L95" s="244"/>
      <c r="M95" s="244"/>
      <c r="N95" s="244"/>
      <c r="O95" s="434" t="s">
        <v>1706</v>
      </c>
      <c r="P95" s="479"/>
      <c r="Q95" s="502"/>
      <c r="R95" s="505"/>
      <c r="S95" s="535" t="s">
        <v>1690</v>
      </c>
      <c r="T95" s="464" t="str">
        <f t="shared" si="11"/>
        <v>main2-ENA_NECP_HV_SON_XDOR_001_M19.cps
main2-ENA_NECP_HV_SOF1_XDOR_003_M19.cps
main2-ENA_NECP_HV_SOF2_XDOR_003_M19.cps
main2-ENA_NECP_HV_SOF3_XDOR_003_M19.cps</v>
      </c>
      <c r="U95" s="464" t="str">
        <f t="shared" si="16"/>
        <v>XDOR_BJXR_C852_NECP_M191001_00002.BC</v>
      </c>
      <c r="V95" s="465" t="str">
        <f t="shared" si="12"/>
        <v>191001-MMDD</v>
      </c>
      <c r="W95" s="465" t="str">
        <f t="shared" si="13"/>
        <v>20191001_MMDD.cml</v>
      </c>
      <c r="X95" s="465" t="str">
        <f t="shared" si="14"/>
        <v>C852</v>
      </c>
      <c r="Y95" s="536" t="str">
        <f t="shared" si="15"/>
        <v>NECP_M191001</v>
      </c>
    </row>
    <row r="96" spans="1:16383" s="197" customFormat="1" ht="32.15" customHeight="1">
      <c r="A96" s="350">
        <v>11</v>
      </c>
      <c r="B96" s="351" t="s">
        <v>1399</v>
      </c>
      <c r="C96" s="351"/>
      <c r="D96" s="351"/>
      <c r="E96" s="351"/>
      <c r="F96" s="351"/>
      <c r="G96" s="351" t="s">
        <v>1400</v>
      </c>
      <c r="H96" s="351"/>
      <c r="I96" s="351"/>
      <c r="J96" s="351"/>
      <c r="K96" s="351"/>
      <c r="L96" s="351"/>
      <c r="M96" s="351"/>
      <c r="N96" s="351"/>
      <c r="O96" s="432" t="s">
        <v>1401</v>
      </c>
      <c r="P96" s="480"/>
      <c r="Q96" s="502"/>
      <c r="R96" s="505"/>
      <c r="S96" s="535" t="s">
        <v>1690</v>
      </c>
      <c r="T96" s="464" t="str">
        <f t="shared" si="11"/>
        <v>main2-ENA_NECP_HV_CNTmode_XDOR_001_M19.cps</v>
      </c>
      <c r="U96" s="464" t="str">
        <f t="shared" si="16"/>
        <v>XDOR_BJXR_C881_NECP_M191101_00001.BC</v>
      </c>
      <c r="V96" s="465" t="str">
        <f t="shared" si="12"/>
        <v>191101-MMDD</v>
      </c>
      <c r="W96" s="465" t="str">
        <f t="shared" si="13"/>
        <v>20191101_MMDD.cml</v>
      </c>
      <c r="X96" s="465" t="str">
        <f t="shared" si="14"/>
        <v>C881</v>
      </c>
      <c r="Y96" s="536" t="str">
        <f t="shared" si="15"/>
        <v>NECP_M191101</v>
      </c>
      <c r="Z96" s="352"/>
      <c r="AA96" s="352"/>
      <c r="AB96" s="352"/>
      <c r="AC96" s="352"/>
      <c r="AD96" s="352"/>
      <c r="AE96" s="352"/>
      <c r="AF96" s="352"/>
      <c r="AG96" s="352"/>
      <c r="AH96" s="352"/>
      <c r="AI96" s="352"/>
      <c r="AJ96" s="352"/>
      <c r="AK96" s="352"/>
      <c r="AL96" s="352"/>
      <c r="AM96" s="352"/>
      <c r="AN96" s="352"/>
      <c r="AO96" s="352"/>
      <c r="AP96" s="352"/>
      <c r="AQ96" s="352"/>
      <c r="AR96" s="352"/>
      <c r="AS96" s="352"/>
      <c r="AT96" s="352"/>
      <c r="AU96" s="352"/>
      <c r="AV96" s="352"/>
      <c r="AW96" s="352"/>
      <c r="AX96" s="352"/>
      <c r="AY96" s="352"/>
      <c r="AZ96" s="352"/>
      <c r="BA96" s="352"/>
      <c r="BB96" s="352"/>
      <c r="BC96" s="352"/>
      <c r="BD96" s="352"/>
      <c r="BE96" s="352"/>
      <c r="BF96" s="352"/>
      <c r="BG96" s="352"/>
      <c r="BH96" s="352"/>
      <c r="BI96" s="352"/>
      <c r="BJ96" s="352"/>
      <c r="BK96" s="352"/>
      <c r="BL96" s="352"/>
      <c r="BM96" s="352"/>
      <c r="BN96" s="352"/>
      <c r="BO96" s="352"/>
      <c r="BP96" s="352"/>
      <c r="BQ96" s="352"/>
      <c r="BR96" s="352"/>
      <c r="BS96" s="352"/>
      <c r="BT96" s="352"/>
      <c r="BU96" s="352"/>
      <c r="BV96" s="352"/>
      <c r="BW96" s="352"/>
      <c r="BX96" s="352"/>
      <c r="BY96" s="352"/>
      <c r="BZ96" s="352"/>
      <c r="CA96" s="352"/>
      <c r="CB96" s="352"/>
      <c r="CC96" s="352"/>
      <c r="CD96" s="352"/>
      <c r="CE96" s="352"/>
      <c r="CF96" s="352"/>
      <c r="CG96" s="352"/>
      <c r="CH96" s="352"/>
      <c r="CI96" s="352"/>
      <c r="CJ96" s="352"/>
      <c r="CK96" s="352"/>
      <c r="CL96" s="352"/>
      <c r="CM96" s="352"/>
      <c r="CN96" s="352"/>
      <c r="CO96" s="352"/>
      <c r="CP96" s="352"/>
      <c r="CQ96" s="352"/>
      <c r="CR96" s="352"/>
      <c r="CS96" s="352"/>
      <c r="CT96" s="352"/>
      <c r="CU96" s="352"/>
      <c r="CV96" s="352"/>
      <c r="CW96" s="352"/>
      <c r="CX96" s="352"/>
      <c r="CY96" s="352"/>
      <c r="CZ96" s="352"/>
      <c r="DA96" s="352"/>
      <c r="DB96" s="352"/>
      <c r="DC96" s="352"/>
      <c r="DD96" s="352"/>
      <c r="DE96" s="352"/>
      <c r="DF96" s="352"/>
      <c r="DG96" s="352"/>
      <c r="DH96" s="352"/>
      <c r="DI96" s="352"/>
      <c r="DJ96" s="352"/>
      <c r="DK96" s="352"/>
      <c r="DL96" s="352"/>
      <c r="DM96" s="352"/>
      <c r="DN96" s="352"/>
      <c r="DO96" s="352"/>
      <c r="DP96" s="352"/>
      <c r="DQ96" s="352"/>
      <c r="DR96" s="352"/>
      <c r="DS96" s="352"/>
      <c r="DT96" s="352"/>
      <c r="DU96" s="352"/>
      <c r="DV96" s="352"/>
      <c r="DW96" s="352"/>
      <c r="DX96" s="352"/>
      <c r="DY96" s="352"/>
      <c r="DZ96" s="352"/>
      <c r="EA96" s="352"/>
      <c r="EB96" s="352"/>
      <c r="EC96" s="352"/>
      <c r="ED96" s="352"/>
      <c r="EE96" s="352"/>
      <c r="EF96" s="352"/>
      <c r="EG96" s="352"/>
      <c r="EH96" s="352"/>
      <c r="EI96" s="352"/>
      <c r="EJ96" s="352"/>
      <c r="EK96" s="352"/>
      <c r="EL96" s="352"/>
      <c r="EM96" s="352"/>
      <c r="EN96" s="352"/>
      <c r="EO96" s="352"/>
      <c r="EP96" s="352"/>
      <c r="EQ96" s="352"/>
      <c r="ER96" s="352"/>
      <c r="ES96" s="352"/>
      <c r="ET96" s="352"/>
      <c r="EU96" s="352"/>
      <c r="EV96" s="352"/>
      <c r="EW96" s="352"/>
      <c r="EX96" s="352"/>
      <c r="EY96" s="352"/>
      <c r="EZ96" s="352"/>
      <c r="FA96" s="352"/>
      <c r="FB96" s="352"/>
      <c r="FC96" s="352"/>
      <c r="FD96" s="352"/>
      <c r="FE96" s="352"/>
      <c r="FF96" s="352"/>
      <c r="FG96" s="352"/>
      <c r="FH96" s="352"/>
      <c r="FI96" s="352"/>
      <c r="FJ96" s="352"/>
      <c r="FK96" s="352"/>
      <c r="FL96" s="352"/>
      <c r="FM96" s="352"/>
      <c r="FN96" s="352"/>
      <c r="FO96" s="352"/>
      <c r="FP96" s="352"/>
      <c r="FQ96" s="352"/>
      <c r="FR96" s="352"/>
      <c r="FS96" s="352"/>
      <c r="FT96" s="352"/>
      <c r="FU96" s="352"/>
      <c r="FV96" s="352"/>
      <c r="FW96" s="352"/>
      <c r="FX96" s="352"/>
      <c r="FY96" s="352"/>
      <c r="FZ96" s="352"/>
      <c r="GA96" s="352"/>
      <c r="GB96" s="352"/>
      <c r="GC96" s="352"/>
      <c r="GD96" s="352"/>
      <c r="GE96" s="352"/>
      <c r="GF96" s="352"/>
      <c r="GG96" s="352"/>
      <c r="GH96" s="352"/>
      <c r="GI96" s="352"/>
      <c r="GJ96" s="352"/>
      <c r="GK96" s="352"/>
      <c r="GL96" s="352"/>
      <c r="GM96" s="352"/>
      <c r="GN96" s="352"/>
      <c r="GO96" s="352"/>
      <c r="GP96" s="352"/>
      <c r="GQ96" s="352"/>
      <c r="GR96" s="352"/>
      <c r="GS96" s="352"/>
      <c r="GT96" s="352"/>
      <c r="GU96" s="352"/>
      <c r="GV96" s="352"/>
      <c r="GW96" s="352"/>
      <c r="GX96" s="352"/>
      <c r="GY96" s="352"/>
      <c r="GZ96" s="352"/>
      <c r="HA96" s="352"/>
      <c r="HB96" s="352"/>
      <c r="HC96" s="352"/>
      <c r="HD96" s="352"/>
      <c r="HE96" s="352"/>
      <c r="HF96" s="352"/>
      <c r="HG96" s="352"/>
      <c r="HH96" s="352"/>
      <c r="HI96" s="352"/>
      <c r="HJ96" s="352"/>
      <c r="HK96" s="352"/>
      <c r="HL96" s="352"/>
      <c r="HM96" s="352"/>
      <c r="HN96" s="352"/>
      <c r="HO96" s="352"/>
      <c r="HP96" s="352"/>
      <c r="HQ96" s="352"/>
      <c r="HR96" s="352"/>
      <c r="HS96" s="352"/>
      <c r="HT96" s="352"/>
      <c r="HU96" s="352"/>
      <c r="HV96" s="352"/>
      <c r="HW96" s="352"/>
      <c r="HX96" s="352"/>
      <c r="HY96" s="352"/>
      <c r="HZ96" s="352"/>
      <c r="IA96" s="352"/>
      <c r="IB96" s="352"/>
      <c r="IC96" s="352"/>
      <c r="ID96" s="352"/>
      <c r="IE96" s="352"/>
      <c r="IF96" s="352"/>
      <c r="IG96" s="352"/>
      <c r="IH96" s="352"/>
      <c r="II96" s="352"/>
      <c r="IJ96" s="352"/>
      <c r="IK96" s="352"/>
      <c r="IL96" s="352"/>
      <c r="IM96" s="352"/>
      <c r="IN96" s="352"/>
      <c r="IO96" s="352"/>
      <c r="IP96" s="352"/>
      <c r="IQ96" s="352"/>
      <c r="IR96" s="352"/>
      <c r="IS96" s="352"/>
      <c r="IT96" s="352"/>
      <c r="IU96" s="352"/>
      <c r="IV96" s="352"/>
      <c r="IW96" s="352"/>
      <c r="IX96" s="352"/>
      <c r="IY96" s="352"/>
      <c r="IZ96" s="352"/>
      <c r="JA96" s="352"/>
      <c r="JB96" s="352"/>
      <c r="JC96" s="352"/>
      <c r="JD96" s="352"/>
      <c r="JE96" s="352"/>
      <c r="JF96" s="352"/>
      <c r="JG96" s="352"/>
      <c r="JH96" s="352"/>
      <c r="JI96" s="352"/>
      <c r="JJ96" s="352"/>
      <c r="JK96" s="352"/>
      <c r="JL96" s="352"/>
      <c r="JM96" s="352"/>
      <c r="JN96" s="352"/>
      <c r="JO96" s="352"/>
      <c r="JP96" s="352"/>
      <c r="JQ96" s="352"/>
      <c r="JR96" s="352"/>
      <c r="JS96" s="352"/>
      <c r="JT96" s="352"/>
      <c r="JU96" s="352"/>
      <c r="JV96" s="352"/>
      <c r="JW96" s="352"/>
      <c r="JX96" s="352"/>
      <c r="JY96" s="352"/>
      <c r="JZ96" s="352"/>
      <c r="KA96" s="352"/>
      <c r="KB96" s="352"/>
      <c r="KC96" s="352"/>
      <c r="KD96" s="352"/>
      <c r="KE96" s="352"/>
      <c r="KF96" s="352"/>
      <c r="KG96" s="352"/>
      <c r="KH96" s="352"/>
      <c r="KI96" s="352"/>
      <c r="KJ96" s="352"/>
      <c r="KK96" s="352"/>
      <c r="KL96" s="352"/>
      <c r="KM96" s="352"/>
      <c r="KN96" s="352"/>
      <c r="KO96" s="352"/>
      <c r="KP96" s="352"/>
      <c r="KQ96" s="352"/>
      <c r="KR96" s="352"/>
      <c r="KS96" s="352"/>
      <c r="KT96" s="352"/>
      <c r="KU96" s="352"/>
      <c r="KV96" s="352"/>
      <c r="KW96" s="352"/>
      <c r="KX96" s="352"/>
      <c r="KY96" s="352"/>
      <c r="KZ96" s="352"/>
      <c r="LA96" s="352"/>
      <c r="LB96" s="352"/>
      <c r="LC96" s="352"/>
      <c r="LD96" s="352"/>
      <c r="LE96" s="352"/>
      <c r="LF96" s="352"/>
      <c r="LG96" s="352"/>
      <c r="LH96" s="352"/>
      <c r="LI96" s="352"/>
      <c r="LJ96" s="352"/>
      <c r="LK96" s="352"/>
      <c r="LL96" s="352"/>
      <c r="LM96" s="352"/>
      <c r="LN96" s="352"/>
      <c r="LO96" s="352"/>
      <c r="LP96" s="352"/>
      <c r="LQ96" s="352"/>
      <c r="LR96" s="352"/>
      <c r="LS96" s="352"/>
      <c r="LT96" s="352"/>
      <c r="LU96" s="352"/>
      <c r="LV96" s="352"/>
      <c r="LW96" s="352"/>
      <c r="LX96" s="352"/>
      <c r="LY96" s="352"/>
      <c r="LZ96" s="352"/>
      <c r="MA96" s="352"/>
      <c r="MB96" s="352"/>
      <c r="MC96" s="352"/>
      <c r="MD96" s="352"/>
      <c r="ME96" s="352"/>
      <c r="MF96" s="352"/>
      <c r="MG96" s="352"/>
      <c r="MH96" s="352"/>
      <c r="MI96" s="352"/>
      <c r="MJ96" s="352"/>
      <c r="MK96" s="352"/>
      <c r="ML96" s="352"/>
      <c r="MM96" s="352"/>
      <c r="MN96" s="352"/>
      <c r="MO96" s="352"/>
      <c r="MP96" s="352"/>
      <c r="MQ96" s="352"/>
      <c r="MR96" s="352"/>
      <c r="MS96" s="352"/>
      <c r="MT96" s="352"/>
      <c r="MU96" s="352"/>
      <c r="MV96" s="352"/>
      <c r="MW96" s="352"/>
      <c r="MX96" s="352"/>
      <c r="MY96" s="352"/>
      <c r="MZ96" s="352"/>
      <c r="NA96" s="352"/>
      <c r="NB96" s="352"/>
      <c r="NC96" s="352"/>
      <c r="ND96" s="352"/>
      <c r="NE96" s="352"/>
      <c r="NF96" s="352"/>
      <c r="NG96" s="352"/>
      <c r="NH96" s="352"/>
      <c r="NI96" s="352"/>
      <c r="NJ96" s="352"/>
      <c r="NK96" s="352"/>
      <c r="NL96" s="352"/>
      <c r="NM96" s="352"/>
      <c r="NN96" s="352"/>
      <c r="NO96" s="352"/>
      <c r="NP96" s="352"/>
      <c r="NQ96" s="352"/>
      <c r="NR96" s="352"/>
      <c r="NS96" s="352"/>
      <c r="NT96" s="352"/>
      <c r="NU96" s="352"/>
      <c r="NV96" s="352"/>
      <c r="NW96" s="352"/>
      <c r="NX96" s="352"/>
      <c r="NY96" s="352"/>
      <c r="NZ96" s="352"/>
      <c r="OA96" s="352"/>
      <c r="OB96" s="352"/>
      <c r="OC96" s="352"/>
      <c r="OD96" s="352"/>
      <c r="OE96" s="352"/>
      <c r="OF96" s="352"/>
      <c r="OG96" s="352"/>
      <c r="OH96" s="352"/>
      <c r="OI96" s="352"/>
      <c r="OJ96" s="352"/>
      <c r="OK96" s="352"/>
      <c r="OL96" s="352"/>
      <c r="OM96" s="352"/>
      <c r="ON96" s="352"/>
      <c r="OO96" s="352"/>
      <c r="OP96" s="352"/>
      <c r="OQ96" s="352"/>
      <c r="OR96" s="352"/>
      <c r="OS96" s="352"/>
      <c r="OT96" s="352"/>
      <c r="OU96" s="352"/>
      <c r="OV96" s="352"/>
      <c r="OW96" s="352"/>
      <c r="OX96" s="352"/>
      <c r="OY96" s="352"/>
      <c r="OZ96" s="352"/>
      <c r="PA96" s="352"/>
      <c r="PB96" s="352"/>
      <c r="PC96" s="352"/>
      <c r="PD96" s="352"/>
      <c r="PE96" s="352"/>
      <c r="PF96" s="352"/>
      <c r="PG96" s="352"/>
      <c r="PH96" s="352"/>
      <c r="PI96" s="352"/>
      <c r="PJ96" s="352"/>
      <c r="PK96" s="352"/>
      <c r="PL96" s="352"/>
      <c r="PM96" s="352"/>
      <c r="PN96" s="352"/>
      <c r="PO96" s="352"/>
      <c r="PP96" s="352"/>
      <c r="PQ96" s="352"/>
      <c r="PR96" s="352"/>
      <c r="PS96" s="352"/>
      <c r="PT96" s="352"/>
      <c r="PU96" s="352"/>
      <c r="PV96" s="352"/>
      <c r="PW96" s="352"/>
      <c r="PX96" s="352"/>
      <c r="PY96" s="352"/>
      <c r="PZ96" s="352"/>
      <c r="QA96" s="352"/>
      <c r="QB96" s="352"/>
      <c r="QC96" s="352"/>
      <c r="QD96" s="352"/>
      <c r="QE96" s="352"/>
      <c r="QF96" s="352"/>
      <c r="QG96" s="352"/>
      <c r="QH96" s="352"/>
      <c r="QI96" s="352"/>
      <c r="QJ96" s="352"/>
      <c r="QK96" s="352"/>
      <c r="QL96" s="352"/>
      <c r="QM96" s="352"/>
      <c r="QN96" s="352"/>
      <c r="QO96" s="352"/>
      <c r="QP96" s="352"/>
      <c r="QQ96" s="352"/>
      <c r="QR96" s="352"/>
      <c r="QS96" s="352"/>
      <c r="QT96" s="352"/>
      <c r="QU96" s="352"/>
      <c r="QV96" s="352"/>
      <c r="QW96" s="352"/>
      <c r="QX96" s="352"/>
      <c r="QY96" s="352"/>
      <c r="QZ96" s="352"/>
      <c r="RA96" s="352"/>
      <c r="RB96" s="352"/>
      <c r="RC96" s="352"/>
      <c r="RD96" s="352"/>
      <c r="RE96" s="352"/>
      <c r="RF96" s="352"/>
      <c r="RG96" s="352"/>
      <c r="RH96" s="352"/>
      <c r="RI96" s="352"/>
      <c r="RJ96" s="352"/>
      <c r="RK96" s="352"/>
      <c r="RL96" s="352"/>
      <c r="RM96" s="352"/>
      <c r="RN96" s="352"/>
      <c r="RO96" s="352"/>
      <c r="RP96" s="352"/>
      <c r="RQ96" s="352"/>
      <c r="RR96" s="352"/>
      <c r="RS96" s="352"/>
      <c r="RT96" s="352"/>
      <c r="RU96" s="352"/>
      <c r="RV96" s="352"/>
      <c r="RW96" s="352"/>
      <c r="RX96" s="352"/>
      <c r="RY96" s="352"/>
      <c r="RZ96" s="352"/>
      <c r="SA96" s="352"/>
      <c r="SB96" s="352"/>
      <c r="SC96" s="352"/>
      <c r="SD96" s="352"/>
      <c r="SE96" s="352"/>
      <c r="SF96" s="352"/>
      <c r="SG96" s="352"/>
      <c r="SH96" s="352"/>
      <c r="SI96" s="352"/>
      <c r="SJ96" s="352"/>
      <c r="SK96" s="352"/>
      <c r="SL96" s="352"/>
      <c r="SM96" s="352"/>
      <c r="SN96" s="352"/>
      <c r="SO96" s="352"/>
      <c r="SP96" s="352"/>
      <c r="SQ96" s="352"/>
      <c r="SR96" s="352"/>
      <c r="SS96" s="352"/>
      <c r="ST96" s="352"/>
      <c r="SU96" s="352"/>
      <c r="SV96" s="352"/>
      <c r="SW96" s="352"/>
      <c r="SX96" s="352"/>
      <c r="SY96" s="352"/>
      <c r="SZ96" s="352"/>
      <c r="TA96" s="352"/>
      <c r="TB96" s="352"/>
      <c r="TC96" s="352"/>
      <c r="TD96" s="352"/>
      <c r="TE96" s="352"/>
      <c r="TF96" s="352"/>
      <c r="TG96" s="352"/>
      <c r="TH96" s="352"/>
      <c r="TI96" s="352"/>
      <c r="TJ96" s="352"/>
      <c r="TK96" s="352"/>
      <c r="TL96" s="352"/>
      <c r="TM96" s="352"/>
      <c r="TN96" s="352"/>
      <c r="TO96" s="352"/>
      <c r="TP96" s="352"/>
      <c r="TQ96" s="352"/>
      <c r="TR96" s="352"/>
      <c r="TS96" s="352"/>
      <c r="TT96" s="352"/>
      <c r="TU96" s="352"/>
      <c r="TV96" s="352"/>
      <c r="TW96" s="352"/>
      <c r="TX96" s="352"/>
      <c r="TY96" s="352"/>
      <c r="TZ96" s="352"/>
      <c r="UA96" s="352"/>
      <c r="UB96" s="352"/>
      <c r="UC96" s="352"/>
      <c r="UD96" s="352"/>
      <c r="UE96" s="352"/>
      <c r="UF96" s="352"/>
      <c r="UG96" s="352"/>
      <c r="UH96" s="352"/>
      <c r="UI96" s="352"/>
      <c r="UJ96" s="352"/>
      <c r="UK96" s="352"/>
      <c r="UL96" s="352"/>
      <c r="UM96" s="352"/>
      <c r="UN96" s="352"/>
      <c r="UO96" s="352"/>
      <c r="UP96" s="352"/>
      <c r="UQ96" s="352"/>
      <c r="UR96" s="352"/>
      <c r="US96" s="352"/>
      <c r="UT96" s="352"/>
      <c r="UU96" s="352"/>
      <c r="UV96" s="352"/>
      <c r="UW96" s="352"/>
      <c r="UX96" s="352"/>
      <c r="UY96" s="352"/>
      <c r="UZ96" s="352"/>
      <c r="VA96" s="352"/>
      <c r="VB96" s="352"/>
      <c r="VC96" s="352"/>
      <c r="VD96" s="352"/>
      <c r="VE96" s="352"/>
      <c r="VF96" s="352"/>
      <c r="VG96" s="352"/>
      <c r="VH96" s="352"/>
      <c r="VI96" s="352"/>
      <c r="VJ96" s="352"/>
      <c r="VK96" s="352"/>
      <c r="VL96" s="352"/>
      <c r="VM96" s="352"/>
      <c r="VN96" s="352"/>
      <c r="VO96" s="352"/>
      <c r="VP96" s="352"/>
      <c r="VQ96" s="352"/>
      <c r="VR96" s="352"/>
      <c r="VS96" s="352"/>
      <c r="VT96" s="352"/>
      <c r="VU96" s="352"/>
      <c r="VV96" s="352"/>
      <c r="VW96" s="352"/>
      <c r="VX96" s="352"/>
      <c r="VY96" s="352"/>
      <c r="VZ96" s="352"/>
      <c r="WA96" s="352"/>
      <c r="WB96" s="352"/>
      <c r="WC96" s="352"/>
      <c r="WD96" s="352"/>
      <c r="WE96" s="352"/>
      <c r="WF96" s="352"/>
      <c r="WG96" s="352"/>
      <c r="WH96" s="352"/>
      <c r="WI96" s="352"/>
      <c r="WJ96" s="352"/>
      <c r="WK96" s="352"/>
      <c r="WL96" s="352"/>
      <c r="WM96" s="352"/>
      <c r="WN96" s="352"/>
      <c r="WO96" s="352"/>
      <c r="WP96" s="352"/>
      <c r="WQ96" s="352"/>
      <c r="WR96" s="352"/>
      <c r="WS96" s="352"/>
      <c r="WT96" s="352"/>
      <c r="WU96" s="352"/>
      <c r="WV96" s="352"/>
      <c r="WW96" s="352"/>
      <c r="WX96" s="352"/>
      <c r="WY96" s="352"/>
      <c r="WZ96" s="352"/>
      <c r="XA96" s="352"/>
      <c r="XB96" s="352"/>
      <c r="XC96" s="352"/>
      <c r="XD96" s="352"/>
      <c r="XE96" s="352"/>
      <c r="XF96" s="352"/>
      <c r="XG96" s="352"/>
      <c r="XH96" s="352"/>
      <c r="XI96" s="352"/>
      <c r="XJ96" s="352"/>
      <c r="XK96" s="352"/>
      <c r="XL96" s="352"/>
      <c r="XM96" s="352"/>
      <c r="XN96" s="352"/>
      <c r="XO96" s="352"/>
      <c r="XP96" s="352"/>
      <c r="XQ96" s="352"/>
      <c r="XR96" s="352"/>
      <c r="XS96" s="352"/>
      <c r="XT96" s="352"/>
      <c r="XU96" s="352"/>
      <c r="XV96" s="352"/>
      <c r="XW96" s="352"/>
      <c r="XX96" s="352"/>
      <c r="XY96" s="352"/>
      <c r="XZ96" s="352"/>
      <c r="YA96" s="352"/>
      <c r="YB96" s="352"/>
      <c r="YC96" s="352"/>
      <c r="YD96" s="352"/>
      <c r="YE96" s="352"/>
      <c r="YF96" s="352"/>
      <c r="YG96" s="352"/>
      <c r="YH96" s="352"/>
      <c r="YI96" s="352"/>
      <c r="YJ96" s="352"/>
      <c r="YK96" s="352"/>
      <c r="YL96" s="352"/>
      <c r="YM96" s="352"/>
      <c r="YN96" s="352"/>
      <c r="YO96" s="352"/>
      <c r="YP96" s="352"/>
      <c r="YQ96" s="352"/>
      <c r="YR96" s="352"/>
      <c r="YS96" s="352"/>
      <c r="YT96" s="352"/>
      <c r="YU96" s="352"/>
      <c r="YV96" s="352"/>
      <c r="YW96" s="352"/>
      <c r="YX96" s="352"/>
      <c r="YY96" s="352"/>
      <c r="YZ96" s="352"/>
      <c r="ZA96" s="352"/>
      <c r="ZB96" s="352"/>
      <c r="ZC96" s="352"/>
      <c r="ZD96" s="352"/>
      <c r="ZE96" s="352"/>
      <c r="ZF96" s="352"/>
      <c r="ZG96" s="352"/>
      <c r="ZH96" s="352"/>
      <c r="ZI96" s="352"/>
      <c r="ZJ96" s="352"/>
      <c r="ZK96" s="352"/>
      <c r="ZL96" s="352"/>
      <c r="ZM96" s="352"/>
      <c r="ZN96" s="352"/>
      <c r="ZO96" s="352"/>
      <c r="ZP96" s="352"/>
      <c r="ZQ96" s="352"/>
      <c r="ZR96" s="352"/>
      <c r="ZS96" s="352"/>
      <c r="ZT96" s="352"/>
      <c r="ZU96" s="352"/>
      <c r="ZV96" s="352"/>
      <c r="ZW96" s="352"/>
      <c r="ZX96" s="352"/>
      <c r="ZY96" s="352"/>
      <c r="ZZ96" s="352"/>
      <c r="AAA96" s="352"/>
      <c r="AAB96" s="352"/>
      <c r="AAC96" s="352"/>
      <c r="AAD96" s="352"/>
      <c r="AAE96" s="352"/>
      <c r="AAF96" s="352"/>
      <c r="AAG96" s="352"/>
      <c r="AAH96" s="352"/>
      <c r="AAI96" s="352"/>
      <c r="AAJ96" s="352"/>
      <c r="AAK96" s="352"/>
      <c r="AAL96" s="352"/>
      <c r="AAM96" s="352"/>
      <c r="AAN96" s="352"/>
      <c r="AAO96" s="352"/>
      <c r="AAP96" s="352"/>
      <c r="AAQ96" s="352"/>
      <c r="AAR96" s="352"/>
      <c r="AAS96" s="352"/>
      <c r="AAT96" s="352"/>
      <c r="AAU96" s="352"/>
      <c r="AAV96" s="352"/>
      <c r="AAW96" s="352"/>
      <c r="AAX96" s="352"/>
      <c r="AAY96" s="352"/>
      <c r="AAZ96" s="352"/>
      <c r="ABA96" s="352"/>
      <c r="ABB96" s="352"/>
      <c r="ABC96" s="352"/>
      <c r="ABD96" s="352"/>
      <c r="ABE96" s="352"/>
      <c r="ABF96" s="352"/>
      <c r="ABG96" s="352"/>
      <c r="ABH96" s="352"/>
      <c r="ABI96" s="352"/>
      <c r="ABJ96" s="352"/>
      <c r="ABK96" s="352"/>
      <c r="ABL96" s="352"/>
      <c r="ABM96" s="352"/>
      <c r="ABN96" s="352"/>
      <c r="ABO96" s="352"/>
      <c r="ABP96" s="352"/>
      <c r="ABQ96" s="352"/>
      <c r="ABR96" s="352"/>
      <c r="ABS96" s="352"/>
      <c r="ABT96" s="352"/>
      <c r="ABU96" s="352"/>
      <c r="ABV96" s="352"/>
      <c r="ABW96" s="352"/>
      <c r="ABX96" s="352"/>
      <c r="ABY96" s="352"/>
      <c r="ABZ96" s="352"/>
      <c r="ACA96" s="352"/>
      <c r="ACB96" s="352"/>
      <c r="ACC96" s="352"/>
      <c r="ACD96" s="352"/>
      <c r="ACE96" s="352"/>
      <c r="ACF96" s="352"/>
      <c r="ACG96" s="352"/>
      <c r="ACH96" s="352"/>
      <c r="ACI96" s="352"/>
      <c r="ACJ96" s="352"/>
      <c r="ACK96" s="352"/>
      <c r="ACL96" s="352"/>
      <c r="ACM96" s="352"/>
      <c r="ACN96" s="352"/>
      <c r="ACO96" s="352"/>
      <c r="ACP96" s="352"/>
      <c r="ACQ96" s="352"/>
      <c r="ACR96" s="352"/>
      <c r="ACS96" s="352"/>
      <c r="ACT96" s="352"/>
      <c r="ACU96" s="352"/>
      <c r="ACV96" s="352"/>
      <c r="ACW96" s="352"/>
      <c r="ACX96" s="352"/>
      <c r="ACY96" s="352"/>
      <c r="ACZ96" s="352"/>
      <c r="ADA96" s="352"/>
      <c r="ADB96" s="352"/>
      <c r="ADC96" s="352"/>
      <c r="ADD96" s="352"/>
      <c r="ADE96" s="352"/>
      <c r="ADF96" s="352"/>
      <c r="ADG96" s="352"/>
      <c r="ADH96" s="352"/>
      <c r="ADI96" s="352"/>
      <c r="ADJ96" s="352"/>
      <c r="ADK96" s="352"/>
      <c r="ADL96" s="352"/>
      <c r="ADM96" s="352"/>
      <c r="ADN96" s="352"/>
      <c r="ADO96" s="352"/>
      <c r="ADP96" s="352"/>
      <c r="ADQ96" s="352"/>
      <c r="ADR96" s="352"/>
      <c r="ADS96" s="352"/>
      <c r="ADT96" s="352"/>
      <c r="ADU96" s="352"/>
      <c r="ADV96" s="352"/>
      <c r="ADW96" s="352"/>
      <c r="ADX96" s="352"/>
      <c r="ADY96" s="352"/>
      <c r="ADZ96" s="352"/>
      <c r="AEA96" s="352"/>
      <c r="AEB96" s="352"/>
      <c r="AEC96" s="352"/>
      <c r="AED96" s="352"/>
      <c r="AEE96" s="352"/>
      <c r="AEF96" s="352"/>
      <c r="AEG96" s="352"/>
      <c r="AEH96" s="352"/>
      <c r="AEI96" s="352"/>
      <c r="AEJ96" s="352"/>
      <c r="AEK96" s="352"/>
      <c r="AEL96" s="352"/>
      <c r="AEM96" s="352"/>
      <c r="AEN96" s="352"/>
      <c r="AEO96" s="352"/>
      <c r="AEP96" s="352"/>
      <c r="AEQ96" s="352"/>
      <c r="AER96" s="352"/>
      <c r="AES96" s="352"/>
      <c r="AET96" s="352"/>
      <c r="AEU96" s="352"/>
      <c r="AEV96" s="352"/>
      <c r="AEW96" s="352"/>
      <c r="AEX96" s="352"/>
      <c r="AEY96" s="352"/>
      <c r="AEZ96" s="352"/>
      <c r="AFA96" s="352"/>
      <c r="AFB96" s="352"/>
      <c r="AFC96" s="352"/>
      <c r="AFD96" s="352"/>
      <c r="AFE96" s="352"/>
      <c r="AFF96" s="352"/>
      <c r="AFG96" s="352"/>
      <c r="AFH96" s="352"/>
      <c r="AFI96" s="352"/>
      <c r="AFJ96" s="352"/>
      <c r="AFK96" s="352"/>
      <c r="AFL96" s="352"/>
      <c r="AFM96" s="352"/>
      <c r="AFN96" s="352"/>
      <c r="AFO96" s="352"/>
      <c r="AFP96" s="352"/>
      <c r="AFQ96" s="352"/>
      <c r="AFR96" s="352"/>
      <c r="AFS96" s="352"/>
      <c r="AFT96" s="352"/>
      <c r="AFU96" s="352"/>
      <c r="AFV96" s="352"/>
      <c r="AFW96" s="352"/>
      <c r="AFX96" s="352"/>
      <c r="AFY96" s="352"/>
      <c r="AFZ96" s="352"/>
      <c r="AGA96" s="352"/>
      <c r="AGB96" s="352"/>
      <c r="AGC96" s="352"/>
      <c r="AGD96" s="352"/>
      <c r="AGE96" s="352"/>
      <c r="AGF96" s="352"/>
      <c r="AGG96" s="352"/>
      <c r="AGH96" s="352"/>
      <c r="AGI96" s="352"/>
      <c r="AGJ96" s="352"/>
      <c r="AGK96" s="352"/>
      <c r="AGL96" s="352"/>
      <c r="AGM96" s="352"/>
      <c r="AGN96" s="352"/>
      <c r="AGO96" s="352"/>
      <c r="AGP96" s="352"/>
      <c r="AGQ96" s="352"/>
      <c r="AGR96" s="352"/>
      <c r="AGS96" s="352"/>
      <c r="AGT96" s="352"/>
      <c r="AGU96" s="352"/>
      <c r="AGV96" s="352"/>
      <c r="AGW96" s="352"/>
      <c r="AGX96" s="352"/>
      <c r="AGY96" s="352"/>
      <c r="AGZ96" s="352"/>
      <c r="AHA96" s="352"/>
      <c r="AHB96" s="352"/>
      <c r="AHC96" s="352"/>
      <c r="AHD96" s="352"/>
      <c r="AHE96" s="352"/>
      <c r="AHF96" s="352"/>
      <c r="AHG96" s="352"/>
      <c r="AHH96" s="352"/>
      <c r="AHI96" s="352"/>
      <c r="AHJ96" s="352"/>
      <c r="AHK96" s="352"/>
      <c r="AHL96" s="352"/>
      <c r="AHM96" s="352"/>
      <c r="AHN96" s="352"/>
      <c r="AHO96" s="352"/>
      <c r="AHP96" s="352"/>
      <c r="AHQ96" s="352"/>
      <c r="AHR96" s="352"/>
      <c r="AHS96" s="352"/>
      <c r="AHT96" s="352"/>
      <c r="AHU96" s="352"/>
      <c r="AHV96" s="352"/>
      <c r="AHW96" s="352"/>
      <c r="AHX96" s="352"/>
      <c r="AHY96" s="352"/>
      <c r="AHZ96" s="352"/>
      <c r="AIA96" s="352"/>
      <c r="AIB96" s="352"/>
      <c r="AIC96" s="352"/>
      <c r="AID96" s="352"/>
      <c r="AIE96" s="352"/>
      <c r="AIF96" s="352"/>
      <c r="AIG96" s="352"/>
      <c r="AIH96" s="352"/>
      <c r="AII96" s="352"/>
      <c r="AIJ96" s="352"/>
      <c r="AIK96" s="352"/>
      <c r="AIL96" s="352"/>
      <c r="AIM96" s="352"/>
      <c r="AIN96" s="352"/>
      <c r="AIO96" s="352"/>
      <c r="AIP96" s="352"/>
      <c r="AIQ96" s="352"/>
      <c r="AIR96" s="352"/>
      <c r="AIS96" s="352"/>
      <c r="AIT96" s="352"/>
      <c r="AIU96" s="352"/>
      <c r="AIV96" s="352"/>
      <c r="AIW96" s="352"/>
      <c r="AIX96" s="352"/>
      <c r="AIY96" s="352"/>
      <c r="AIZ96" s="352"/>
      <c r="AJA96" s="352"/>
      <c r="AJB96" s="352"/>
      <c r="AJC96" s="352"/>
      <c r="AJD96" s="352"/>
      <c r="AJE96" s="352"/>
      <c r="AJF96" s="352"/>
      <c r="AJG96" s="352"/>
      <c r="AJH96" s="352"/>
      <c r="AJI96" s="352"/>
      <c r="AJJ96" s="352"/>
      <c r="AJK96" s="352"/>
      <c r="AJL96" s="352"/>
      <c r="AJM96" s="352"/>
      <c r="AJN96" s="352"/>
      <c r="AJO96" s="352"/>
      <c r="AJP96" s="352"/>
      <c r="AJQ96" s="352"/>
      <c r="AJR96" s="352"/>
      <c r="AJS96" s="352"/>
      <c r="AJT96" s="352"/>
      <c r="AJU96" s="352"/>
      <c r="AJV96" s="352"/>
      <c r="AJW96" s="352"/>
      <c r="AJX96" s="352"/>
      <c r="AJY96" s="352"/>
      <c r="AJZ96" s="352"/>
      <c r="AKA96" s="352"/>
      <c r="AKB96" s="352"/>
      <c r="AKC96" s="352"/>
      <c r="AKD96" s="352"/>
      <c r="AKE96" s="352"/>
      <c r="AKF96" s="352"/>
      <c r="AKG96" s="352"/>
      <c r="AKH96" s="352"/>
      <c r="AKI96" s="352"/>
      <c r="AKJ96" s="352"/>
      <c r="AKK96" s="352"/>
      <c r="AKL96" s="352"/>
      <c r="AKM96" s="352"/>
      <c r="AKN96" s="352"/>
      <c r="AKO96" s="352"/>
      <c r="AKP96" s="352"/>
      <c r="AKQ96" s="352"/>
      <c r="AKR96" s="352"/>
      <c r="AKS96" s="352"/>
      <c r="AKT96" s="352"/>
      <c r="AKU96" s="352"/>
      <c r="AKV96" s="352"/>
      <c r="AKW96" s="352"/>
      <c r="AKX96" s="352"/>
      <c r="AKY96" s="352"/>
      <c r="AKZ96" s="352"/>
      <c r="ALA96" s="352"/>
      <c r="ALB96" s="352"/>
      <c r="ALC96" s="352"/>
      <c r="ALD96" s="352"/>
      <c r="ALE96" s="352"/>
      <c r="ALF96" s="352"/>
      <c r="ALG96" s="352"/>
      <c r="ALH96" s="352"/>
      <c r="ALI96" s="352"/>
      <c r="ALJ96" s="352"/>
      <c r="ALK96" s="352"/>
      <c r="ALL96" s="352"/>
      <c r="ALM96" s="352"/>
      <c r="ALN96" s="352"/>
      <c r="ALO96" s="352"/>
      <c r="ALP96" s="352"/>
      <c r="ALQ96" s="352"/>
      <c r="ALR96" s="352"/>
      <c r="ALS96" s="352"/>
      <c r="ALT96" s="352"/>
      <c r="ALU96" s="352"/>
      <c r="ALV96" s="352"/>
      <c r="ALW96" s="352"/>
      <c r="ALX96" s="352"/>
      <c r="ALY96" s="352"/>
      <c r="ALZ96" s="352"/>
      <c r="AMA96" s="352"/>
      <c r="AMB96" s="352"/>
      <c r="AMC96" s="352"/>
      <c r="AMD96" s="352"/>
      <c r="AME96" s="352"/>
      <c r="AMF96" s="352"/>
      <c r="AMG96" s="352"/>
      <c r="AMH96" s="352"/>
      <c r="AMI96" s="352"/>
      <c r="AMJ96" s="352"/>
      <c r="AMK96" s="352"/>
      <c r="AML96" s="352"/>
      <c r="AMM96" s="352"/>
      <c r="AMN96" s="352"/>
      <c r="AMO96" s="352"/>
      <c r="AMP96" s="352"/>
      <c r="AMQ96" s="352"/>
      <c r="AMR96" s="352"/>
      <c r="AMS96" s="352"/>
      <c r="AMT96" s="352"/>
      <c r="AMU96" s="352"/>
      <c r="AMV96" s="352"/>
      <c r="AMW96" s="352"/>
      <c r="AMX96" s="352"/>
      <c r="AMY96" s="352"/>
      <c r="AMZ96" s="352"/>
      <c r="ANA96" s="352"/>
      <c r="ANB96" s="352"/>
      <c r="ANC96" s="352"/>
      <c r="AND96" s="352"/>
      <c r="ANE96" s="352"/>
      <c r="ANF96" s="352"/>
      <c r="ANG96" s="352"/>
      <c r="ANH96" s="352"/>
      <c r="ANI96" s="352"/>
      <c r="ANJ96" s="352"/>
      <c r="ANK96" s="352"/>
      <c r="ANL96" s="352"/>
      <c r="ANM96" s="352"/>
      <c r="ANN96" s="352"/>
      <c r="ANO96" s="352"/>
      <c r="ANP96" s="352"/>
      <c r="ANQ96" s="352"/>
      <c r="ANR96" s="352"/>
      <c r="ANS96" s="352"/>
      <c r="ANT96" s="352"/>
      <c r="ANU96" s="352"/>
      <c r="ANV96" s="352"/>
      <c r="ANW96" s="352"/>
      <c r="ANX96" s="352"/>
      <c r="ANY96" s="352"/>
      <c r="ANZ96" s="352"/>
      <c r="AOA96" s="352"/>
      <c r="AOB96" s="352"/>
      <c r="AOC96" s="352"/>
      <c r="AOD96" s="352"/>
      <c r="AOE96" s="352"/>
      <c r="AOF96" s="352"/>
      <c r="AOG96" s="352"/>
      <c r="AOH96" s="352"/>
      <c r="AOI96" s="352"/>
      <c r="AOJ96" s="352"/>
      <c r="AOK96" s="352"/>
      <c r="AOL96" s="352"/>
      <c r="AOM96" s="352"/>
      <c r="AON96" s="352"/>
      <c r="AOO96" s="352"/>
      <c r="AOP96" s="352"/>
      <c r="AOQ96" s="352"/>
      <c r="AOR96" s="352"/>
      <c r="AOS96" s="352"/>
      <c r="AOT96" s="352"/>
      <c r="AOU96" s="352"/>
      <c r="AOV96" s="352"/>
      <c r="AOW96" s="352"/>
      <c r="AOX96" s="352"/>
      <c r="AOY96" s="352"/>
      <c r="AOZ96" s="352"/>
      <c r="APA96" s="352"/>
      <c r="APB96" s="352"/>
      <c r="APC96" s="352"/>
      <c r="APD96" s="352"/>
      <c r="APE96" s="352"/>
      <c r="APF96" s="352"/>
      <c r="APG96" s="352"/>
      <c r="APH96" s="352"/>
      <c r="API96" s="352"/>
      <c r="APJ96" s="352"/>
      <c r="APK96" s="352"/>
      <c r="APL96" s="352"/>
      <c r="APM96" s="352"/>
      <c r="APN96" s="352"/>
      <c r="APO96" s="352"/>
      <c r="APP96" s="352"/>
      <c r="APQ96" s="352"/>
      <c r="APR96" s="352"/>
      <c r="APS96" s="352"/>
      <c r="APT96" s="352"/>
      <c r="APU96" s="352"/>
      <c r="APV96" s="352"/>
      <c r="APW96" s="352"/>
      <c r="APX96" s="352"/>
      <c r="APY96" s="352"/>
      <c r="APZ96" s="352"/>
      <c r="AQA96" s="352"/>
      <c r="AQB96" s="352"/>
      <c r="AQC96" s="352"/>
      <c r="AQD96" s="352"/>
      <c r="AQE96" s="352"/>
      <c r="AQF96" s="352"/>
      <c r="AQG96" s="352"/>
      <c r="AQH96" s="352"/>
      <c r="AQI96" s="352"/>
      <c r="AQJ96" s="352"/>
      <c r="AQK96" s="352"/>
      <c r="AQL96" s="352"/>
      <c r="AQM96" s="352"/>
      <c r="AQN96" s="352"/>
      <c r="AQO96" s="352"/>
      <c r="AQP96" s="352"/>
      <c r="AQQ96" s="352"/>
      <c r="AQR96" s="352"/>
      <c r="AQS96" s="352"/>
      <c r="AQT96" s="352"/>
      <c r="AQU96" s="352"/>
      <c r="AQV96" s="352"/>
      <c r="AQW96" s="352"/>
      <c r="AQX96" s="352"/>
      <c r="AQY96" s="352"/>
      <c r="AQZ96" s="352"/>
      <c r="ARA96" s="352"/>
      <c r="ARB96" s="352"/>
      <c r="ARC96" s="352"/>
      <c r="ARD96" s="352"/>
      <c r="ARE96" s="352"/>
      <c r="ARF96" s="352"/>
      <c r="ARG96" s="352"/>
      <c r="ARH96" s="352"/>
      <c r="ARI96" s="352"/>
      <c r="ARJ96" s="352"/>
      <c r="ARK96" s="352"/>
      <c r="ARL96" s="352"/>
      <c r="ARM96" s="352"/>
      <c r="ARN96" s="352"/>
      <c r="ARO96" s="352"/>
      <c r="ARP96" s="352"/>
      <c r="ARQ96" s="352"/>
      <c r="ARR96" s="352"/>
      <c r="ARS96" s="352"/>
      <c r="ART96" s="352"/>
      <c r="ARU96" s="352"/>
      <c r="ARV96" s="352"/>
      <c r="ARW96" s="352"/>
      <c r="ARX96" s="352"/>
      <c r="ARY96" s="352"/>
      <c r="ARZ96" s="352"/>
      <c r="ASA96" s="352"/>
      <c r="ASB96" s="352"/>
      <c r="ASC96" s="352"/>
      <c r="ASD96" s="352"/>
      <c r="ASE96" s="352"/>
      <c r="ASF96" s="352"/>
      <c r="ASG96" s="352"/>
      <c r="ASH96" s="352"/>
      <c r="ASI96" s="352"/>
      <c r="ASJ96" s="352"/>
      <c r="ASK96" s="352"/>
      <c r="ASL96" s="352"/>
      <c r="ASM96" s="352"/>
      <c r="ASN96" s="352"/>
      <c r="ASO96" s="352"/>
      <c r="ASP96" s="352"/>
      <c r="ASQ96" s="352"/>
      <c r="ASR96" s="352"/>
      <c r="ASS96" s="352"/>
      <c r="AST96" s="352"/>
      <c r="ASU96" s="352"/>
      <c r="ASV96" s="352"/>
      <c r="ASW96" s="352"/>
      <c r="ASX96" s="352"/>
      <c r="ASY96" s="352"/>
      <c r="ASZ96" s="352"/>
      <c r="ATA96" s="352"/>
      <c r="ATB96" s="352"/>
      <c r="ATC96" s="352"/>
      <c r="ATD96" s="352"/>
      <c r="ATE96" s="352"/>
      <c r="ATF96" s="352"/>
      <c r="ATG96" s="352"/>
      <c r="ATH96" s="352"/>
      <c r="ATI96" s="352"/>
      <c r="ATJ96" s="352"/>
      <c r="ATK96" s="352"/>
      <c r="ATL96" s="352"/>
      <c r="ATM96" s="352"/>
      <c r="ATN96" s="352"/>
      <c r="ATO96" s="352"/>
      <c r="ATP96" s="352"/>
      <c r="ATQ96" s="352"/>
      <c r="ATR96" s="352"/>
      <c r="ATS96" s="352"/>
      <c r="ATT96" s="352"/>
      <c r="ATU96" s="352"/>
      <c r="ATV96" s="352"/>
      <c r="ATW96" s="352"/>
      <c r="ATX96" s="352"/>
      <c r="ATY96" s="352"/>
      <c r="ATZ96" s="352"/>
      <c r="AUA96" s="352"/>
      <c r="AUB96" s="352"/>
      <c r="AUC96" s="352"/>
      <c r="AUD96" s="352"/>
      <c r="AUE96" s="352"/>
      <c r="AUF96" s="352"/>
      <c r="AUG96" s="352"/>
      <c r="AUH96" s="352"/>
      <c r="AUI96" s="352"/>
      <c r="AUJ96" s="352"/>
      <c r="AUK96" s="352"/>
      <c r="AUL96" s="352"/>
      <c r="AUM96" s="352"/>
      <c r="AUN96" s="352"/>
      <c r="AUO96" s="352"/>
      <c r="AUP96" s="352"/>
      <c r="AUQ96" s="352"/>
      <c r="AUR96" s="352"/>
      <c r="AUS96" s="352"/>
      <c r="AUT96" s="352"/>
      <c r="AUU96" s="352"/>
      <c r="AUV96" s="352"/>
      <c r="AUW96" s="352"/>
      <c r="AUX96" s="352"/>
      <c r="AUY96" s="352"/>
      <c r="AUZ96" s="352"/>
      <c r="AVA96" s="352"/>
      <c r="AVB96" s="352"/>
      <c r="AVC96" s="352"/>
      <c r="AVD96" s="352"/>
      <c r="AVE96" s="352"/>
      <c r="AVF96" s="352"/>
      <c r="AVG96" s="352"/>
      <c r="AVH96" s="352"/>
      <c r="AVI96" s="352"/>
      <c r="AVJ96" s="352"/>
      <c r="AVK96" s="352"/>
      <c r="AVL96" s="352"/>
      <c r="AVM96" s="352"/>
      <c r="AVN96" s="352"/>
      <c r="AVO96" s="352"/>
      <c r="AVP96" s="352"/>
      <c r="AVQ96" s="352"/>
      <c r="AVR96" s="352"/>
      <c r="AVS96" s="352"/>
      <c r="AVT96" s="352"/>
      <c r="AVU96" s="352"/>
      <c r="AVV96" s="352"/>
      <c r="AVW96" s="352"/>
      <c r="AVX96" s="352"/>
      <c r="AVY96" s="352"/>
      <c r="AVZ96" s="352"/>
      <c r="AWA96" s="352"/>
      <c r="AWB96" s="352"/>
      <c r="AWC96" s="352"/>
      <c r="AWD96" s="352"/>
      <c r="AWE96" s="352"/>
      <c r="AWF96" s="352"/>
      <c r="AWG96" s="352"/>
      <c r="AWH96" s="352"/>
      <c r="AWI96" s="352"/>
      <c r="AWJ96" s="352"/>
      <c r="AWK96" s="352"/>
      <c r="AWL96" s="352"/>
      <c r="AWM96" s="352"/>
      <c r="AWN96" s="352"/>
      <c r="AWO96" s="352"/>
      <c r="AWP96" s="352"/>
      <c r="AWQ96" s="352"/>
      <c r="AWR96" s="352"/>
      <c r="AWS96" s="352"/>
      <c r="AWT96" s="352"/>
      <c r="AWU96" s="352"/>
      <c r="AWV96" s="352"/>
      <c r="AWW96" s="352"/>
      <c r="AWX96" s="352"/>
      <c r="AWY96" s="352"/>
      <c r="AWZ96" s="352"/>
      <c r="AXA96" s="352"/>
      <c r="AXB96" s="352"/>
      <c r="AXC96" s="352"/>
      <c r="AXD96" s="352"/>
      <c r="AXE96" s="352"/>
      <c r="AXF96" s="352"/>
      <c r="AXG96" s="352"/>
      <c r="AXH96" s="352"/>
      <c r="AXI96" s="352"/>
      <c r="AXJ96" s="352"/>
      <c r="AXK96" s="352"/>
      <c r="AXL96" s="352"/>
      <c r="AXM96" s="352"/>
      <c r="AXN96" s="352"/>
      <c r="AXO96" s="352"/>
      <c r="AXP96" s="352"/>
      <c r="AXQ96" s="352"/>
      <c r="AXR96" s="352"/>
      <c r="AXS96" s="352"/>
      <c r="AXT96" s="352"/>
      <c r="AXU96" s="352"/>
      <c r="AXV96" s="352"/>
      <c r="AXW96" s="352"/>
      <c r="AXX96" s="352"/>
      <c r="AXY96" s="352"/>
      <c r="AXZ96" s="352"/>
      <c r="AYA96" s="352"/>
      <c r="AYB96" s="352"/>
      <c r="AYC96" s="352"/>
      <c r="AYD96" s="352"/>
      <c r="AYE96" s="352"/>
      <c r="AYF96" s="352"/>
      <c r="AYG96" s="352"/>
      <c r="AYH96" s="352"/>
      <c r="AYI96" s="352"/>
      <c r="AYJ96" s="352"/>
      <c r="AYK96" s="352"/>
      <c r="AYL96" s="352"/>
      <c r="AYM96" s="352"/>
      <c r="AYN96" s="352"/>
      <c r="AYO96" s="352"/>
      <c r="AYP96" s="352"/>
      <c r="AYQ96" s="352"/>
      <c r="AYR96" s="352"/>
      <c r="AYS96" s="352"/>
      <c r="AYT96" s="352"/>
      <c r="AYU96" s="352"/>
      <c r="AYV96" s="352"/>
      <c r="AYW96" s="352"/>
      <c r="AYX96" s="352"/>
      <c r="AYY96" s="352"/>
      <c r="AYZ96" s="352"/>
      <c r="AZA96" s="352"/>
      <c r="AZB96" s="352"/>
      <c r="AZC96" s="352"/>
      <c r="AZD96" s="352"/>
      <c r="AZE96" s="352"/>
      <c r="AZF96" s="352"/>
      <c r="AZG96" s="352"/>
      <c r="AZH96" s="352"/>
      <c r="AZI96" s="352"/>
      <c r="AZJ96" s="352"/>
      <c r="AZK96" s="352"/>
      <c r="AZL96" s="352"/>
      <c r="AZM96" s="352"/>
      <c r="AZN96" s="352"/>
      <c r="AZO96" s="352"/>
      <c r="AZP96" s="352"/>
      <c r="AZQ96" s="352"/>
      <c r="AZR96" s="352"/>
      <c r="AZS96" s="352"/>
      <c r="AZT96" s="352"/>
      <c r="AZU96" s="352"/>
      <c r="AZV96" s="352"/>
      <c r="AZW96" s="352"/>
      <c r="AZX96" s="352"/>
      <c r="AZY96" s="352"/>
      <c r="AZZ96" s="352"/>
      <c r="BAA96" s="352"/>
      <c r="BAB96" s="352"/>
      <c r="BAC96" s="352"/>
      <c r="BAD96" s="352"/>
      <c r="BAE96" s="352"/>
      <c r="BAF96" s="352"/>
      <c r="BAG96" s="352"/>
      <c r="BAH96" s="352"/>
      <c r="BAI96" s="352"/>
      <c r="BAJ96" s="352"/>
      <c r="BAK96" s="352"/>
      <c r="BAL96" s="352"/>
      <c r="BAM96" s="352"/>
      <c r="BAN96" s="352"/>
      <c r="BAO96" s="352"/>
      <c r="BAP96" s="352"/>
      <c r="BAQ96" s="352"/>
      <c r="BAR96" s="352"/>
      <c r="BAS96" s="352"/>
      <c r="BAT96" s="352"/>
      <c r="BAU96" s="352"/>
      <c r="BAV96" s="352"/>
      <c r="BAW96" s="352"/>
      <c r="BAX96" s="352"/>
      <c r="BAY96" s="352"/>
      <c r="BAZ96" s="352"/>
      <c r="BBA96" s="352"/>
      <c r="BBB96" s="352"/>
      <c r="BBC96" s="352"/>
      <c r="BBD96" s="352"/>
      <c r="BBE96" s="352"/>
      <c r="BBF96" s="352"/>
      <c r="BBG96" s="352"/>
      <c r="BBH96" s="352"/>
      <c r="BBI96" s="352"/>
      <c r="BBJ96" s="352"/>
      <c r="BBK96" s="352"/>
      <c r="BBL96" s="352"/>
      <c r="BBM96" s="352"/>
      <c r="BBN96" s="352"/>
      <c r="BBO96" s="352"/>
      <c r="BBP96" s="352"/>
      <c r="BBQ96" s="352"/>
      <c r="BBR96" s="352"/>
      <c r="BBS96" s="352"/>
      <c r="BBT96" s="352"/>
      <c r="BBU96" s="352"/>
      <c r="BBV96" s="352"/>
      <c r="BBW96" s="352"/>
      <c r="BBX96" s="352"/>
      <c r="BBY96" s="352"/>
      <c r="BBZ96" s="352"/>
      <c r="BCA96" s="352"/>
      <c r="BCB96" s="352"/>
      <c r="BCC96" s="352"/>
      <c r="BCD96" s="352"/>
      <c r="BCE96" s="352"/>
      <c r="BCF96" s="352"/>
      <c r="BCG96" s="352"/>
      <c r="BCH96" s="352"/>
      <c r="BCI96" s="352"/>
      <c r="BCJ96" s="352"/>
      <c r="BCK96" s="352"/>
      <c r="BCL96" s="352"/>
      <c r="BCM96" s="352"/>
      <c r="BCN96" s="352"/>
      <c r="BCO96" s="352"/>
      <c r="BCP96" s="352"/>
      <c r="BCQ96" s="352"/>
      <c r="BCR96" s="352"/>
      <c r="BCS96" s="352"/>
      <c r="BCT96" s="352"/>
      <c r="BCU96" s="352"/>
      <c r="BCV96" s="352"/>
      <c r="BCW96" s="352"/>
      <c r="BCX96" s="352"/>
      <c r="BCY96" s="352"/>
      <c r="BCZ96" s="352"/>
      <c r="BDA96" s="352"/>
      <c r="BDB96" s="352"/>
      <c r="BDC96" s="352"/>
      <c r="BDD96" s="352"/>
      <c r="BDE96" s="352"/>
      <c r="BDF96" s="352"/>
      <c r="BDG96" s="352"/>
      <c r="BDH96" s="352"/>
      <c r="BDI96" s="352"/>
      <c r="BDJ96" s="352"/>
      <c r="BDK96" s="352"/>
      <c r="BDL96" s="352"/>
      <c r="BDM96" s="352"/>
      <c r="BDN96" s="352"/>
      <c r="BDO96" s="352"/>
      <c r="BDP96" s="352"/>
      <c r="BDQ96" s="352"/>
      <c r="BDR96" s="352"/>
      <c r="BDS96" s="352"/>
      <c r="BDT96" s="352"/>
      <c r="BDU96" s="352"/>
      <c r="BDV96" s="352"/>
      <c r="BDW96" s="352"/>
      <c r="BDX96" s="352"/>
      <c r="BDY96" s="352"/>
      <c r="BDZ96" s="352"/>
      <c r="BEA96" s="352"/>
      <c r="BEB96" s="352"/>
      <c r="BEC96" s="352"/>
      <c r="BED96" s="352"/>
      <c r="BEE96" s="352"/>
      <c r="BEF96" s="352"/>
      <c r="BEG96" s="352"/>
      <c r="BEH96" s="352"/>
      <c r="BEI96" s="352"/>
      <c r="BEJ96" s="352"/>
      <c r="BEK96" s="352"/>
      <c r="BEL96" s="352"/>
      <c r="BEM96" s="352"/>
      <c r="BEN96" s="352"/>
      <c r="BEO96" s="352"/>
      <c r="BEP96" s="352"/>
      <c r="BEQ96" s="352"/>
      <c r="BER96" s="352"/>
      <c r="BES96" s="352"/>
      <c r="BET96" s="352"/>
      <c r="BEU96" s="352"/>
      <c r="BEV96" s="352"/>
      <c r="BEW96" s="352"/>
      <c r="BEX96" s="352"/>
      <c r="BEY96" s="352"/>
      <c r="BEZ96" s="352"/>
      <c r="BFA96" s="352"/>
      <c r="BFB96" s="352"/>
      <c r="BFC96" s="352"/>
      <c r="BFD96" s="352"/>
      <c r="BFE96" s="352"/>
      <c r="BFF96" s="352"/>
      <c r="BFG96" s="352"/>
      <c r="BFH96" s="352"/>
      <c r="BFI96" s="352"/>
      <c r="BFJ96" s="352"/>
      <c r="BFK96" s="352"/>
      <c r="BFL96" s="352"/>
      <c r="BFM96" s="352"/>
      <c r="BFN96" s="352"/>
      <c r="BFO96" s="352"/>
      <c r="BFP96" s="352"/>
      <c r="BFQ96" s="352"/>
      <c r="BFR96" s="352"/>
      <c r="BFS96" s="352"/>
      <c r="BFT96" s="352"/>
      <c r="BFU96" s="352"/>
      <c r="BFV96" s="352"/>
      <c r="BFW96" s="352"/>
      <c r="BFX96" s="352"/>
      <c r="BFY96" s="352"/>
      <c r="BFZ96" s="352"/>
      <c r="BGA96" s="352"/>
      <c r="BGB96" s="352"/>
      <c r="BGC96" s="352"/>
      <c r="BGD96" s="352"/>
      <c r="BGE96" s="352"/>
      <c r="BGF96" s="352"/>
      <c r="BGG96" s="352"/>
      <c r="BGH96" s="352"/>
      <c r="BGI96" s="352"/>
      <c r="BGJ96" s="352"/>
      <c r="BGK96" s="352"/>
      <c r="BGL96" s="352"/>
      <c r="BGM96" s="352"/>
      <c r="BGN96" s="352"/>
      <c r="BGO96" s="352"/>
      <c r="BGP96" s="352"/>
      <c r="BGQ96" s="352"/>
      <c r="BGR96" s="352"/>
      <c r="BGS96" s="352"/>
      <c r="BGT96" s="352"/>
      <c r="BGU96" s="352"/>
      <c r="BGV96" s="352"/>
      <c r="BGW96" s="352"/>
      <c r="BGX96" s="352"/>
      <c r="BGY96" s="352"/>
      <c r="BGZ96" s="352"/>
      <c r="BHA96" s="352"/>
      <c r="BHB96" s="352"/>
      <c r="BHC96" s="352"/>
      <c r="BHD96" s="352"/>
      <c r="BHE96" s="352"/>
      <c r="BHF96" s="352"/>
      <c r="BHG96" s="352"/>
      <c r="BHH96" s="352"/>
      <c r="BHI96" s="352"/>
      <c r="BHJ96" s="352"/>
      <c r="BHK96" s="352"/>
      <c r="BHL96" s="352"/>
      <c r="BHM96" s="352"/>
      <c r="BHN96" s="352"/>
      <c r="BHO96" s="352"/>
      <c r="BHP96" s="352"/>
      <c r="BHQ96" s="352"/>
      <c r="BHR96" s="352"/>
      <c r="BHS96" s="352"/>
      <c r="BHT96" s="352"/>
      <c r="BHU96" s="352"/>
      <c r="BHV96" s="352"/>
      <c r="BHW96" s="352"/>
      <c r="BHX96" s="352"/>
      <c r="BHY96" s="352"/>
      <c r="BHZ96" s="352"/>
      <c r="BIA96" s="352"/>
      <c r="BIB96" s="352"/>
      <c r="BIC96" s="352"/>
      <c r="BID96" s="352"/>
      <c r="BIE96" s="352"/>
      <c r="BIF96" s="352"/>
      <c r="BIG96" s="352"/>
      <c r="BIH96" s="352"/>
      <c r="BII96" s="352"/>
      <c r="BIJ96" s="352"/>
      <c r="BIK96" s="352"/>
      <c r="BIL96" s="352"/>
      <c r="BIM96" s="352"/>
      <c r="BIN96" s="352"/>
      <c r="BIO96" s="352"/>
      <c r="BIP96" s="352"/>
      <c r="BIQ96" s="352"/>
      <c r="BIR96" s="352"/>
      <c r="BIS96" s="352"/>
      <c r="BIT96" s="352"/>
      <c r="BIU96" s="352"/>
      <c r="BIV96" s="352"/>
      <c r="BIW96" s="352"/>
      <c r="BIX96" s="352"/>
      <c r="BIY96" s="352"/>
      <c r="BIZ96" s="352"/>
      <c r="BJA96" s="352"/>
      <c r="BJB96" s="352"/>
      <c r="BJC96" s="352"/>
      <c r="BJD96" s="352"/>
      <c r="BJE96" s="352"/>
      <c r="BJF96" s="352"/>
      <c r="BJG96" s="352"/>
      <c r="BJH96" s="352"/>
      <c r="BJI96" s="352"/>
      <c r="BJJ96" s="352"/>
      <c r="BJK96" s="352"/>
      <c r="BJL96" s="352"/>
      <c r="BJM96" s="352"/>
      <c r="BJN96" s="352"/>
      <c r="BJO96" s="352"/>
      <c r="BJP96" s="352"/>
      <c r="BJQ96" s="352"/>
      <c r="BJR96" s="352"/>
      <c r="BJS96" s="352"/>
      <c r="BJT96" s="352"/>
      <c r="BJU96" s="352"/>
      <c r="BJV96" s="352"/>
      <c r="BJW96" s="352"/>
      <c r="BJX96" s="352"/>
      <c r="BJY96" s="352"/>
      <c r="BJZ96" s="352"/>
      <c r="BKA96" s="352"/>
      <c r="BKB96" s="352"/>
      <c r="BKC96" s="352"/>
      <c r="BKD96" s="352"/>
      <c r="BKE96" s="352"/>
      <c r="BKF96" s="352"/>
      <c r="BKG96" s="352"/>
      <c r="BKH96" s="352"/>
      <c r="BKI96" s="352"/>
      <c r="BKJ96" s="352"/>
      <c r="BKK96" s="352"/>
      <c r="BKL96" s="352"/>
      <c r="BKM96" s="352"/>
      <c r="BKN96" s="352"/>
      <c r="BKO96" s="352"/>
      <c r="BKP96" s="352"/>
      <c r="BKQ96" s="352"/>
      <c r="BKR96" s="352"/>
      <c r="BKS96" s="352"/>
      <c r="BKT96" s="352"/>
      <c r="BKU96" s="352"/>
      <c r="BKV96" s="352"/>
      <c r="BKW96" s="352"/>
      <c r="BKX96" s="352"/>
      <c r="BKY96" s="352"/>
      <c r="BKZ96" s="352"/>
      <c r="BLA96" s="352"/>
      <c r="BLB96" s="352"/>
      <c r="BLC96" s="352"/>
      <c r="BLD96" s="352"/>
      <c r="BLE96" s="352"/>
      <c r="BLF96" s="352"/>
      <c r="BLG96" s="352"/>
      <c r="BLH96" s="352"/>
      <c r="BLI96" s="352"/>
      <c r="BLJ96" s="352"/>
      <c r="BLK96" s="352"/>
      <c r="BLL96" s="352"/>
      <c r="BLM96" s="352"/>
      <c r="BLN96" s="352"/>
      <c r="BLO96" s="352"/>
      <c r="BLP96" s="352"/>
      <c r="BLQ96" s="352"/>
      <c r="BLR96" s="352"/>
      <c r="BLS96" s="352"/>
      <c r="BLT96" s="352"/>
      <c r="BLU96" s="352"/>
      <c r="BLV96" s="352"/>
      <c r="BLW96" s="352"/>
      <c r="BLX96" s="352"/>
      <c r="BLY96" s="352"/>
      <c r="BLZ96" s="352"/>
      <c r="BMA96" s="352"/>
      <c r="BMB96" s="352"/>
      <c r="BMC96" s="352"/>
      <c r="BMD96" s="352"/>
      <c r="BME96" s="352"/>
      <c r="BMF96" s="352"/>
      <c r="BMG96" s="352"/>
      <c r="BMH96" s="352"/>
      <c r="BMI96" s="352"/>
      <c r="BMJ96" s="352"/>
      <c r="BMK96" s="352"/>
      <c r="BML96" s="352"/>
      <c r="BMM96" s="352"/>
      <c r="BMN96" s="352"/>
      <c r="BMO96" s="352"/>
      <c r="BMP96" s="352"/>
      <c r="BMQ96" s="352"/>
      <c r="BMR96" s="352"/>
      <c r="BMS96" s="352"/>
      <c r="BMT96" s="352"/>
      <c r="BMU96" s="352"/>
      <c r="BMV96" s="352"/>
      <c r="BMW96" s="352"/>
      <c r="BMX96" s="352"/>
      <c r="BMY96" s="352"/>
      <c r="BMZ96" s="352"/>
      <c r="BNA96" s="352"/>
      <c r="BNB96" s="352"/>
      <c r="BNC96" s="352"/>
      <c r="BND96" s="352"/>
      <c r="BNE96" s="352"/>
      <c r="BNF96" s="352"/>
      <c r="BNG96" s="352"/>
      <c r="BNH96" s="352"/>
      <c r="BNI96" s="352"/>
      <c r="BNJ96" s="352"/>
      <c r="BNK96" s="352"/>
      <c r="BNL96" s="352"/>
      <c r="BNM96" s="352"/>
      <c r="BNN96" s="352"/>
      <c r="BNO96" s="352"/>
      <c r="BNP96" s="352"/>
      <c r="BNQ96" s="352"/>
      <c r="BNR96" s="352"/>
      <c r="BNS96" s="352"/>
      <c r="BNT96" s="352"/>
      <c r="BNU96" s="352"/>
      <c r="BNV96" s="352"/>
      <c r="BNW96" s="352"/>
      <c r="BNX96" s="352"/>
      <c r="BNY96" s="352"/>
      <c r="BNZ96" s="352"/>
      <c r="BOA96" s="352"/>
      <c r="BOB96" s="352"/>
      <c r="BOC96" s="352"/>
      <c r="BOD96" s="352"/>
      <c r="BOE96" s="352"/>
      <c r="BOF96" s="352"/>
      <c r="BOG96" s="352"/>
      <c r="BOH96" s="352"/>
      <c r="BOI96" s="352"/>
      <c r="BOJ96" s="352"/>
      <c r="BOK96" s="352"/>
      <c r="BOL96" s="352"/>
      <c r="BOM96" s="352"/>
      <c r="BON96" s="352"/>
      <c r="BOO96" s="352"/>
      <c r="BOP96" s="352"/>
      <c r="BOQ96" s="352"/>
      <c r="BOR96" s="352"/>
      <c r="BOS96" s="352"/>
      <c r="BOT96" s="352"/>
      <c r="BOU96" s="352"/>
      <c r="BOV96" s="352"/>
      <c r="BOW96" s="352"/>
      <c r="BOX96" s="352"/>
      <c r="BOY96" s="352"/>
      <c r="BOZ96" s="352"/>
      <c r="BPA96" s="352"/>
      <c r="BPB96" s="352"/>
      <c r="BPC96" s="352"/>
      <c r="BPD96" s="352"/>
      <c r="BPE96" s="352"/>
      <c r="BPF96" s="352"/>
      <c r="BPG96" s="352"/>
      <c r="BPH96" s="352"/>
      <c r="BPI96" s="352"/>
      <c r="BPJ96" s="352"/>
      <c r="BPK96" s="352"/>
      <c r="BPL96" s="352"/>
      <c r="BPM96" s="352"/>
      <c r="BPN96" s="352"/>
      <c r="BPO96" s="352"/>
      <c r="BPP96" s="352"/>
      <c r="BPQ96" s="352"/>
      <c r="BPR96" s="352"/>
      <c r="BPS96" s="352"/>
      <c r="BPT96" s="352"/>
      <c r="BPU96" s="352"/>
      <c r="BPV96" s="352"/>
      <c r="BPW96" s="352"/>
      <c r="BPX96" s="352"/>
      <c r="BPY96" s="352"/>
      <c r="BPZ96" s="352"/>
      <c r="BQA96" s="352"/>
      <c r="BQB96" s="352"/>
      <c r="BQC96" s="352"/>
      <c r="BQD96" s="352"/>
      <c r="BQE96" s="352"/>
      <c r="BQF96" s="352"/>
      <c r="BQG96" s="352"/>
      <c r="BQH96" s="352"/>
      <c r="BQI96" s="352"/>
      <c r="BQJ96" s="352"/>
      <c r="BQK96" s="352"/>
      <c r="BQL96" s="352"/>
      <c r="BQM96" s="352"/>
      <c r="BQN96" s="352"/>
      <c r="BQO96" s="352"/>
      <c r="BQP96" s="352"/>
      <c r="BQQ96" s="352"/>
      <c r="BQR96" s="352"/>
      <c r="BQS96" s="352"/>
      <c r="BQT96" s="352"/>
      <c r="BQU96" s="352"/>
      <c r="BQV96" s="352"/>
      <c r="BQW96" s="352"/>
      <c r="BQX96" s="352"/>
      <c r="BQY96" s="352"/>
      <c r="BQZ96" s="352"/>
      <c r="BRA96" s="352"/>
      <c r="BRB96" s="352"/>
      <c r="BRC96" s="352"/>
      <c r="BRD96" s="352"/>
      <c r="BRE96" s="352"/>
      <c r="BRF96" s="352"/>
      <c r="BRG96" s="352"/>
      <c r="BRH96" s="352"/>
      <c r="BRI96" s="352"/>
      <c r="BRJ96" s="352"/>
      <c r="BRK96" s="352"/>
      <c r="BRL96" s="352"/>
      <c r="BRM96" s="352"/>
      <c r="BRN96" s="352"/>
      <c r="BRO96" s="352"/>
      <c r="BRP96" s="352"/>
      <c r="BRQ96" s="352"/>
      <c r="BRR96" s="352"/>
      <c r="BRS96" s="352"/>
      <c r="BRT96" s="352"/>
      <c r="BRU96" s="352"/>
      <c r="BRV96" s="352"/>
      <c r="BRW96" s="352"/>
      <c r="BRX96" s="352"/>
      <c r="BRY96" s="352"/>
      <c r="BRZ96" s="352"/>
      <c r="BSA96" s="352"/>
      <c r="BSB96" s="352"/>
      <c r="BSC96" s="352"/>
      <c r="BSD96" s="352"/>
      <c r="BSE96" s="352"/>
      <c r="BSF96" s="352"/>
      <c r="BSG96" s="352"/>
      <c r="BSH96" s="352"/>
      <c r="BSI96" s="352"/>
      <c r="BSJ96" s="352"/>
      <c r="BSK96" s="352"/>
      <c r="BSL96" s="352"/>
      <c r="BSM96" s="352"/>
      <c r="BSN96" s="352"/>
      <c r="BSO96" s="352"/>
      <c r="BSP96" s="352"/>
      <c r="BSQ96" s="352"/>
      <c r="BSR96" s="352"/>
      <c r="BSS96" s="352"/>
      <c r="BST96" s="352"/>
      <c r="BSU96" s="352"/>
      <c r="BSV96" s="352"/>
      <c r="BSW96" s="352"/>
      <c r="BSX96" s="352"/>
      <c r="BSY96" s="352"/>
      <c r="BSZ96" s="352"/>
      <c r="BTA96" s="352"/>
      <c r="BTB96" s="352"/>
      <c r="BTC96" s="352"/>
      <c r="BTD96" s="352"/>
      <c r="BTE96" s="352"/>
      <c r="BTF96" s="352"/>
      <c r="BTG96" s="352"/>
      <c r="BTH96" s="352"/>
      <c r="BTI96" s="352"/>
      <c r="BTJ96" s="352"/>
      <c r="BTK96" s="352"/>
      <c r="BTL96" s="352"/>
      <c r="BTM96" s="352"/>
      <c r="BTN96" s="352"/>
      <c r="BTO96" s="352"/>
      <c r="BTP96" s="352"/>
      <c r="BTQ96" s="352"/>
      <c r="BTR96" s="352"/>
      <c r="BTS96" s="352"/>
      <c r="BTT96" s="352"/>
      <c r="BTU96" s="352"/>
      <c r="BTV96" s="352"/>
      <c r="BTW96" s="352"/>
      <c r="BTX96" s="352"/>
      <c r="BTY96" s="352"/>
      <c r="BTZ96" s="352"/>
      <c r="BUA96" s="352"/>
      <c r="BUB96" s="352"/>
      <c r="BUC96" s="352"/>
      <c r="BUD96" s="352"/>
      <c r="BUE96" s="352"/>
      <c r="BUF96" s="352"/>
      <c r="BUG96" s="352"/>
      <c r="BUH96" s="352"/>
      <c r="BUI96" s="352"/>
      <c r="BUJ96" s="352"/>
      <c r="BUK96" s="352"/>
      <c r="BUL96" s="352"/>
      <c r="BUM96" s="352"/>
      <c r="BUN96" s="352"/>
      <c r="BUO96" s="352"/>
      <c r="BUP96" s="352"/>
      <c r="BUQ96" s="352"/>
      <c r="BUR96" s="352"/>
      <c r="BUS96" s="352"/>
      <c r="BUT96" s="352"/>
      <c r="BUU96" s="352"/>
      <c r="BUV96" s="352"/>
      <c r="BUW96" s="352"/>
      <c r="BUX96" s="352"/>
      <c r="BUY96" s="352"/>
      <c r="BUZ96" s="352"/>
      <c r="BVA96" s="352"/>
      <c r="BVB96" s="352"/>
      <c r="BVC96" s="352"/>
      <c r="BVD96" s="352"/>
      <c r="BVE96" s="352"/>
      <c r="BVF96" s="352"/>
      <c r="BVG96" s="352"/>
      <c r="BVH96" s="352"/>
      <c r="BVI96" s="352"/>
      <c r="BVJ96" s="352"/>
      <c r="BVK96" s="352"/>
      <c r="BVL96" s="352"/>
      <c r="BVM96" s="352"/>
      <c r="BVN96" s="352"/>
      <c r="BVO96" s="352"/>
      <c r="BVP96" s="352"/>
      <c r="BVQ96" s="352"/>
      <c r="BVR96" s="352"/>
      <c r="BVS96" s="352"/>
      <c r="BVT96" s="352"/>
      <c r="BVU96" s="352"/>
      <c r="BVV96" s="352"/>
      <c r="BVW96" s="352"/>
      <c r="BVX96" s="352"/>
      <c r="BVY96" s="352"/>
      <c r="BVZ96" s="352"/>
      <c r="BWA96" s="352"/>
      <c r="BWB96" s="352"/>
      <c r="BWC96" s="352"/>
      <c r="BWD96" s="352"/>
      <c r="BWE96" s="352"/>
      <c r="BWF96" s="352"/>
      <c r="BWG96" s="352"/>
      <c r="BWH96" s="352"/>
      <c r="BWI96" s="352"/>
      <c r="BWJ96" s="352"/>
      <c r="BWK96" s="352"/>
      <c r="BWL96" s="352"/>
      <c r="BWM96" s="352"/>
      <c r="BWN96" s="352"/>
      <c r="BWO96" s="352"/>
      <c r="BWP96" s="352"/>
      <c r="BWQ96" s="352"/>
      <c r="BWR96" s="352"/>
      <c r="BWS96" s="352"/>
      <c r="BWT96" s="352"/>
      <c r="BWU96" s="352"/>
      <c r="BWV96" s="352"/>
      <c r="BWW96" s="352"/>
      <c r="BWX96" s="352"/>
      <c r="BWY96" s="352"/>
      <c r="BWZ96" s="352"/>
      <c r="BXA96" s="352"/>
      <c r="BXB96" s="352"/>
      <c r="BXC96" s="352"/>
      <c r="BXD96" s="352"/>
      <c r="BXE96" s="352"/>
      <c r="BXF96" s="352"/>
      <c r="BXG96" s="352"/>
      <c r="BXH96" s="352"/>
      <c r="BXI96" s="352"/>
      <c r="BXJ96" s="352"/>
      <c r="BXK96" s="352"/>
      <c r="BXL96" s="352"/>
      <c r="BXM96" s="352"/>
      <c r="BXN96" s="352"/>
      <c r="BXO96" s="352"/>
      <c r="BXP96" s="352"/>
      <c r="BXQ96" s="352"/>
      <c r="BXR96" s="352"/>
      <c r="BXS96" s="352"/>
      <c r="BXT96" s="352"/>
      <c r="BXU96" s="352"/>
      <c r="BXV96" s="352"/>
      <c r="BXW96" s="352"/>
      <c r="BXX96" s="352"/>
      <c r="BXY96" s="352"/>
      <c r="BXZ96" s="352"/>
      <c r="BYA96" s="352"/>
      <c r="BYB96" s="352"/>
      <c r="BYC96" s="352"/>
      <c r="BYD96" s="352"/>
      <c r="BYE96" s="352"/>
      <c r="BYF96" s="352"/>
      <c r="BYG96" s="352"/>
      <c r="BYH96" s="352"/>
      <c r="BYI96" s="352"/>
      <c r="BYJ96" s="352"/>
      <c r="BYK96" s="352"/>
      <c r="BYL96" s="352"/>
      <c r="BYM96" s="352"/>
      <c r="BYN96" s="352"/>
      <c r="BYO96" s="352"/>
      <c r="BYP96" s="352"/>
      <c r="BYQ96" s="352"/>
      <c r="BYR96" s="352"/>
      <c r="BYS96" s="352"/>
      <c r="BYT96" s="352"/>
      <c r="BYU96" s="352"/>
      <c r="BYV96" s="352"/>
      <c r="BYW96" s="352"/>
      <c r="BYX96" s="352"/>
      <c r="BYY96" s="352"/>
      <c r="BYZ96" s="352"/>
      <c r="BZA96" s="352"/>
      <c r="BZB96" s="352"/>
      <c r="BZC96" s="352"/>
      <c r="BZD96" s="352"/>
      <c r="BZE96" s="352"/>
      <c r="BZF96" s="352"/>
      <c r="BZG96" s="352"/>
      <c r="BZH96" s="352"/>
      <c r="BZI96" s="352"/>
      <c r="BZJ96" s="352"/>
      <c r="BZK96" s="352"/>
      <c r="BZL96" s="352"/>
      <c r="BZM96" s="352"/>
      <c r="BZN96" s="352"/>
      <c r="BZO96" s="352"/>
      <c r="BZP96" s="352"/>
      <c r="BZQ96" s="352"/>
      <c r="BZR96" s="352"/>
      <c r="BZS96" s="352"/>
      <c r="BZT96" s="352"/>
      <c r="BZU96" s="352"/>
      <c r="BZV96" s="352"/>
      <c r="BZW96" s="352"/>
      <c r="BZX96" s="352"/>
      <c r="BZY96" s="352"/>
      <c r="BZZ96" s="352"/>
      <c r="CAA96" s="352"/>
      <c r="CAB96" s="352"/>
      <c r="CAC96" s="352"/>
      <c r="CAD96" s="352"/>
      <c r="CAE96" s="352"/>
      <c r="CAF96" s="352"/>
      <c r="CAG96" s="352"/>
      <c r="CAH96" s="352"/>
      <c r="CAI96" s="352"/>
      <c r="CAJ96" s="352"/>
      <c r="CAK96" s="352"/>
      <c r="CAL96" s="352"/>
      <c r="CAM96" s="352"/>
      <c r="CAN96" s="352"/>
      <c r="CAO96" s="352"/>
      <c r="CAP96" s="352"/>
      <c r="CAQ96" s="352"/>
      <c r="CAR96" s="352"/>
      <c r="CAS96" s="352"/>
      <c r="CAT96" s="352"/>
      <c r="CAU96" s="352"/>
      <c r="CAV96" s="352"/>
      <c r="CAW96" s="352"/>
      <c r="CAX96" s="352"/>
      <c r="CAY96" s="352"/>
      <c r="CAZ96" s="352"/>
      <c r="CBA96" s="352"/>
      <c r="CBB96" s="352"/>
      <c r="CBC96" s="352"/>
      <c r="CBD96" s="352"/>
      <c r="CBE96" s="352"/>
      <c r="CBF96" s="352"/>
      <c r="CBG96" s="352"/>
      <c r="CBH96" s="352"/>
      <c r="CBI96" s="352"/>
      <c r="CBJ96" s="352"/>
      <c r="CBK96" s="352"/>
      <c r="CBL96" s="352"/>
      <c r="CBM96" s="352"/>
      <c r="CBN96" s="352"/>
      <c r="CBO96" s="352"/>
      <c r="CBP96" s="352"/>
      <c r="CBQ96" s="352"/>
      <c r="CBR96" s="352"/>
      <c r="CBS96" s="352"/>
      <c r="CBT96" s="352"/>
      <c r="CBU96" s="352"/>
      <c r="CBV96" s="352"/>
      <c r="CBW96" s="352"/>
      <c r="CBX96" s="352"/>
      <c r="CBY96" s="352"/>
      <c r="CBZ96" s="352"/>
      <c r="CCA96" s="352"/>
      <c r="CCB96" s="352"/>
      <c r="CCC96" s="352"/>
      <c r="CCD96" s="352"/>
      <c r="CCE96" s="352"/>
      <c r="CCF96" s="352"/>
      <c r="CCG96" s="352"/>
      <c r="CCH96" s="352"/>
      <c r="CCI96" s="352"/>
      <c r="CCJ96" s="352"/>
      <c r="CCK96" s="352"/>
      <c r="CCL96" s="352"/>
      <c r="CCM96" s="352"/>
      <c r="CCN96" s="352"/>
      <c r="CCO96" s="352"/>
      <c r="CCP96" s="352"/>
      <c r="CCQ96" s="352"/>
      <c r="CCR96" s="352"/>
      <c r="CCS96" s="352"/>
      <c r="CCT96" s="352"/>
      <c r="CCU96" s="352"/>
      <c r="CCV96" s="352"/>
      <c r="CCW96" s="352"/>
      <c r="CCX96" s="352"/>
      <c r="CCY96" s="352"/>
      <c r="CCZ96" s="352"/>
      <c r="CDA96" s="352"/>
      <c r="CDB96" s="352"/>
      <c r="CDC96" s="352"/>
      <c r="CDD96" s="352"/>
      <c r="CDE96" s="352"/>
      <c r="CDF96" s="352"/>
      <c r="CDG96" s="352"/>
      <c r="CDH96" s="352"/>
      <c r="CDI96" s="352"/>
      <c r="CDJ96" s="352"/>
      <c r="CDK96" s="352"/>
      <c r="CDL96" s="352"/>
      <c r="CDM96" s="352"/>
      <c r="CDN96" s="352"/>
      <c r="CDO96" s="352"/>
      <c r="CDP96" s="352"/>
      <c r="CDQ96" s="352"/>
      <c r="CDR96" s="352"/>
      <c r="CDS96" s="352"/>
      <c r="CDT96" s="352"/>
      <c r="CDU96" s="352"/>
      <c r="CDV96" s="352"/>
      <c r="CDW96" s="352"/>
      <c r="CDX96" s="352"/>
      <c r="CDY96" s="352"/>
      <c r="CDZ96" s="352"/>
      <c r="CEA96" s="352"/>
      <c r="CEB96" s="352"/>
      <c r="CEC96" s="352"/>
      <c r="CED96" s="352"/>
      <c r="CEE96" s="352"/>
      <c r="CEF96" s="352"/>
      <c r="CEG96" s="352"/>
      <c r="CEH96" s="352"/>
      <c r="CEI96" s="352"/>
      <c r="CEJ96" s="352"/>
      <c r="CEK96" s="352"/>
      <c r="CEL96" s="352"/>
      <c r="CEM96" s="352"/>
      <c r="CEN96" s="352"/>
      <c r="CEO96" s="352"/>
      <c r="CEP96" s="352"/>
      <c r="CEQ96" s="352"/>
      <c r="CER96" s="352"/>
      <c r="CES96" s="352"/>
      <c r="CET96" s="352"/>
      <c r="CEU96" s="352"/>
      <c r="CEV96" s="352"/>
      <c r="CEW96" s="352"/>
      <c r="CEX96" s="352"/>
      <c r="CEY96" s="352"/>
      <c r="CEZ96" s="352"/>
      <c r="CFA96" s="352"/>
      <c r="CFB96" s="352"/>
      <c r="CFC96" s="352"/>
      <c r="CFD96" s="352"/>
      <c r="CFE96" s="352"/>
      <c r="CFF96" s="352"/>
      <c r="CFG96" s="352"/>
      <c r="CFH96" s="352"/>
      <c r="CFI96" s="352"/>
      <c r="CFJ96" s="352"/>
      <c r="CFK96" s="352"/>
      <c r="CFL96" s="352"/>
      <c r="CFM96" s="352"/>
      <c r="CFN96" s="352"/>
      <c r="CFO96" s="352"/>
      <c r="CFP96" s="352"/>
      <c r="CFQ96" s="352"/>
      <c r="CFR96" s="352"/>
      <c r="CFS96" s="352"/>
      <c r="CFT96" s="352"/>
      <c r="CFU96" s="352"/>
      <c r="CFV96" s="352"/>
      <c r="CFW96" s="352"/>
      <c r="CFX96" s="352"/>
      <c r="CFY96" s="352"/>
      <c r="CFZ96" s="352"/>
      <c r="CGA96" s="352"/>
      <c r="CGB96" s="352"/>
      <c r="CGC96" s="352"/>
      <c r="CGD96" s="352"/>
      <c r="CGE96" s="352"/>
      <c r="CGF96" s="352"/>
      <c r="CGG96" s="352"/>
      <c r="CGH96" s="352"/>
      <c r="CGI96" s="352"/>
      <c r="CGJ96" s="352"/>
      <c r="CGK96" s="352"/>
      <c r="CGL96" s="352"/>
      <c r="CGM96" s="352"/>
      <c r="CGN96" s="352"/>
      <c r="CGO96" s="352"/>
      <c r="CGP96" s="352"/>
      <c r="CGQ96" s="352"/>
      <c r="CGR96" s="352"/>
      <c r="CGS96" s="352"/>
      <c r="CGT96" s="352"/>
      <c r="CGU96" s="352"/>
      <c r="CGV96" s="352"/>
      <c r="CGW96" s="352"/>
      <c r="CGX96" s="352"/>
      <c r="CGY96" s="352"/>
      <c r="CGZ96" s="352"/>
      <c r="CHA96" s="352"/>
      <c r="CHB96" s="352"/>
      <c r="CHC96" s="352"/>
      <c r="CHD96" s="352"/>
      <c r="CHE96" s="352"/>
      <c r="CHF96" s="352"/>
      <c r="CHG96" s="352"/>
      <c r="CHH96" s="352"/>
      <c r="CHI96" s="352"/>
      <c r="CHJ96" s="352"/>
      <c r="CHK96" s="352"/>
      <c r="CHL96" s="352"/>
      <c r="CHM96" s="352"/>
      <c r="CHN96" s="352"/>
      <c r="CHO96" s="352"/>
      <c r="CHP96" s="352"/>
      <c r="CHQ96" s="352"/>
      <c r="CHR96" s="352"/>
      <c r="CHS96" s="352"/>
      <c r="CHT96" s="352"/>
      <c r="CHU96" s="352"/>
      <c r="CHV96" s="352"/>
      <c r="CHW96" s="352"/>
      <c r="CHX96" s="352"/>
      <c r="CHY96" s="352"/>
      <c r="CHZ96" s="352"/>
      <c r="CIA96" s="352"/>
      <c r="CIB96" s="352"/>
      <c r="CIC96" s="352"/>
      <c r="CID96" s="352"/>
      <c r="CIE96" s="352"/>
      <c r="CIF96" s="352"/>
      <c r="CIG96" s="352"/>
      <c r="CIH96" s="352"/>
      <c r="CII96" s="352"/>
      <c r="CIJ96" s="352"/>
      <c r="CIK96" s="352"/>
      <c r="CIL96" s="352"/>
      <c r="CIM96" s="352"/>
      <c r="CIN96" s="352"/>
      <c r="CIO96" s="352"/>
      <c r="CIP96" s="352"/>
      <c r="CIQ96" s="352"/>
      <c r="CIR96" s="352"/>
      <c r="CIS96" s="352"/>
      <c r="CIT96" s="352"/>
      <c r="CIU96" s="352"/>
      <c r="CIV96" s="352"/>
      <c r="CIW96" s="352"/>
      <c r="CIX96" s="352"/>
      <c r="CIY96" s="352"/>
      <c r="CIZ96" s="352"/>
      <c r="CJA96" s="352"/>
      <c r="CJB96" s="352"/>
      <c r="CJC96" s="352"/>
      <c r="CJD96" s="352"/>
      <c r="CJE96" s="352"/>
      <c r="CJF96" s="352"/>
      <c r="CJG96" s="352"/>
      <c r="CJH96" s="352"/>
      <c r="CJI96" s="352"/>
      <c r="CJJ96" s="352"/>
      <c r="CJK96" s="352"/>
      <c r="CJL96" s="352"/>
      <c r="CJM96" s="352"/>
      <c r="CJN96" s="352"/>
      <c r="CJO96" s="352"/>
      <c r="CJP96" s="352"/>
      <c r="CJQ96" s="352"/>
      <c r="CJR96" s="352"/>
      <c r="CJS96" s="352"/>
      <c r="CJT96" s="352"/>
      <c r="CJU96" s="352"/>
      <c r="CJV96" s="352"/>
      <c r="CJW96" s="352"/>
      <c r="CJX96" s="352"/>
      <c r="CJY96" s="352"/>
      <c r="CJZ96" s="352"/>
      <c r="CKA96" s="352"/>
      <c r="CKB96" s="352"/>
      <c r="CKC96" s="352"/>
      <c r="CKD96" s="352"/>
      <c r="CKE96" s="352"/>
      <c r="CKF96" s="352"/>
      <c r="CKG96" s="352"/>
      <c r="CKH96" s="352"/>
      <c r="CKI96" s="352"/>
      <c r="CKJ96" s="352"/>
      <c r="CKK96" s="352"/>
      <c r="CKL96" s="352"/>
      <c r="CKM96" s="352"/>
      <c r="CKN96" s="352"/>
      <c r="CKO96" s="352"/>
      <c r="CKP96" s="352"/>
      <c r="CKQ96" s="352"/>
      <c r="CKR96" s="352"/>
      <c r="CKS96" s="352"/>
      <c r="CKT96" s="352"/>
      <c r="CKU96" s="352"/>
      <c r="CKV96" s="352"/>
      <c r="CKW96" s="352"/>
      <c r="CKX96" s="352"/>
      <c r="CKY96" s="352"/>
      <c r="CKZ96" s="352"/>
      <c r="CLA96" s="352"/>
      <c r="CLB96" s="352"/>
      <c r="CLC96" s="352"/>
      <c r="CLD96" s="352"/>
      <c r="CLE96" s="352"/>
      <c r="CLF96" s="352"/>
      <c r="CLG96" s="352"/>
      <c r="CLH96" s="352"/>
      <c r="CLI96" s="352"/>
      <c r="CLJ96" s="352"/>
      <c r="CLK96" s="352"/>
      <c r="CLL96" s="352"/>
      <c r="CLM96" s="352"/>
      <c r="CLN96" s="352"/>
      <c r="CLO96" s="352"/>
      <c r="CLP96" s="352"/>
      <c r="CLQ96" s="352"/>
      <c r="CLR96" s="352"/>
      <c r="CLS96" s="352"/>
      <c r="CLT96" s="352"/>
      <c r="CLU96" s="352"/>
      <c r="CLV96" s="352"/>
      <c r="CLW96" s="352"/>
      <c r="CLX96" s="352"/>
      <c r="CLY96" s="352"/>
      <c r="CLZ96" s="352"/>
      <c r="CMA96" s="352"/>
      <c r="CMB96" s="352"/>
      <c r="CMC96" s="352"/>
      <c r="CMD96" s="352"/>
      <c r="CME96" s="352"/>
      <c r="CMF96" s="352"/>
      <c r="CMG96" s="352"/>
      <c r="CMH96" s="352"/>
      <c r="CMI96" s="352"/>
      <c r="CMJ96" s="352"/>
      <c r="CMK96" s="352"/>
      <c r="CML96" s="352"/>
      <c r="CMM96" s="352"/>
      <c r="CMN96" s="352"/>
      <c r="CMO96" s="352"/>
      <c r="CMP96" s="352"/>
      <c r="CMQ96" s="352"/>
      <c r="CMR96" s="352"/>
      <c r="CMS96" s="352"/>
      <c r="CMT96" s="352"/>
      <c r="CMU96" s="352"/>
      <c r="CMV96" s="352"/>
      <c r="CMW96" s="352"/>
      <c r="CMX96" s="352"/>
      <c r="CMY96" s="352"/>
      <c r="CMZ96" s="352"/>
      <c r="CNA96" s="352"/>
      <c r="CNB96" s="352"/>
      <c r="CNC96" s="352"/>
      <c r="CND96" s="352"/>
      <c r="CNE96" s="352"/>
      <c r="CNF96" s="352"/>
      <c r="CNG96" s="352"/>
      <c r="CNH96" s="352"/>
      <c r="CNI96" s="352"/>
      <c r="CNJ96" s="352"/>
      <c r="CNK96" s="352"/>
      <c r="CNL96" s="352"/>
      <c r="CNM96" s="352"/>
      <c r="CNN96" s="352"/>
      <c r="CNO96" s="352"/>
      <c r="CNP96" s="352"/>
      <c r="CNQ96" s="352"/>
      <c r="CNR96" s="352"/>
      <c r="CNS96" s="352"/>
      <c r="CNT96" s="352"/>
      <c r="CNU96" s="352"/>
      <c r="CNV96" s="352"/>
      <c r="CNW96" s="352"/>
      <c r="CNX96" s="352"/>
      <c r="CNY96" s="352"/>
      <c r="CNZ96" s="352"/>
      <c r="COA96" s="352"/>
      <c r="COB96" s="352"/>
      <c r="COC96" s="352"/>
      <c r="COD96" s="352"/>
      <c r="COE96" s="352"/>
      <c r="COF96" s="352"/>
      <c r="COG96" s="352"/>
      <c r="COH96" s="352"/>
      <c r="COI96" s="352"/>
      <c r="COJ96" s="352"/>
      <c r="COK96" s="352"/>
      <c r="COL96" s="352"/>
      <c r="COM96" s="352"/>
      <c r="CON96" s="352"/>
      <c r="COO96" s="352"/>
      <c r="COP96" s="352"/>
      <c r="COQ96" s="352"/>
      <c r="COR96" s="352"/>
      <c r="COS96" s="352"/>
      <c r="COT96" s="352"/>
      <c r="COU96" s="352"/>
      <c r="COV96" s="352"/>
      <c r="COW96" s="352"/>
      <c r="COX96" s="352"/>
      <c r="COY96" s="352"/>
      <c r="COZ96" s="352"/>
      <c r="CPA96" s="352"/>
      <c r="CPB96" s="352"/>
      <c r="CPC96" s="352"/>
      <c r="CPD96" s="352"/>
      <c r="CPE96" s="352"/>
      <c r="CPF96" s="352"/>
      <c r="CPG96" s="352"/>
      <c r="CPH96" s="352"/>
      <c r="CPI96" s="352"/>
      <c r="CPJ96" s="352"/>
      <c r="CPK96" s="352"/>
      <c r="CPL96" s="352"/>
      <c r="CPM96" s="352"/>
      <c r="CPN96" s="352"/>
      <c r="CPO96" s="352"/>
      <c r="CPP96" s="352"/>
      <c r="CPQ96" s="352"/>
      <c r="CPR96" s="352"/>
      <c r="CPS96" s="352"/>
      <c r="CPT96" s="352"/>
      <c r="CPU96" s="352"/>
      <c r="CPV96" s="352"/>
      <c r="CPW96" s="352"/>
      <c r="CPX96" s="352"/>
      <c r="CPY96" s="352"/>
      <c r="CPZ96" s="352"/>
      <c r="CQA96" s="352"/>
      <c r="CQB96" s="352"/>
      <c r="CQC96" s="352"/>
      <c r="CQD96" s="352"/>
      <c r="CQE96" s="352"/>
      <c r="CQF96" s="352"/>
      <c r="CQG96" s="352"/>
      <c r="CQH96" s="352"/>
      <c r="CQI96" s="352"/>
      <c r="CQJ96" s="352"/>
      <c r="CQK96" s="352"/>
      <c r="CQL96" s="352"/>
      <c r="CQM96" s="352"/>
      <c r="CQN96" s="352"/>
      <c r="CQO96" s="352"/>
      <c r="CQP96" s="352"/>
      <c r="CQQ96" s="352"/>
      <c r="CQR96" s="352"/>
      <c r="CQS96" s="352"/>
      <c r="CQT96" s="352"/>
      <c r="CQU96" s="352"/>
      <c r="CQV96" s="352"/>
      <c r="CQW96" s="352"/>
      <c r="CQX96" s="352"/>
      <c r="CQY96" s="352"/>
      <c r="CQZ96" s="352"/>
      <c r="CRA96" s="352"/>
      <c r="CRB96" s="352"/>
      <c r="CRC96" s="352"/>
      <c r="CRD96" s="352"/>
      <c r="CRE96" s="352"/>
      <c r="CRF96" s="352"/>
      <c r="CRG96" s="352"/>
      <c r="CRH96" s="352"/>
      <c r="CRI96" s="352"/>
      <c r="CRJ96" s="352"/>
      <c r="CRK96" s="352"/>
      <c r="CRL96" s="352"/>
      <c r="CRM96" s="352"/>
      <c r="CRN96" s="352"/>
      <c r="CRO96" s="352"/>
      <c r="CRP96" s="352"/>
      <c r="CRQ96" s="352"/>
      <c r="CRR96" s="352"/>
      <c r="CRS96" s="352"/>
      <c r="CRT96" s="352"/>
      <c r="CRU96" s="352"/>
      <c r="CRV96" s="352"/>
      <c r="CRW96" s="352"/>
      <c r="CRX96" s="352"/>
      <c r="CRY96" s="352"/>
      <c r="CRZ96" s="352"/>
      <c r="CSA96" s="352"/>
      <c r="CSB96" s="352"/>
      <c r="CSC96" s="352"/>
      <c r="CSD96" s="352"/>
      <c r="CSE96" s="352"/>
      <c r="CSF96" s="352"/>
      <c r="CSG96" s="352"/>
      <c r="CSH96" s="352"/>
      <c r="CSI96" s="352"/>
      <c r="CSJ96" s="352"/>
      <c r="CSK96" s="352"/>
      <c r="CSL96" s="352"/>
      <c r="CSM96" s="352"/>
      <c r="CSN96" s="352"/>
      <c r="CSO96" s="352"/>
      <c r="CSP96" s="352"/>
      <c r="CSQ96" s="352"/>
      <c r="CSR96" s="352"/>
      <c r="CSS96" s="352"/>
      <c r="CST96" s="352"/>
      <c r="CSU96" s="352"/>
      <c r="CSV96" s="352"/>
      <c r="CSW96" s="352"/>
      <c r="CSX96" s="352"/>
      <c r="CSY96" s="352"/>
      <c r="CSZ96" s="352"/>
      <c r="CTA96" s="352"/>
      <c r="CTB96" s="352"/>
      <c r="CTC96" s="352"/>
      <c r="CTD96" s="352"/>
      <c r="CTE96" s="352"/>
      <c r="CTF96" s="352"/>
      <c r="CTG96" s="352"/>
      <c r="CTH96" s="352"/>
      <c r="CTI96" s="352"/>
      <c r="CTJ96" s="352"/>
      <c r="CTK96" s="352"/>
      <c r="CTL96" s="352"/>
      <c r="CTM96" s="352"/>
      <c r="CTN96" s="352"/>
      <c r="CTO96" s="352"/>
      <c r="CTP96" s="352"/>
      <c r="CTQ96" s="352"/>
      <c r="CTR96" s="352"/>
      <c r="CTS96" s="352"/>
      <c r="CTT96" s="352"/>
      <c r="CTU96" s="352"/>
      <c r="CTV96" s="352"/>
      <c r="CTW96" s="352"/>
      <c r="CTX96" s="352"/>
      <c r="CTY96" s="352"/>
      <c r="CTZ96" s="352"/>
      <c r="CUA96" s="352"/>
      <c r="CUB96" s="352"/>
      <c r="CUC96" s="352"/>
      <c r="CUD96" s="352"/>
      <c r="CUE96" s="352"/>
      <c r="CUF96" s="352"/>
      <c r="CUG96" s="352"/>
      <c r="CUH96" s="352"/>
      <c r="CUI96" s="352"/>
      <c r="CUJ96" s="352"/>
      <c r="CUK96" s="352"/>
      <c r="CUL96" s="352"/>
      <c r="CUM96" s="352"/>
      <c r="CUN96" s="352"/>
      <c r="CUO96" s="352"/>
      <c r="CUP96" s="352"/>
      <c r="CUQ96" s="352"/>
      <c r="CUR96" s="352"/>
      <c r="CUS96" s="352"/>
      <c r="CUT96" s="352"/>
      <c r="CUU96" s="352"/>
      <c r="CUV96" s="352"/>
      <c r="CUW96" s="352"/>
      <c r="CUX96" s="352"/>
      <c r="CUY96" s="352"/>
      <c r="CUZ96" s="352"/>
      <c r="CVA96" s="352"/>
      <c r="CVB96" s="352"/>
      <c r="CVC96" s="352"/>
      <c r="CVD96" s="352"/>
      <c r="CVE96" s="352"/>
      <c r="CVF96" s="352"/>
      <c r="CVG96" s="352"/>
      <c r="CVH96" s="352"/>
      <c r="CVI96" s="352"/>
      <c r="CVJ96" s="352"/>
      <c r="CVK96" s="352"/>
      <c r="CVL96" s="352"/>
      <c r="CVM96" s="352"/>
      <c r="CVN96" s="352"/>
      <c r="CVO96" s="352"/>
      <c r="CVP96" s="352"/>
      <c r="CVQ96" s="352"/>
      <c r="CVR96" s="352"/>
      <c r="CVS96" s="352"/>
      <c r="CVT96" s="352"/>
      <c r="CVU96" s="352"/>
      <c r="CVV96" s="352"/>
      <c r="CVW96" s="352"/>
      <c r="CVX96" s="352"/>
      <c r="CVY96" s="352"/>
      <c r="CVZ96" s="352"/>
      <c r="CWA96" s="352"/>
      <c r="CWB96" s="352"/>
      <c r="CWC96" s="352"/>
      <c r="CWD96" s="352"/>
      <c r="CWE96" s="352"/>
      <c r="CWF96" s="352"/>
      <c r="CWG96" s="352"/>
      <c r="CWH96" s="352"/>
      <c r="CWI96" s="352"/>
      <c r="CWJ96" s="352"/>
      <c r="CWK96" s="352"/>
      <c r="CWL96" s="352"/>
      <c r="CWM96" s="352"/>
      <c r="CWN96" s="352"/>
      <c r="CWO96" s="352"/>
      <c r="CWP96" s="352"/>
      <c r="CWQ96" s="352"/>
      <c r="CWR96" s="352"/>
      <c r="CWS96" s="352"/>
      <c r="CWT96" s="352"/>
      <c r="CWU96" s="352"/>
      <c r="CWV96" s="352"/>
      <c r="CWW96" s="352"/>
      <c r="CWX96" s="352"/>
      <c r="CWY96" s="352"/>
      <c r="CWZ96" s="352"/>
      <c r="CXA96" s="352"/>
      <c r="CXB96" s="352"/>
      <c r="CXC96" s="352"/>
      <c r="CXD96" s="352"/>
      <c r="CXE96" s="352"/>
      <c r="CXF96" s="352"/>
      <c r="CXG96" s="352"/>
      <c r="CXH96" s="352"/>
      <c r="CXI96" s="352"/>
      <c r="CXJ96" s="352"/>
      <c r="CXK96" s="352"/>
      <c r="CXL96" s="352"/>
      <c r="CXM96" s="352"/>
      <c r="CXN96" s="352"/>
      <c r="CXO96" s="352"/>
      <c r="CXP96" s="352"/>
      <c r="CXQ96" s="352"/>
      <c r="CXR96" s="352"/>
      <c r="CXS96" s="352"/>
      <c r="CXT96" s="352"/>
      <c r="CXU96" s="352"/>
      <c r="CXV96" s="352"/>
      <c r="CXW96" s="352"/>
      <c r="CXX96" s="352"/>
      <c r="CXY96" s="352"/>
      <c r="CXZ96" s="352"/>
      <c r="CYA96" s="352"/>
      <c r="CYB96" s="352"/>
      <c r="CYC96" s="352"/>
      <c r="CYD96" s="352"/>
      <c r="CYE96" s="352"/>
      <c r="CYF96" s="352"/>
      <c r="CYG96" s="352"/>
      <c r="CYH96" s="352"/>
      <c r="CYI96" s="352"/>
      <c r="CYJ96" s="352"/>
      <c r="CYK96" s="352"/>
      <c r="CYL96" s="352"/>
      <c r="CYM96" s="352"/>
      <c r="CYN96" s="352"/>
      <c r="CYO96" s="352"/>
      <c r="CYP96" s="352"/>
      <c r="CYQ96" s="352"/>
      <c r="CYR96" s="352"/>
      <c r="CYS96" s="352"/>
      <c r="CYT96" s="352"/>
      <c r="CYU96" s="352"/>
      <c r="CYV96" s="352"/>
      <c r="CYW96" s="352"/>
      <c r="CYX96" s="352"/>
      <c r="CYY96" s="352"/>
      <c r="CYZ96" s="352"/>
      <c r="CZA96" s="352"/>
      <c r="CZB96" s="352"/>
      <c r="CZC96" s="352"/>
      <c r="CZD96" s="352"/>
      <c r="CZE96" s="352"/>
      <c r="CZF96" s="352"/>
      <c r="CZG96" s="352"/>
      <c r="CZH96" s="352"/>
      <c r="CZI96" s="352"/>
      <c r="CZJ96" s="352"/>
      <c r="CZK96" s="352"/>
      <c r="CZL96" s="352"/>
      <c r="CZM96" s="352"/>
      <c r="CZN96" s="352"/>
      <c r="CZO96" s="352"/>
      <c r="CZP96" s="352"/>
      <c r="CZQ96" s="352"/>
      <c r="CZR96" s="352"/>
      <c r="CZS96" s="352"/>
      <c r="CZT96" s="352"/>
      <c r="CZU96" s="352"/>
      <c r="CZV96" s="352"/>
      <c r="CZW96" s="352"/>
      <c r="CZX96" s="352"/>
      <c r="CZY96" s="352"/>
      <c r="CZZ96" s="352"/>
      <c r="DAA96" s="352"/>
      <c r="DAB96" s="352"/>
      <c r="DAC96" s="352"/>
      <c r="DAD96" s="352"/>
      <c r="DAE96" s="352"/>
      <c r="DAF96" s="352"/>
      <c r="DAG96" s="352"/>
      <c r="DAH96" s="352"/>
      <c r="DAI96" s="352"/>
      <c r="DAJ96" s="352"/>
      <c r="DAK96" s="352"/>
      <c r="DAL96" s="352"/>
      <c r="DAM96" s="352"/>
      <c r="DAN96" s="352"/>
      <c r="DAO96" s="352"/>
      <c r="DAP96" s="352"/>
      <c r="DAQ96" s="352"/>
      <c r="DAR96" s="352"/>
      <c r="DAS96" s="352"/>
      <c r="DAT96" s="352"/>
      <c r="DAU96" s="352"/>
      <c r="DAV96" s="352"/>
      <c r="DAW96" s="352"/>
      <c r="DAX96" s="352"/>
      <c r="DAY96" s="352"/>
      <c r="DAZ96" s="352"/>
      <c r="DBA96" s="352"/>
      <c r="DBB96" s="352"/>
      <c r="DBC96" s="352"/>
      <c r="DBD96" s="352"/>
      <c r="DBE96" s="352"/>
      <c r="DBF96" s="352"/>
      <c r="DBG96" s="352"/>
      <c r="DBH96" s="352"/>
      <c r="DBI96" s="352"/>
      <c r="DBJ96" s="352"/>
      <c r="DBK96" s="352"/>
      <c r="DBL96" s="352"/>
      <c r="DBM96" s="352"/>
      <c r="DBN96" s="352"/>
      <c r="DBO96" s="352"/>
      <c r="DBP96" s="352"/>
      <c r="DBQ96" s="352"/>
      <c r="DBR96" s="352"/>
      <c r="DBS96" s="352"/>
      <c r="DBT96" s="352"/>
      <c r="DBU96" s="352"/>
      <c r="DBV96" s="352"/>
      <c r="DBW96" s="352"/>
      <c r="DBX96" s="352"/>
      <c r="DBY96" s="352"/>
      <c r="DBZ96" s="352"/>
      <c r="DCA96" s="352"/>
      <c r="DCB96" s="352"/>
      <c r="DCC96" s="352"/>
      <c r="DCD96" s="352"/>
      <c r="DCE96" s="352"/>
      <c r="DCF96" s="352"/>
      <c r="DCG96" s="352"/>
      <c r="DCH96" s="352"/>
      <c r="DCI96" s="352"/>
      <c r="DCJ96" s="352"/>
      <c r="DCK96" s="352"/>
      <c r="DCL96" s="352"/>
      <c r="DCM96" s="352"/>
      <c r="DCN96" s="352"/>
      <c r="DCO96" s="352"/>
      <c r="DCP96" s="352"/>
      <c r="DCQ96" s="352"/>
      <c r="DCR96" s="352"/>
      <c r="DCS96" s="352"/>
      <c r="DCT96" s="352"/>
      <c r="DCU96" s="352"/>
      <c r="DCV96" s="352"/>
      <c r="DCW96" s="352"/>
      <c r="DCX96" s="352"/>
      <c r="DCY96" s="352"/>
      <c r="DCZ96" s="352"/>
      <c r="DDA96" s="352"/>
      <c r="DDB96" s="352"/>
      <c r="DDC96" s="352"/>
      <c r="DDD96" s="352"/>
      <c r="DDE96" s="352"/>
      <c r="DDF96" s="352"/>
      <c r="DDG96" s="352"/>
      <c r="DDH96" s="352"/>
      <c r="DDI96" s="352"/>
      <c r="DDJ96" s="352"/>
      <c r="DDK96" s="352"/>
      <c r="DDL96" s="352"/>
      <c r="DDM96" s="352"/>
      <c r="DDN96" s="352"/>
      <c r="DDO96" s="352"/>
      <c r="DDP96" s="352"/>
      <c r="DDQ96" s="352"/>
      <c r="DDR96" s="352"/>
      <c r="DDS96" s="352"/>
      <c r="DDT96" s="352"/>
      <c r="DDU96" s="352"/>
      <c r="DDV96" s="352"/>
      <c r="DDW96" s="352"/>
      <c r="DDX96" s="352"/>
      <c r="DDY96" s="352"/>
      <c r="DDZ96" s="352"/>
      <c r="DEA96" s="352"/>
      <c r="DEB96" s="352"/>
      <c r="DEC96" s="352"/>
      <c r="DED96" s="352"/>
      <c r="DEE96" s="352"/>
      <c r="DEF96" s="352"/>
      <c r="DEG96" s="352"/>
      <c r="DEH96" s="352"/>
      <c r="DEI96" s="352"/>
      <c r="DEJ96" s="352"/>
      <c r="DEK96" s="352"/>
      <c r="DEL96" s="352"/>
      <c r="DEM96" s="352"/>
      <c r="DEN96" s="352"/>
      <c r="DEO96" s="352"/>
      <c r="DEP96" s="352"/>
      <c r="DEQ96" s="352"/>
      <c r="DER96" s="352"/>
      <c r="DES96" s="352"/>
      <c r="DET96" s="352"/>
      <c r="DEU96" s="352"/>
      <c r="DEV96" s="352"/>
      <c r="DEW96" s="352"/>
      <c r="DEX96" s="352"/>
      <c r="DEY96" s="352"/>
      <c r="DEZ96" s="352"/>
      <c r="DFA96" s="352"/>
      <c r="DFB96" s="352"/>
      <c r="DFC96" s="352"/>
      <c r="DFD96" s="352"/>
      <c r="DFE96" s="352"/>
      <c r="DFF96" s="352"/>
      <c r="DFG96" s="352"/>
      <c r="DFH96" s="352"/>
      <c r="DFI96" s="352"/>
      <c r="DFJ96" s="352"/>
      <c r="DFK96" s="352"/>
      <c r="DFL96" s="352"/>
      <c r="DFM96" s="352"/>
      <c r="DFN96" s="352"/>
      <c r="DFO96" s="352"/>
      <c r="DFP96" s="352"/>
      <c r="DFQ96" s="352"/>
      <c r="DFR96" s="352"/>
      <c r="DFS96" s="352"/>
      <c r="DFT96" s="352"/>
      <c r="DFU96" s="352"/>
      <c r="DFV96" s="352"/>
      <c r="DFW96" s="352"/>
      <c r="DFX96" s="352"/>
      <c r="DFY96" s="352"/>
      <c r="DFZ96" s="352"/>
      <c r="DGA96" s="352"/>
      <c r="DGB96" s="352"/>
      <c r="DGC96" s="352"/>
      <c r="DGD96" s="352"/>
      <c r="DGE96" s="352"/>
      <c r="DGF96" s="352"/>
      <c r="DGG96" s="352"/>
      <c r="DGH96" s="352"/>
      <c r="DGI96" s="352"/>
      <c r="DGJ96" s="352"/>
      <c r="DGK96" s="352"/>
      <c r="DGL96" s="352"/>
      <c r="DGM96" s="352"/>
      <c r="DGN96" s="352"/>
      <c r="DGO96" s="352"/>
      <c r="DGP96" s="352"/>
      <c r="DGQ96" s="352"/>
      <c r="DGR96" s="352"/>
      <c r="DGS96" s="352"/>
      <c r="DGT96" s="352"/>
      <c r="DGU96" s="352"/>
      <c r="DGV96" s="352"/>
      <c r="DGW96" s="352"/>
      <c r="DGX96" s="352"/>
      <c r="DGY96" s="352"/>
      <c r="DGZ96" s="352"/>
      <c r="DHA96" s="352"/>
      <c r="DHB96" s="352"/>
      <c r="DHC96" s="352"/>
      <c r="DHD96" s="352"/>
      <c r="DHE96" s="352"/>
      <c r="DHF96" s="352"/>
      <c r="DHG96" s="352"/>
      <c r="DHH96" s="352"/>
      <c r="DHI96" s="352"/>
      <c r="DHJ96" s="352"/>
      <c r="DHK96" s="352"/>
      <c r="DHL96" s="352"/>
      <c r="DHM96" s="352"/>
      <c r="DHN96" s="352"/>
      <c r="DHO96" s="352"/>
      <c r="DHP96" s="352"/>
      <c r="DHQ96" s="352"/>
      <c r="DHR96" s="352"/>
      <c r="DHS96" s="352"/>
      <c r="DHT96" s="352"/>
      <c r="DHU96" s="352"/>
      <c r="DHV96" s="352"/>
      <c r="DHW96" s="352"/>
      <c r="DHX96" s="352"/>
      <c r="DHY96" s="352"/>
      <c r="DHZ96" s="352"/>
      <c r="DIA96" s="352"/>
      <c r="DIB96" s="352"/>
      <c r="DIC96" s="352"/>
      <c r="DID96" s="352"/>
      <c r="DIE96" s="352"/>
      <c r="DIF96" s="352"/>
      <c r="DIG96" s="352"/>
      <c r="DIH96" s="352"/>
      <c r="DII96" s="352"/>
      <c r="DIJ96" s="352"/>
      <c r="DIK96" s="352"/>
      <c r="DIL96" s="352"/>
      <c r="DIM96" s="352"/>
      <c r="DIN96" s="352"/>
      <c r="DIO96" s="352"/>
      <c r="DIP96" s="352"/>
      <c r="DIQ96" s="352"/>
      <c r="DIR96" s="352"/>
      <c r="DIS96" s="352"/>
      <c r="DIT96" s="352"/>
      <c r="DIU96" s="352"/>
      <c r="DIV96" s="352"/>
      <c r="DIW96" s="352"/>
      <c r="DIX96" s="352"/>
      <c r="DIY96" s="352"/>
      <c r="DIZ96" s="352"/>
      <c r="DJA96" s="352"/>
      <c r="DJB96" s="352"/>
      <c r="DJC96" s="352"/>
      <c r="DJD96" s="352"/>
      <c r="DJE96" s="352"/>
      <c r="DJF96" s="352"/>
      <c r="DJG96" s="352"/>
      <c r="DJH96" s="352"/>
      <c r="DJI96" s="352"/>
      <c r="DJJ96" s="352"/>
      <c r="DJK96" s="352"/>
      <c r="DJL96" s="352"/>
      <c r="DJM96" s="352"/>
      <c r="DJN96" s="352"/>
      <c r="DJO96" s="352"/>
      <c r="DJP96" s="352"/>
      <c r="DJQ96" s="352"/>
      <c r="DJR96" s="352"/>
      <c r="DJS96" s="352"/>
      <c r="DJT96" s="352"/>
      <c r="DJU96" s="352"/>
      <c r="DJV96" s="352"/>
      <c r="DJW96" s="352"/>
      <c r="DJX96" s="352"/>
      <c r="DJY96" s="352"/>
      <c r="DJZ96" s="352"/>
      <c r="DKA96" s="352"/>
      <c r="DKB96" s="352"/>
      <c r="DKC96" s="352"/>
      <c r="DKD96" s="352"/>
      <c r="DKE96" s="352"/>
      <c r="DKF96" s="352"/>
      <c r="DKG96" s="352"/>
      <c r="DKH96" s="352"/>
      <c r="DKI96" s="352"/>
      <c r="DKJ96" s="352"/>
      <c r="DKK96" s="352"/>
      <c r="DKL96" s="352"/>
      <c r="DKM96" s="352"/>
      <c r="DKN96" s="352"/>
      <c r="DKO96" s="352"/>
      <c r="DKP96" s="352"/>
      <c r="DKQ96" s="352"/>
      <c r="DKR96" s="352"/>
      <c r="DKS96" s="352"/>
      <c r="DKT96" s="352"/>
      <c r="DKU96" s="352"/>
      <c r="DKV96" s="352"/>
      <c r="DKW96" s="352"/>
      <c r="DKX96" s="352"/>
      <c r="DKY96" s="352"/>
      <c r="DKZ96" s="352"/>
      <c r="DLA96" s="352"/>
      <c r="DLB96" s="352"/>
      <c r="DLC96" s="352"/>
      <c r="DLD96" s="352"/>
      <c r="DLE96" s="352"/>
      <c r="DLF96" s="352"/>
      <c r="DLG96" s="352"/>
      <c r="DLH96" s="352"/>
      <c r="DLI96" s="352"/>
      <c r="DLJ96" s="352"/>
      <c r="DLK96" s="352"/>
      <c r="DLL96" s="352"/>
      <c r="DLM96" s="352"/>
      <c r="DLN96" s="352"/>
      <c r="DLO96" s="352"/>
      <c r="DLP96" s="352"/>
      <c r="DLQ96" s="352"/>
      <c r="DLR96" s="352"/>
      <c r="DLS96" s="352"/>
      <c r="DLT96" s="352"/>
      <c r="DLU96" s="352"/>
      <c r="DLV96" s="352"/>
      <c r="DLW96" s="352"/>
      <c r="DLX96" s="352"/>
      <c r="DLY96" s="352"/>
      <c r="DLZ96" s="352"/>
      <c r="DMA96" s="352"/>
      <c r="DMB96" s="352"/>
      <c r="DMC96" s="352"/>
      <c r="DMD96" s="352"/>
      <c r="DME96" s="352"/>
      <c r="DMF96" s="352"/>
      <c r="DMG96" s="352"/>
      <c r="DMH96" s="352"/>
      <c r="DMI96" s="352"/>
      <c r="DMJ96" s="352"/>
      <c r="DMK96" s="352"/>
      <c r="DML96" s="352"/>
      <c r="DMM96" s="352"/>
      <c r="DMN96" s="352"/>
      <c r="DMO96" s="352"/>
      <c r="DMP96" s="352"/>
      <c r="DMQ96" s="352"/>
      <c r="DMR96" s="352"/>
      <c r="DMS96" s="352"/>
      <c r="DMT96" s="352"/>
      <c r="DMU96" s="352"/>
      <c r="DMV96" s="352"/>
      <c r="DMW96" s="352"/>
      <c r="DMX96" s="352"/>
      <c r="DMY96" s="352"/>
      <c r="DMZ96" s="352"/>
      <c r="DNA96" s="352"/>
      <c r="DNB96" s="352"/>
      <c r="DNC96" s="352"/>
      <c r="DND96" s="352"/>
      <c r="DNE96" s="352"/>
      <c r="DNF96" s="352"/>
      <c r="DNG96" s="352"/>
      <c r="DNH96" s="352"/>
      <c r="DNI96" s="352"/>
      <c r="DNJ96" s="352"/>
      <c r="DNK96" s="352"/>
      <c r="DNL96" s="352"/>
      <c r="DNM96" s="352"/>
      <c r="DNN96" s="352"/>
      <c r="DNO96" s="352"/>
      <c r="DNP96" s="352"/>
      <c r="DNQ96" s="352"/>
      <c r="DNR96" s="352"/>
      <c r="DNS96" s="352"/>
      <c r="DNT96" s="352"/>
      <c r="DNU96" s="352"/>
      <c r="DNV96" s="352"/>
      <c r="DNW96" s="352"/>
      <c r="DNX96" s="352"/>
      <c r="DNY96" s="352"/>
      <c r="DNZ96" s="352"/>
      <c r="DOA96" s="352"/>
      <c r="DOB96" s="352"/>
      <c r="DOC96" s="352"/>
      <c r="DOD96" s="352"/>
      <c r="DOE96" s="352"/>
      <c r="DOF96" s="352"/>
      <c r="DOG96" s="352"/>
      <c r="DOH96" s="352"/>
      <c r="DOI96" s="352"/>
      <c r="DOJ96" s="352"/>
      <c r="DOK96" s="352"/>
      <c r="DOL96" s="352"/>
      <c r="DOM96" s="352"/>
      <c r="DON96" s="352"/>
      <c r="DOO96" s="352"/>
      <c r="DOP96" s="352"/>
      <c r="DOQ96" s="352"/>
      <c r="DOR96" s="352"/>
      <c r="DOS96" s="352"/>
      <c r="DOT96" s="352"/>
      <c r="DOU96" s="352"/>
      <c r="DOV96" s="352"/>
      <c r="DOW96" s="352"/>
      <c r="DOX96" s="352"/>
      <c r="DOY96" s="352"/>
      <c r="DOZ96" s="352"/>
      <c r="DPA96" s="352"/>
      <c r="DPB96" s="352"/>
      <c r="DPC96" s="352"/>
      <c r="DPD96" s="352"/>
      <c r="DPE96" s="352"/>
      <c r="DPF96" s="352"/>
      <c r="DPG96" s="352"/>
      <c r="DPH96" s="352"/>
      <c r="DPI96" s="352"/>
      <c r="DPJ96" s="352"/>
      <c r="DPK96" s="352"/>
      <c r="DPL96" s="352"/>
      <c r="DPM96" s="352"/>
      <c r="DPN96" s="352"/>
      <c r="DPO96" s="352"/>
      <c r="DPP96" s="352"/>
      <c r="DPQ96" s="352"/>
      <c r="DPR96" s="352"/>
      <c r="DPS96" s="352"/>
      <c r="DPT96" s="352"/>
      <c r="DPU96" s="352"/>
      <c r="DPV96" s="352"/>
      <c r="DPW96" s="352"/>
      <c r="DPX96" s="352"/>
      <c r="DPY96" s="352"/>
      <c r="DPZ96" s="352"/>
      <c r="DQA96" s="352"/>
      <c r="DQB96" s="352"/>
      <c r="DQC96" s="352"/>
      <c r="DQD96" s="352"/>
      <c r="DQE96" s="352"/>
      <c r="DQF96" s="352"/>
      <c r="DQG96" s="352"/>
      <c r="DQH96" s="352"/>
      <c r="DQI96" s="352"/>
      <c r="DQJ96" s="352"/>
      <c r="DQK96" s="352"/>
      <c r="DQL96" s="352"/>
      <c r="DQM96" s="352"/>
      <c r="DQN96" s="352"/>
      <c r="DQO96" s="352"/>
      <c r="DQP96" s="352"/>
      <c r="DQQ96" s="352"/>
      <c r="DQR96" s="352"/>
      <c r="DQS96" s="352"/>
      <c r="DQT96" s="352"/>
      <c r="DQU96" s="352"/>
      <c r="DQV96" s="352"/>
      <c r="DQW96" s="352"/>
      <c r="DQX96" s="352"/>
      <c r="DQY96" s="352"/>
      <c r="DQZ96" s="352"/>
      <c r="DRA96" s="352"/>
      <c r="DRB96" s="352"/>
      <c r="DRC96" s="352"/>
      <c r="DRD96" s="352"/>
      <c r="DRE96" s="352"/>
      <c r="DRF96" s="352"/>
      <c r="DRG96" s="352"/>
      <c r="DRH96" s="352"/>
      <c r="DRI96" s="352"/>
      <c r="DRJ96" s="352"/>
      <c r="DRK96" s="352"/>
      <c r="DRL96" s="352"/>
      <c r="DRM96" s="352"/>
      <c r="DRN96" s="352"/>
      <c r="DRO96" s="352"/>
      <c r="DRP96" s="352"/>
      <c r="DRQ96" s="352"/>
      <c r="DRR96" s="352"/>
      <c r="DRS96" s="352"/>
      <c r="DRT96" s="352"/>
      <c r="DRU96" s="352"/>
      <c r="DRV96" s="352"/>
      <c r="DRW96" s="352"/>
      <c r="DRX96" s="352"/>
      <c r="DRY96" s="352"/>
      <c r="DRZ96" s="352"/>
      <c r="DSA96" s="352"/>
      <c r="DSB96" s="352"/>
      <c r="DSC96" s="352"/>
      <c r="DSD96" s="352"/>
      <c r="DSE96" s="352"/>
      <c r="DSF96" s="352"/>
      <c r="DSG96" s="352"/>
      <c r="DSH96" s="352"/>
      <c r="DSI96" s="352"/>
      <c r="DSJ96" s="352"/>
      <c r="DSK96" s="352"/>
      <c r="DSL96" s="352"/>
      <c r="DSM96" s="352"/>
      <c r="DSN96" s="352"/>
      <c r="DSO96" s="352"/>
      <c r="DSP96" s="352"/>
      <c r="DSQ96" s="352"/>
      <c r="DSR96" s="352"/>
      <c r="DSS96" s="352"/>
      <c r="DST96" s="352"/>
      <c r="DSU96" s="352"/>
      <c r="DSV96" s="352"/>
      <c r="DSW96" s="352"/>
      <c r="DSX96" s="352"/>
      <c r="DSY96" s="352"/>
      <c r="DSZ96" s="352"/>
      <c r="DTA96" s="352"/>
      <c r="DTB96" s="352"/>
      <c r="DTC96" s="352"/>
      <c r="DTD96" s="352"/>
      <c r="DTE96" s="352"/>
      <c r="DTF96" s="352"/>
      <c r="DTG96" s="352"/>
      <c r="DTH96" s="352"/>
      <c r="DTI96" s="352"/>
      <c r="DTJ96" s="352"/>
      <c r="DTK96" s="352"/>
      <c r="DTL96" s="352"/>
      <c r="DTM96" s="352"/>
      <c r="DTN96" s="352"/>
      <c r="DTO96" s="352"/>
      <c r="DTP96" s="352"/>
      <c r="DTQ96" s="352"/>
      <c r="DTR96" s="352"/>
      <c r="DTS96" s="352"/>
      <c r="DTT96" s="352"/>
      <c r="DTU96" s="352"/>
      <c r="DTV96" s="352"/>
      <c r="DTW96" s="352"/>
      <c r="DTX96" s="352"/>
      <c r="DTY96" s="352"/>
      <c r="DTZ96" s="352"/>
      <c r="DUA96" s="352"/>
      <c r="DUB96" s="352"/>
      <c r="DUC96" s="352"/>
      <c r="DUD96" s="352"/>
      <c r="DUE96" s="352"/>
      <c r="DUF96" s="352"/>
      <c r="DUG96" s="352"/>
      <c r="DUH96" s="352"/>
      <c r="DUI96" s="352"/>
      <c r="DUJ96" s="352"/>
      <c r="DUK96" s="352"/>
      <c r="DUL96" s="352"/>
      <c r="DUM96" s="352"/>
      <c r="DUN96" s="352"/>
      <c r="DUO96" s="352"/>
      <c r="DUP96" s="352"/>
      <c r="DUQ96" s="352"/>
      <c r="DUR96" s="352"/>
      <c r="DUS96" s="352"/>
      <c r="DUT96" s="352"/>
      <c r="DUU96" s="352"/>
      <c r="DUV96" s="352"/>
      <c r="DUW96" s="352"/>
      <c r="DUX96" s="352"/>
      <c r="DUY96" s="352"/>
      <c r="DUZ96" s="352"/>
      <c r="DVA96" s="352"/>
      <c r="DVB96" s="352"/>
      <c r="DVC96" s="352"/>
      <c r="DVD96" s="352"/>
      <c r="DVE96" s="352"/>
      <c r="DVF96" s="352"/>
      <c r="DVG96" s="352"/>
      <c r="DVH96" s="352"/>
      <c r="DVI96" s="352"/>
      <c r="DVJ96" s="352"/>
      <c r="DVK96" s="352"/>
      <c r="DVL96" s="352"/>
      <c r="DVM96" s="352"/>
      <c r="DVN96" s="352"/>
      <c r="DVO96" s="352"/>
      <c r="DVP96" s="352"/>
      <c r="DVQ96" s="352"/>
      <c r="DVR96" s="352"/>
      <c r="DVS96" s="352"/>
      <c r="DVT96" s="352"/>
      <c r="DVU96" s="352"/>
      <c r="DVV96" s="352"/>
      <c r="DVW96" s="352"/>
      <c r="DVX96" s="352"/>
      <c r="DVY96" s="352"/>
      <c r="DVZ96" s="352"/>
      <c r="DWA96" s="352"/>
      <c r="DWB96" s="352"/>
      <c r="DWC96" s="352"/>
      <c r="DWD96" s="352"/>
      <c r="DWE96" s="352"/>
      <c r="DWF96" s="352"/>
      <c r="DWG96" s="352"/>
      <c r="DWH96" s="352"/>
      <c r="DWI96" s="352"/>
      <c r="DWJ96" s="352"/>
      <c r="DWK96" s="352"/>
      <c r="DWL96" s="352"/>
      <c r="DWM96" s="352"/>
      <c r="DWN96" s="352"/>
      <c r="DWO96" s="352"/>
      <c r="DWP96" s="352"/>
      <c r="DWQ96" s="352"/>
      <c r="DWR96" s="352"/>
      <c r="DWS96" s="352"/>
      <c r="DWT96" s="352"/>
      <c r="DWU96" s="352"/>
      <c r="DWV96" s="352"/>
      <c r="DWW96" s="352"/>
      <c r="DWX96" s="352"/>
      <c r="DWY96" s="352"/>
      <c r="DWZ96" s="352"/>
      <c r="DXA96" s="352"/>
      <c r="DXB96" s="352"/>
      <c r="DXC96" s="352"/>
      <c r="DXD96" s="352"/>
      <c r="DXE96" s="352"/>
      <c r="DXF96" s="352"/>
      <c r="DXG96" s="352"/>
      <c r="DXH96" s="352"/>
      <c r="DXI96" s="352"/>
      <c r="DXJ96" s="352"/>
      <c r="DXK96" s="352"/>
      <c r="DXL96" s="352"/>
      <c r="DXM96" s="352"/>
      <c r="DXN96" s="352"/>
      <c r="DXO96" s="352"/>
      <c r="DXP96" s="352"/>
      <c r="DXQ96" s="352"/>
      <c r="DXR96" s="352"/>
      <c r="DXS96" s="352"/>
      <c r="DXT96" s="352"/>
      <c r="DXU96" s="352"/>
      <c r="DXV96" s="352"/>
      <c r="DXW96" s="352"/>
      <c r="DXX96" s="352"/>
      <c r="DXY96" s="352"/>
      <c r="DXZ96" s="352"/>
      <c r="DYA96" s="352"/>
      <c r="DYB96" s="352"/>
      <c r="DYC96" s="352"/>
      <c r="DYD96" s="352"/>
      <c r="DYE96" s="352"/>
      <c r="DYF96" s="352"/>
      <c r="DYG96" s="352"/>
      <c r="DYH96" s="352"/>
      <c r="DYI96" s="352"/>
      <c r="DYJ96" s="352"/>
      <c r="DYK96" s="352"/>
      <c r="DYL96" s="352"/>
      <c r="DYM96" s="352"/>
      <c r="DYN96" s="352"/>
      <c r="DYO96" s="352"/>
      <c r="DYP96" s="352"/>
      <c r="DYQ96" s="352"/>
      <c r="DYR96" s="352"/>
      <c r="DYS96" s="352"/>
      <c r="DYT96" s="352"/>
      <c r="DYU96" s="352"/>
      <c r="DYV96" s="352"/>
      <c r="DYW96" s="352"/>
      <c r="DYX96" s="352"/>
      <c r="DYY96" s="352"/>
      <c r="DYZ96" s="352"/>
      <c r="DZA96" s="352"/>
      <c r="DZB96" s="352"/>
      <c r="DZC96" s="352"/>
      <c r="DZD96" s="352"/>
      <c r="DZE96" s="352"/>
      <c r="DZF96" s="352"/>
      <c r="DZG96" s="352"/>
      <c r="DZH96" s="352"/>
      <c r="DZI96" s="352"/>
      <c r="DZJ96" s="352"/>
      <c r="DZK96" s="352"/>
      <c r="DZL96" s="352"/>
      <c r="DZM96" s="352"/>
      <c r="DZN96" s="352"/>
      <c r="DZO96" s="352"/>
      <c r="DZP96" s="352"/>
      <c r="DZQ96" s="352"/>
      <c r="DZR96" s="352"/>
      <c r="DZS96" s="352"/>
      <c r="DZT96" s="352"/>
      <c r="DZU96" s="352"/>
      <c r="DZV96" s="352"/>
      <c r="DZW96" s="352"/>
      <c r="DZX96" s="352"/>
      <c r="DZY96" s="352"/>
      <c r="DZZ96" s="352"/>
      <c r="EAA96" s="352"/>
      <c r="EAB96" s="352"/>
      <c r="EAC96" s="352"/>
      <c r="EAD96" s="352"/>
      <c r="EAE96" s="352"/>
      <c r="EAF96" s="352"/>
      <c r="EAG96" s="352"/>
      <c r="EAH96" s="352"/>
      <c r="EAI96" s="352"/>
      <c r="EAJ96" s="352"/>
      <c r="EAK96" s="352"/>
      <c r="EAL96" s="352"/>
      <c r="EAM96" s="352"/>
      <c r="EAN96" s="352"/>
      <c r="EAO96" s="352"/>
      <c r="EAP96" s="352"/>
      <c r="EAQ96" s="352"/>
      <c r="EAR96" s="352"/>
      <c r="EAS96" s="352"/>
      <c r="EAT96" s="352"/>
      <c r="EAU96" s="352"/>
      <c r="EAV96" s="352"/>
      <c r="EAW96" s="352"/>
      <c r="EAX96" s="352"/>
      <c r="EAY96" s="352"/>
      <c r="EAZ96" s="352"/>
      <c r="EBA96" s="352"/>
      <c r="EBB96" s="352"/>
      <c r="EBC96" s="352"/>
      <c r="EBD96" s="352"/>
      <c r="EBE96" s="352"/>
      <c r="EBF96" s="352"/>
      <c r="EBG96" s="352"/>
      <c r="EBH96" s="352"/>
      <c r="EBI96" s="352"/>
      <c r="EBJ96" s="352"/>
      <c r="EBK96" s="352"/>
      <c r="EBL96" s="352"/>
      <c r="EBM96" s="352"/>
      <c r="EBN96" s="352"/>
      <c r="EBO96" s="352"/>
      <c r="EBP96" s="352"/>
      <c r="EBQ96" s="352"/>
      <c r="EBR96" s="352"/>
      <c r="EBS96" s="352"/>
      <c r="EBT96" s="352"/>
      <c r="EBU96" s="352"/>
      <c r="EBV96" s="352"/>
      <c r="EBW96" s="352"/>
      <c r="EBX96" s="352"/>
      <c r="EBY96" s="352"/>
      <c r="EBZ96" s="352"/>
      <c r="ECA96" s="352"/>
      <c r="ECB96" s="352"/>
      <c r="ECC96" s="352"/>
      <c r="ECD96" s="352"/>
      <c r="ECE96" s="352"/>
      <c r="ECF96" s="352"/>
      <c r="ECG96" s="352"/>
      <c r="ECH96" s="352"/>
      <c r="ECI96" s="352"/>
      <c r="ECJ96" s="352"/>
      <c r="ECK96" s="352"/>
      <c r="ECL96" s="352"/>
      <c r="ECM96" s="352"/>
      <c r="ECN96" s="352"/>
      <c r="ECO96" s="352"/>
      <c r="ECP96" s="352"/>
      <c r="ECQ96" s="352"/>
      <c r="ECR96" s="352"/>
      <c r="ECS96" s="352"/>
      <c r="ECT96" s="352"/>
      <c r="ECU96" s="352"/>
      <c r="ECV96" s="352"/>
      <c r="ECW96" s="352"/>
      <c r="ECX96" s="352"/>
      <c r="ECY96" s="352"/>
      <c r="ECZ96" s="352"/>
      <c r="EDA96" s="352"/>
      <c r="EDB96" s="352"/>
      <c r="EDC96" s="352"/>
      <c r="EDD96" s="352"/>
      <c r="EDE96" s="352"/>
      <c r="EDF96" s="352"/>
      <c r="EDG96" s="352"/>
      <c r="EDH96" s="352"/>
      <c r="EDI96" s="352"/>
      <c r="EDJ96" s="352"/>
      <c r="EDK96" s="352"/>
      <c r="EDL96" s="352"/>
      <c r="EDM96" s="352"/>
      <c r="EDN96" s="352"/>
      <c r="EDO96" s="352"/>
      <c r="EDP96" s="352"/>
      <c r="EDQ96" s="352"/>
      <c r="EDR96" s="352"/>
      <c r="EDS96" s="352"/>
      <c r="EDT96" s="352"/>
      <c r="EDU96" s="352"/>
      <c r="EDV96" s="352"/>
      <c r="EDW96" s="352"/>
      <c r="EDX96" s="352"/>
      <c r="EDY96" s="352"/>
      <c r="EDZ96" s="352"/>
      <c r="EEA96" s="352"/>
      <c r="EEB96" s="352"/>
      <c r="EEC96" s="352"/>
      <c r="EED96" s="352"/>
      <c r="EEE96" s="352"/>
      <c r="EEF96" s="352"/>
      <c r="EEG96" s="352"/>
      <c r="EEH96" s="352"/>
      <c r="EEI96" s="352"/>
      <c r="EEJ96" s="352"/>
      <c r="EEK96" s="352"/>
      <c r="EEL96" s="352"/>
      <c r="EEM96" s="352"/>
      <c r="EEN96" s="352"/>
      <c r="EEO96" s="352"/>
      <c r="EEP96" s="352"/>
      <c r="EEQ96" s="352"/>
      <c r="EER96" s="352"/>
      <c r="EES96" s="352"/>
      <c r="EET96" s="352"/>
      <c r="EEU96" s="352"/>
      <c r="EEV96" s="352"/>
      <c r="EEW96" s="352"/>
      <c r="EEX96" s="352"/>
      <c r="EEY96" s="352"/>
      <c r="EEZ96" s="352"/>
      <c r="EFA96" s="352"/>
      <c r="EFB96" s="352"/>
      <c r="EFC96" s="352"/>
      <c r="EFD96" s="352"/>
      <c r="EFE96" s="352"/>
      <c r="EFF96" s="352"/>
      <c r="EFG96" s="352"/>
      <c r="EFH96" s="352"/>
      <c r="EFI96" s="352"/>
      <c r="EFJ96" s="352"/>
      <c r="EFK96" s="352"/>
      <c r="EFL96" s="352"/>
      <c r="EFM96" s="352"/>
      <c r="EFN96" s="352"/>
      <c r="EFO96" s="352"/>
      <c r="EFP96" s="352"/>
      <c r="EFQ96" s="352"/>
      <c r="EFR96" s="352"/>
      <c r="EFS96" s="352"/>
      <c r="EFT96" s="352"/>
      <c r="EFU96" s="352"/>
      <c r="EFV96" s="352"/>
      <c r="EFW96" s="352"/>
      <c r="EFX96" s="352"/>
      <c r="EFY96" s="352"/>
      <c r="EFZ96" s="352"/>
      <c r="EGA96" s="352"/>
      <c r="EGB96" s="352"/>
      <c r="EGC96" s="352"/>
      <c r="EGD96" s="352"/>
      <c r="EGE96" s="352"/>
      <c r="EGF96" s="352"/>
      <c r="EGG96" s="352"/>
      <c r="EGH96" s="352"/>
      <c r="EGI96" s="352"/>
      <c r="EGJ96" s="352"/>
      <c r="EGK96" s="352"/>
      <c r="EGL96" s="352"/>
      <c r="EGM96" s="352"/>
      <c r="EGN96" s="352"/>
      <c r="EGO96" s="352"/>
      <c r="EGP96" s="352"/>
      <c r="EGQ96" s="352"/>
      <c r="EGR96" s="352"/>
      <c r="EGS96" s="352"/>
      <c r="EGT96" s="352"/>
      <c r="EGU96" s="352"/>
      <c r="EGV96" s="352"/>
      <c r="EGW96" s="352"/>
      <c r="EGX96" s="352"/>
      <c r="EGY96" s="352"/>
      <c r="EGZ96" s="352"/>
      <c r="EHA96" s="352"/>
      <c r="EHB96" s="352"/>
      <c r="EHC96" s="352"/>
      <c r="EHD96" s="352"/>
      <c r="EHE96" s="352"/>
      <c r="EHF96" s="352"/>
      <c r="EHG96" s="352"/>
      <c r="EHH96" s="352"/>
      <c r="EHI96" s="352"/>
      <c r="EHJ96" s="352"/>
      <c r="EHK96" s="352"/>
      <c r="EHL96" s="352"/>
      <c r="EHM96" s="352"/>
      <c r="EHN96" s="352"/>
      <c r="EHO96" s="352"/>
      <c r="EHP96" s="352"/>
      <c r="EHQ96" s="352"/>
      <c r="EHR96" s="352"/>
      <c r="EHS96" s="352"/>
      <c r="EHT96" s="352"/>
      <c r="EHU96" s="352"/>
      <c r="EHV96" s="352"/>
      <c r="EHW96" s="352"/>
      <c r="EHX96" s="352"/>
      <c r="EHY96" s="352"/>
      <c r="EHZ96" s="352"/>
      <c r="EIA96" s="352"/>
      <c r="EIB96" s="352"/>
      <c r="EIC96" s="352"/>
      <c r="EID96" s="352"/>
      <c r="EIE96" s="352"/>
      <c r="EIF96" s="352"/>
      <c r="EIG96" s="352"/>
      <c r="EIH96" s="352"/>
      <c r="EII96" s="352"/>
      <c r="EIJ96" s="352"/>
      <c r="EIK96" s="352"/>
      <c r="EIL96" s="352"/>
      <c r="EIM96" s="352"/>
      <c r="EIN96" s="352"/>
      <c r="EIO96" s="352"/>
      <c r="EIP96" s="352"/>
      <c r="EIQ96" s="352"/>
      <c r="EIR96" s="352"/>
      <c r="EIS96" s="352"/>
      <c r="EIT96" s="352"/>
      <c r="EIU96" s="352"/>
      <c r="EIV96" s="352"/>
      <c r="EIW96" s="352"/>
      <c r="EIX96" s="352"/>
      <c r="EIY96" s="352"/>
      <c r="EIZ96" s="352"/>
      <c r="EJA96" s="352"/>
      <c r="EJB96" s="352"/>
      <c r="EJC96" s="352"/>
      <c r="EJD96" s="352"/>
      <c r="EJE96" s="352"/>
      <c r="EJF96" s="352"/>
      <c r="EJG96" s="352"/>
      <c r="EJH96" s="352"/>
      <c r="EJI96" s="352"/>
      <c r="EJJ96" s="352"/>
      <c r="EJK96" s="352"/>
      <c r="EJL96" s="352"/>
      <c r="EJM96" s="352"/>
      <c r="EJN96" s="352"/>
      <c r="EJO96" s="352"/>
      <c r="EJP96" s="352"/>
      <c r="EJQ96" s="352"/>
      <c r="EJR96" s="352"/>
      <c r="EJS96" s="352"/>
      <c r="EJT96" s="352"/>
      <c r="EJU96" s="352"/>
      <c r="EJV96" s="352"/>
      <c r="EJW96" s="352"/>
      <c r="EJX96" s="352"/>
      <c r="EJY96" s="352"/>
      <c r="EJZ96" s="352"/>
      <c r="EKA96" s="352"/>
      <c r="EKB96" s="352"/>
      <c r="EKC96" s="352"/>
      <c r="EKD96" s="352"/>
      <c r="EKE96" s="352"/>
      <c r="EKF96" s="352"/>
      <c r="EKG96" s="352"/>
      <c r="EKH96" s="352"/>
      <c r="EKI96" s="352"/>
      <c r="EKJ96" s="352"/>
      <c r="EKK96" s="352"/>
      <c r="EKL96" s="352"/>
      <c r="EKM96" s="352"/>
      <c r="EKN96" s="352"/>
      <c r="EKO96" s="352"/>
      <c r="EKP96" s="352"/>
      <c r="EKQ96" s="352"/>
      <c r="EKR96" s="352"/>
      <c r="EKS96" s="352"/>
      <c r="EKT96" s="352"/>
      <c r="EKU96" s="352"/>
      <c r="EKV96" s="352"/>
      <c r="EKW96" s="352"/>
      <c r="EKX96" s="352"/>
      <c r="EKY96" s="352"/>
      <c r="EKZ96" s="352"/>
      <c r="ELA96" s="352"/>
      <c r="ELB96" s="352"/>
      <c r="ELC96" s="352"/>
      <c r="ELD96" s="352"/>
      <c r="ELE96" s="352"/>
      <c r="ELF96" s="352"/>
      <c r="ELG96" s="352"/>
      <c r="ELH96" s="352"/>
      <c r="ELI96" s="352"/>
      <c r="ELJ96" s="352"/>
      <c r="ELK96" s="352"/>
      <c r="ELL96" s="352"/>
      <c r="ELM96" s="352"/>
      <c r="ELN96" s="352"/>
      <c r="ELO96" s="352"/>
      <c r="ELP96" s="352"/>
      <c r="ELQ96" s="352"/>
      <c r="ELR96" s="352"/>
      <c r="ELS96" s="352"/>
      <c r="ELT96" s="352"/>
      <c r="ELU96" s="352"/>
      <c r="ELV96" s="352"/>
      <c r="ELW96" s="352"/>
      <c r="ELX96" s="352"/>
      <c r="ELY96" s="352"/>
      <c r="ELZ96" s="352"/>
      <c r="EMA96" s="352"/>
      <c r="EMB96" s="352"/>
      <c r="EMC96" s="352"/>
      <c r="EMD96" s="352"/>
      <c r="EME96" s="352"/>
      <c r="EMF96" s="352"/>
      <c r="EMG96" s="352"/>
      <c r="EMH96" s="352"/>
      <c r="EMI96" s="352"/>
      <c r="EMJ96" s="352"/>
      <c r="EMK96" s="352"/>
      <c r="EML96" s="352"/>
      <c r="EMM96" s="352"/>
      <c r="EMN96" s="352"/>
      <c r="EMO96" s="352"/>
      <c r="EMP96" s="352"/>
      <c r="EMQ96" s="352"/>
      <c r="EMR96" s="352"/>
      <c r="EMS96" s="352"/>
      <c r="EMT96" s="352"/>
      <c r="EMU96" s="352"/>
      <c r="EMV96" s="352"/>
      <c r="EMW96" s="352"/>
      <c r="EMX96" s="352"/>
      <c r="EMY96" s="352"/>
      <c r="EMZ96" s="352"/>
      <c r="ENA96" s="352"/>
      <c r="ENB96" s="352"/>
      <c r="ENC96" s="352"/>
      <c r="END96" s="352"/>
      <c r="ENE96" s="352"/>
      <c r="ENF96" s="352"/>
      <c r="ENG96" s="352"/>
      <c r="ENH96" s="352"/>
      <c r="ENI96" s="352"/>
      <c r="ENJ96" s="352"/>
      <c r="ENK96" s="352"/>
      <c r="ENL96" s="352"/>
      <c r="ENM96" s="352"/>
      <c r="ENN96" s="352"/>
      <c r="ENO96" s="352"/>
      <c r="ENP96" s="352"/>
      <c r="ENQ96" s="352"/>
      <c r="ENR96" s="352"/>
      <c r="ENS96" s="352"/>
      <c r="ENT96" s="352"/>
      <c r="ENU96" s="352"/>
      <c r="ENV96" s="352"/>
      <c r="ENW96" s="352"/>
      <c r="ENX96" s="352"/>
      <c r="ENY96" s="352"/>
      <c r="ENZ96" s="352"/>
      <c r="EOA96" s="352"/>
      <c r="EOB96" s="352"/>
      <c r="EOC96" s="352"/>
      <c r="EOD96" s="352"/>
      <c r="EOE96" s="352"/>
      <c r="EOF96" s="352"/>
      <c r="EOG96" s="352"/>
      <c r="EOH96" s="352"/>
      <c r="EOI96" s="352"/>
      <c r="EOJ96" s="352"/>
      <c r="EOK96" s="352"/>
      <c r="EOL96" s="352"/>
      <c r="EOM96" s="352"/>
      <c r="EON96" s="352"/>
      <c r="EOO96" s="352"/>
      <c r="EOP96" s="352"/>
      <c r="EOQ96" s="352"/>
      <c r="EOR96" s="352"/>
      <c r="EOS96" s="352"/>
      <c r="EOT96" s="352"/>
      <c r="EOU96" s="352"/>
      <c r="EOV96" s="352"/>
      <c r="EOW96" s="352"/>
      <c r="EOX96" s="352"/>
      <c r="EOY96" s="352"/>
      <c r="EOZ96" s="352"/>
      <c r="EPA96" s="352"/>
      <c r="EPB96" s="352"/>
      <c r="EPC96" s="352"/>
      <c r="EPD96" s="352"/>
      <c r="EPE96" s="352"/>
      <c r="EPF96" s="352"/>
      <c r="EPG96" s="352"/>
      <c r="EPH96" s="352"/>
      <c r="EPI96" s="352"/>
      <c r="EPJ96" s="352"/>
      <c r="EPK96" s="352"/>
      <c r="EPL96" s="352"/>
      <c r="EPM96" s="352"/>
      <c r="EPN96" s="352"/>
      <c r="EPO96" s="352"/>
      <c r="EPP96" s="352"/>
      <c r="EPQ96" s="352"/>
      <c r="EPR96" s="352"/>
      <c r="EPS96" s="352"/>
      <c r="EPT96" s="352"/>
      <c r="EPU96" s="352"/>
      <c r="EPV96" s="352"/>
      <c r="EPW96" s="352"/>
      <c r="EPX96" s="352"/>
      <c r="EPY96" s="352"/>
      <c r="EPZ96" s="352"/>
      <c r="EQA96" s="352"/>
      <c r="EQB96" s="352"/>
      <c r="EQC96" s="352"/>
      <c r="EQD96" s="352"/>
      <c r="EQE96" s="352"/>
      <c r="EQF96" s="352"/>
      <c r="EQG96" s="352"/>
      <c r="EQH96" s="352"/>
      <c r="EQI96" s="352"/>
      <c r="EQJ96" s="352"/>
      <c r="EQK96" s="352"/>
      <c r="EQL96" s="352"/>
      <c r="EQM96" s="352"/>
      <c r="EQN96" s="352"/>
      <c r="EQO96" s="352"/>
      <c r="EQP96" s="352"/>
      <c r="EQQ96" s="352"/>
      <c r="EQR96" s="352"/>
      <c r="EQS96" s="352"/>
      <c r="EQT96" s="352"/>
      <c r="EQU96" s="352"/>
      <c r="EQV96" s="352"/>
      <c r="EQW96" s="352"/>
      <c r="EQX96" s="352"/>
      <c r="EQY96" s="352"/>
      <c r="EQZ96" s="352"/>
      <c r="ERA96" s="352"/>
      <c r="ERB96" s="352"/>
      <c r="ERC96" s="352"/>
      <c r="ERD96" s="352"/>
      <c r="ERE96" s="352"/>
      <c r="ERF96" s="352"/>
      <c r="ERG96" s="352"/>
      <c r="ERH96" s="352"/>
      <c r="ERI96" s="352"/>
      <c r="ERJ96" s="352"/>
      <c r="ERK96" s="352"/>
      <c r="ERL96" s="352"/>
      <c r="ERM96" s="352"/>
      <c r="ERN96" s="352"/>
      <c r="ERO96" s="352"/>
      <c r="ERP96" s="352"/>
      <c r="ERQ96" s="352"/>
      <c r="ERR96" s="352"/>
      <c r="ERS96" s="352"/>
      <c r="ERT96" s="352"/>
      <c r="ERU96" s="352"/>
      <c r="ERV96" s="352"/>
      <c r="ERW96" s="352"/>
      <c r="ERX96" s="352"/>
      <c r="ERY96" s="352"/>
      <c r="ERZ96" s="352"/>
      <c r="ESA96" s="352"/>
      <c r="ESB96" s="352"/>
      <c r="ESC96" s="352"/>
      <c r="ESD96" s="352"/>
      <c r="ESE96" s="352"/>
      <c r="ESF96" s="352"/>
      <c r="ESG96" s="352"/>
      <c r="ESH96" s="352"/>
      <c r="ESI96" s="352"/>
      <c r="ESJ96" s="352"/>
      <c r="ESK96" s="352"/>
      <c r="ESL96" s="352"/>
      <c r="ESM96" s="352"/>
      <c r="ESN96" s="352"/>
      <c r="ESO96" s="352"/>
      <c r="ESP96" s="352"/>
      <c r="ESQ96" s="352"/>
      <c r="ESR96" s="352"/>
      <c r="ESS96" s="352"/>
      <c r="EST96" s="352"/>
      <c r="ESU96" s="352"/>
      <c r="ESV96" s="352"/>
      <c r="ESW96" s="352"/>
      <c r="ESX96" s="352"/>
      <c r="ESY96" s="352"/>
      <c r="ESZ96" s="352"/>
      <c r="ETA96" s="352"/>
      <c r="ETB96" s="352"/>
      <c r="ETC96" s="352"/>
      <c r="ETD96" s="352"/>
      <c r="ETE96" s="352"/>
      <c r="ETF96" s="352"/>
      <c r="ETG96" s="352"/>
      <c r="ETH96" s="352"/>
      <c r="ETI96" s="352"/>
      <c r="ETJ96" s="352"/>
      <c r="ETK96" s="352"/>
      <c r="ETL96" s="352"/>
      <c r="ETM96" s="352"/>
      <c r="ETN96" s="352"/>
      <c r="ETO96" s="352"/>
      <c r="ETP96" s="352"/>
      <c r="ETQ96" s="352"/>
      <c r="ETR96" s="352"/>
      <c r="ETS96" s="352"/>
      <c r="ETT96" s="352"/>
      <c r="ETU96" s="352"/>
      <c r="ETV96" s="352"/>
      <c r="ETW96" s="352"/>
      <c r="ETX96" s="352"/>
      <c r="ETY96" s="352"/>
      <c r="ETZ96" s="352"/>
      <c r="EUA96" s="352"/>
      <c r="EUB96" s="352"/>
      <c r="EUC96" s="352"/>
      <c r="EUD96" s="352"/>
      <c r="EUE96" s="352"/>
      <c r="EUF96" s="352"/>
      <c r="EUG96" s="352"/>
      <c r="EUH96" s="352"/>
      <c r="EUI96" s="352"/>
      <c r="EUJ96" s="352"/>
      <c r="EUK96" s="352"/>
      <c r="EUL96" s="352"/>
      <c r="EUM96" s="352"/>
      <c r="EUN96" s="352"/>
      <c r="EUO96" s="352"/>
      <c r="EUP96" s="352"/>
      <c r="EUQ96" s="352"/>
      <c r="EUR96" s="352"/>
      <c r="EUS96" s="352"/>
      <c r="EUT96" s="352"/>
      <c r="EUU96" s="352"/>
      <c r="EUV96" s="352"/>
      <c r="EUW96" s="352"/>
      <c r="EUX96" s="352"/>
      <c r="EUY96" s="352"/>
      <c r="EUZ96" s="352"/>
      <c r="EVA96" s="352"/>
      <c r="EVB96" s="352"/>
      <c r="EVC96" s="352"/>
      <c r="EVD96" s="352"/>
      <c r="EVE96" s="352"/>
      <c r="EVF96" s="352"/>
      <c r="EVG96" s="352"/>
      <c r="EVH96" s="352"/>
      <c r="EVI96" s="352"/>
      <c r="EVJ96" s="352"/>
      <c r="EVK96" s="352"/>
      <c r="EVL96" s="352"/>
      <c r="EVM96" s="352"/>
      <c r="EVN96" s="352"/>
      <c r="EVO96" s="352"/>
      <c r="EVP96" s="352"/>
      <c r="EVQ96" s="352"/>
      <c r="EVR96" s="352"/>
      <c r="EVS96" s="352"/>
      <c r="EVT96" s="352"/>
      <c r="EVU96" s="352"/>
      <c r="EVV96" s="352"/>
      <c r="EVW96" s="352"/>
      <c r="EVX96" s="352"/>
      <c r="EVY96" s="352"/>
      <c r="EVZ96" s="352"/>
      <c r="EWA96" s="352"/>
      <c r="EWB96" s="352"/>
      <c r="EWC96" s="352"/>
      <c r="EWD96" s="352"/>
      <c r="EWE96" s="352"/>
      <c r="EWF96" s="352"/>
      <c r="EWG96" s="352"/>
      <c r="EWH96" s="352"/>
      <c r="EWI96" s="352"/>
      <c r="EWJ96" s="352"/>
      <c r="EWK96" s="352"/>
      <c r="EWL96" s="352"/>
      <c r="EWM96" s="352"/>
      <c r="EWN96" s="352"/>
      <c r="EWO96" s="352"/>
      <c r="EWP96" s="352"/>
      <c r="EWQ96" s="352"/>
      <c r="EWR96" s="352"/>
      <c r="EWS96" s="352"/>
      <c r="EWT96" s="352"/>
      <c r="EWU96" s="352"/>
      <c r="EWV96" s="352"/>
      <c r="EWW96" s="352"/>
      <c r="EWX96" s="352"/>
      <c r="EWY96" s="352"/>
      <c r="EWZ96" s="352"/>
      <c r="EXA96" s="352"/>
      <c r="EXB96" s="352"/>
      <c r="EXC96" s="352"/>
      <c r="EXD96" s="352"/>
      <c r="EXE96" s="352"/>
      <c r="EXF96" s="352"/>
      <c r="EXG96" s="352"/>
      <c r="EXH96" s="352"/>
      <c r="EXI96" s="352"/>
      <c r="EXJ96" s="352"/>
      <c r="EXK96" s="352"/>
      <c r="EXL96" s="352"/>
      <c r="EXM96" s="352"/>
      <c r="EXN96" s="352"/>
      <c r="EXO96" s="352"/>
      <c r="EXP96" s="352"/>
      <c r="EXQ96" s="352"/>
      <c r="EXR96" s="352"/>
      <c r="EXS96" s="352"/>
      <c r="EXT96" s="352"/>
      <c r="EXU96" s="352"/>
      <c r="EXV96" s="352"/>
      <c r="EXW96" s="352"/>
      <c r="EXX96" s="352"/>
      <c r="EXY96" s="352"/>
      <c r="EXZ96" s="352"/>
      <c r="EYA96" s="352"/>
      <c r="EYB96" s="352"/>
      <c r="EYC96" s="352"/>
      <c r="EYD96" s="352"/>
      <c r="EYE96" s="352"/>
      <c r="EYF96" s="352"/>
      <c r="EYG96" s="352"/>
      <c r="EYH96" s="352"/>
      <c r="EYI96" s="352"/>
      <c r="EYJ96" s="352"/>
      <c r="EYK96" s="352"/>
      <c r="EYL96" s="352"/>
      <c r="EYM96" s="352"/>
      <c r="EYN96" s="352"/>
      <c r="EYO96" s="352"/>
      <c r="EYP96" s="352"/>
      <c r="EYQ96" s="352"/>
      <c r="EYR96" s="352"/>
      <c r="EYS96" s="352"/>
      <c r="EYT96" s="352"/>
      <c r="EYU96" s="352"/>
      <c r="EYV96" s="352"/>
      <c r="EYW96" s="352"/>
      <c r="EYX96" s="352"/>
      <c r="EYY96" s="352"/>
      <c r="EYZ96" s="352"/>
      <c r="EZA96" s="352"/>
      <c r="EZB96" s="352"/>
      <c r="EZC96" s="352"/>
      <c r="EZD96" s="352"/>
      <c r="EZE96" s="352"/>
      <c r="EZF96" s="352"/>
      <c r="EZG96" s="352"/>
      <c r="EZH96" s="352"/>
      <c r="EZI96" s="352"/>
      <c r="EZJ96" s="352"/>
      <c r="EZK96" s="352"/>
      <c r="EZL96" s="352"/>
      <c r="EZM96" s="352"/>
      <c r="EZN96" s="352"/>
      <c r="EZO96" s="352"/>
      <c r="EZP96" s="352"/>
      <c r="EZQ96" s="352"/>
      <c r="EZR96" s="352"/>
      <c r="EZS96" s="352"/>
      <c r="EZT96" s="352"/>
      <c r="EZU96" s="352"/>
      <c r="EZV96" s="352"/>
      <c r="EZW96" s="352"/>
      <c r="EZX96" s="352"/>
      <c r="EZY96" s="352"/>
      <c r="EZZ96" s="352"/>
      <c r="FAA96" s="352"/>
      <c r="FAB96" s="352"/>
      <c r="FAC96" s="352"/>
      <c r="FAD96" s="352"/>
      <c r="FAE96" s="352"/>
      <c r="FAF96" s="352"/>
      <c r="FAG96" s="352"/>
      <c r="FAH96" s="352"/>
      <c r="FAI96" s="352"/>
      <c r="FAJ96" s="352"/>
      <c r="FAK96" s="352"/>
      <c r="FAL96" s="352"/>
      <c r="FAM96" s="352"/>
      <c r="FAN96" s="352"/>
      <c r="FAO96" s="352"/>
      <c r="FAP96" s="352"/>
      <c r="FAQ96" s="352"/>
      <c r="FAR96" s="352"/>
      <c r="FAS96" s="352"/>
      <c r="FAT96" s="352"/>
      <c r="FAU96" s="352"/>
      <c r="FAV96" s="352"/>
      <c r="FAW96" s="352"/>
      <c r="FAX96" s="352"/>
      <c r="FAY96" s="352"/>
      <c r="FAZ96" s="352"/>
      <c r="FBA96" s="352"/>
      <c r="FBB96" s="352"/>
      <c r="FBC96" s="352"/>
      <c r="FBD96" s="352"/>
      <c r="FBE96" s="352"/>
      <c r="FBF96" s="352"/>
      <c r="FBG96" s="352"/>
      <c r="FBH96" s="352"/>
      <c r="FBI96" s="352"/>
      <c r="FBJ96" s="352"/>
      <c r="FBK96" s="352"/>
      <c r="FBL96" s="352"/>
      <c r="FBM96" s="352"/>
      <c r="FBN96" s="352"/>
      <c r="FBO96" s="352"/>
      <c r="FBP96" s="352"/>
      <c r="FBQ96" s="352"/>
      <c r="FBR96" s="352"/>
      <c r="FBS96" s="352"/>
      <c r="FBT96" s="352"/>
      <c r="FBU96" s="352"/>
      <c r="FBV96" s="352"/>
      <c r="FBW96" s="352"/>
      <c r="FBX96" s="352"/>
      <c r="FBY96" s="352"/>
      <c r="FBZ96" s="352"/>
      <c r="FCA96" s="352"/>
      <c r="FCB96" s="352"/>
      <c r="FCC96" s="352"/>
      <c r="FCD96" s="352"/>
      <c r="FCE96" s="352"/>
      <c r="FCF96" s="352"/>
      <c r="FCG96" s="352"/>
      <c r="FCH96" s="352"/>
      <c r="FCI96" s="352"/>
      <c r="FCJ96" s="352"/>
      <c r="FCK96" s="352"/>
      <c r="FCL96" s="352"/>
      <c r="FCM96" s="352"/>
      <c r="FCN96" s="352"/>
      <c r="FCO96" s="352"/>
      <c r="FCP96" s="352"/>
      <c r="FCQ96" s="352"/>
      <c r="FCR96" s="352"/>
      <c r="FCS96" s="352"/>
      <c r="FCT96" s="352"/>
      <c r="FCU96" s="352"/>
      <c r="FCV96" s="352"/>
      <c r="FCW96" s="352"/>
      <c r="FCX96" s="352"/>
      <c r="FCY96" s="352"/>
      <c r="FCZ96" s="352"/>
      <c r="FDA96" s="352"/>
      <c r="FDB96" s="352"/>
      <c r="FDC96" s="352"/>
      <c r="FDD96" s="352"/>
      <c r="FDE96" s="352"/>
      <c r="FDF96" s="352"/>
      <c r="FDG96" s="352"/>
      <c r="FDH96" s="352"/>
      <c r="FDI96" s="352"/>
      <c r="FDJ96" s="352"/>
      <c r="FDK96" s="352"/>
      <c r="FDL96" s="352"/>
      <c r="FDM96" s="352"/>
      <c r="FDN96" s="352"/>
      <c r="FDO96" s="352"/>
      <c r="FDP96" s="352"/>
      <c r="FDQ96" s="352"/>
      <c r="FDR96" s="352"/>
      <c r="FDS96" s="352"/>
      <c r="FDT96" s="352"/>
      <c r="FDU96" s="352"/>
      <c r="FDV96" s="352"/>
      <c r="FDW96" s="352"/>
      <c r="FDX96" s="352"/>
      <c r="FDY96" s="352"/>
      <c r="FDZ96" s="352"/>
      <c r="FEA96" s="352"/>
      <c r="FEB96" s="352"/>
      <c r="FEC96" s="352"/>
      <c r="FED96" s="352"/>
      <c r="FEE96" s="352"/>
      <c r="FEF96" s="352"/>
      <c r="FEG96" s="352"/>
      <c r="FEH96" s="352"/>
      <c r="FEI96" s="352"/>
      <c r="FEJ96" s="352"/>
      <c r="FEK96" s="352"/>
      <c r="FEL96" s="352"/>
      <c r="FEM96" s="352"/>
      <c r="FEN96" s="352"/>
      <c r="FEO96" s="352"/>
      <c r="FEP96" s="352"/>
      <c r="FEQ96" s="352"/>
      <c r="FER96" s="352"/>
      <c r="FES96" s="352"/>
      <c r="FET96" s="352"/>
      <c r="FEU96" s="352"/>
      <c r="FEV96" s="352"/>
      <c r="FEW96" s="352"/>
      <c r="FEX96" s="352"/>
      <c r="FEY96" s="352"/>
      <c r="FEZ96" s="352"/>
      <c r="FFA96" s="352"/>
      <c r="FFB96" s="352"/>
      <c r="FFC96" s="352"/>
      <c r="FFD96" s="352"/>
      <c r="FFE96" s="352"/>
      <c r="FFF96" s="352"/>
      <c r="FFG96" s="352"/>
      <c r="FFH96" s="352"/>
      <c r="FFI96" s="352"/>
      <c r="FFJ96" s="352"/>
      <c r="FFK96" s="352"/>
      <c r="FFL96" s="352"/>
      <c r="FFM96" s="352"/>
      <c r="FFN96" s="352"/>
      <c r="FFO96" s="352"/>
      <c r="FFP96" s="352"/>
      <c r="FFQ96" s="352"/>
      <c r="FFR96" s="352"/>
      <c r="FFS96" s="352"/>
      <c r="FFT96" s="352"/>
      <c r="FFU96" s="352"/>
      <c r="FFV96" s="352"/>
      <c r="FFW96" s="352"/>
      <c r="FFX96" s="352"/>
      <c r="FFY96" s="352"/>
      <c r="FFZ96" s="352"/>
      <c r="FGA96" s="352"/>
      <c r="FGB96" s="352"/>
      <c r="FGC96" s="352"/>
      <c r="FGD96" s="352"/>
      <c r="FGE96" s="352"/>
      <c r="FGF96" s="352"/>
      <c r="FGG96" s="352"/>
      <c r="FGH96" s="352"/>
      <c r="FGI96" s="352"/>
      <c r="FGJ96" s="352"/>
      <c r="FGK96" s="352"/>
      <c r="FGL96" s="352"/>
      <c r="FGM96" s="352"/>
      <c r="FGN96" s="352"/>
      <c r="FGO96" s="352"/>
      <c r="FGP96" s="352"/>
      <c r="FGQ96" s="352"/>
      <c r="FGR96" s="352"/>
      <c r="FGS96" s="352"/>
      <c r="FGT96" s="352"/>
      <c r="FGU96" s="352"/>
      <c r="FGV96" s="352"/>
      <c r="FGW96" s="352"/>
      <c r="FGX96" s="352"/>
      <c r="FGY96" s="352"/>
      <c r="FGZ96" s="352"/>
      <c r="FHA96" s="352"/>
      <c r="FHB96" s="352"/>
      <c r="FHC96" s="352"/>
      <c r="FHD96" s="352"/>
      <c r="FHE96" s="352"/>
      <c r="FHF96" s="352"/>
      <c r="FHG96" s="352"/>
      <c r="FHH96" s="352"/>
      <c r="FHI96" s="352"/>
      <c r="FHJ96" s="352"/>
      <c r="FHK96" s="352"/>
      <c r="FHL96" s="352"/>
      <c r="FHM96" s="352"/>
      <c r="FHN96" s="352"/>
      <c r="FHO96" s="352"/>
      <c r="FHP96" s="352"/>
      <c r="FHQ96" s="352"/>
      <c r="FHR96" s="352"/>
      <c r="FHS96" s="352"/>
      <c r="FHT96" s="352"/>
      <c r="FHU96" s="352"/>
      <c r="FHV96" s="352"/>
      <c r="FHW96" s="352"/>
      <c r="FHX96" s="352"/>
      <c r="FHY96" s="352"/>
      <c r="FHZ96" s="352"/>
      <c r="FIA96" s="352"/>
      <c r="FIB96" s="352"/>
      <c r="FIC96" s="352"/>
      <c r="FID96" s="352"/>
      <c r="FIE96" s="352"/>
      <c r="FIF96" s="352"/>
      <c r="FIG96" s="352"/>
      <c r="FIH96" s="352"/>
      <c r="FII96" s="352"/>
      <c r="FIJ96" s="352"/>
      <c r="FIK96" s="352"/>
      <c r="FIL96" s="352"/>
      <c r="FIM96" s="352"/>
      <c r="FIN96" s="352"/>
      <c r="FIO96" s="352"/>
      <c r="FIP96" s="352"/>
      <c r="FIQ96" s="352"/>
      <c r="FIR96" s="352"/>
      <c r="FIS96" s="352"/>
      <c r="FIT96" s="352"/>
      <c r="FIU96" s="352"/>
      <c r="FIV96" s="352"/>
      <c r="FIW96" s="352"/>
      <c r="FIX96" s="352"/>
      <c r="FIY96" s="352"/>
      <c r="FIZ96" s="352"/>
      <c r="FJA96" s="352"/>
      <c r="FJB96" s="352"/>
      <c r="FJC96" s="352"/>
      <c r="FJD96" s="352"/>
      <c r="FJE96" s="352"/>
      <c r="FJF96" s="352"/>
      <c r="FJG96" s="352"/>
      <c r="FJH96" s="352"/>
      <c r="FJI96" s="352"/>
      <c r="FJJ96" s="352"/>
      <c r="FJK96" s="352"/>
      <c r="FJL96" s="352"/>
      <c r="FJM96" s="352"/>
      <c r="FJN96" s="352"/>
      <c r="FJO96" s="352"/>
      <c r="FJP96" s="352"/>
      <c r="FJQ96" s="352"/>
      <c r="FJR96" s="352"/>
      <c r="FJS96" s="352"/>
      <c r="FJT96" s="352"/>
      <c r="FJU96" s="352"/>
      <c r="FJV96" s="352"/>
      <c r="FJW96" s="352"/>
      <c r="FJX96" s="352"/>
      <c r="FJY96" s="352"/>
      <c r="FJZ96" s="352"/>
      <c r="FKA96" s="352"/>
      <c r="FKB96" s="352"/>
      <c r="FKC96" s="352"/>
      <c r="FKD96" s="352"/>
      <c r="FKE96" s="352"/>
      <c r="FKF96" s="352"/>
      <c r="FKG96" s="352"/>
      <c r="FKH96" s="352"/>
      <c r="FKI96" s="352"/>
      <c r="FKJ96" s="352"/>
      <c r="FKK96" s="352"/>
      <c r="FKL96" s="352"/>
      <c r="FKM96" s="352"/>
      <c r="FKN96" s="352"/>
      <c r="FKO96" s="352"/>
      <c r="FKP96" s="352"/>
      <c r="FKQ96" s="352"/>
      <c r="FKR96" s="352"/>
      <c r="FKS96" s="352"/>
      <c r="FKT96" s="352"/>
      <c r="FKU96" s="352"/>
      <c r="FKV96" s="352"/>
      <c r="FKW96" s="352"/>
      <c r="FKX96" s="352"/>
      <c r="FKY96" s="352"/>
      <c r="FKZ96" s="352"/>
      <c r="FLA96" s="352"/>
      <c r="FLB96" s="352"/>
      <c r="FLC96" s="352"/>
      <c r="FLD96" s="352"/>
      <c r="FLE96" s="352"/>
      <c r="FLF96" s="352"/>
      <c r="FLG96" s="352"/>
      <c r="FLH96" s="352"/>
      <c r="FLI96" s="352"/>
      <c r="FLJ96" s="352"/>
      <c r="FLK96" s="352"/>
      <c r="FLL96" s="352"/>
      <c r="FLM96" s="352"/>
      <c r="FLN96" s="352"/>
      <c r="FLO96" s="352"/>
      <c r="FLP96" s="352"/>
      <c r="FLQ96" s="352"/>
      <c r="FLR96" s="352"/>
      <c r="FLS96" s="352"/>
      <c r="FLT96" s="352"/>
      <c r="FLU96" s="352"/>
      <c r="FLV96" s="352"/>
      <c r="FLW96" s="352"/>
      <c r="FLX96" s="352"/>
      <c r="FLY96" s="352"/>
      <c r="FLZ96" s="352"/>
      <c r="FMA96" s="352"/>
      <c r="FMB96" s="352"/>
      <c r="FMC96" s="352"/>
      <c r="FMD96" s="352"/>
      <c r="FME96" s="352"/>
      <c r="FMF96" s="352"/>
      <c r="FMG96" s="352"/>
      <c r="FMH96" s="352"/>
      <c r="FMI96" s="352"/>
      <c r="FMJ96" s="352"/>
      <c r="FMK96" s="352"/>
      <c r="FML96" s="352"/>
      <c r="FMM96" s="352"/>
      <c r="FMN96" s="352"/>
      <c r="FMO96" s="352"/>
      <c r="FMP96" s="352"/>
      <c r="FMQ96" s="352"/>
      <c r="FMR96" s="352"/>
      <c r="FMS96" s="352"/>
      <c r="FMT96" s="352"/>
      <c r="FMU96" s="352"/>
      <c r="FMV96" s="352"/>
      <c r="FMW96" s="352"/>
      <c r="FMX96" s="352"/>
      <c r="FMY96" s="352"/>
      <c r="FMZ96" s="352"/>
      <c r="FNA96" s="352"/>
      <c r="FNB96" s="352"/>
      <c r="FNC96" s="352"/>
      <c r="FND96" s="352"/>
      <c r="FNE96" s="352"/>
      <c r="FNF96" s="352"/>
      <c r="FNG96" s="352"/>
      <c r="FNH96" s="352"/>
      <c r="FNI96" s="352"/>
      <c r="FNJ96" s="352"/>
      <c r="FNK96" s="352"/>
      <c r="FNL96" s="352"/>
      <c r="FNM96" s="352"/>
      <c r="FNN96" s="352"/>
      <c r="FNO96" s="352"/>
      <c r="FNP96" s="352"/>
      <c r="FNQ96" s="352"/>
      <c r="FNR96" s="352"/>
      <c r="FNS96" s="352"/>
      <c r="FNT96" s="352"/>
      <c r="FNU96" s="352"/>
      <c r="FNV96" s="352"/>
      <c r="FNW96" s="352"/>
      <c r="FNX96" s="352"/>
      <c r="FNY96" s="352"/>
      <c r="FNZ96" s="352"/>
      <c r="FOA96" s="352"/>
      <c r="FOB96" s="352"/>
      <c r="FOC96" s="352"/>
      <c r="FOD96" s="352"/>
      <c r="FOE96" s="352"/>
      <c r="FOF96" s="352"/>
      <c r="FOG96" s="352"/>
      <c r="FOH96" s="352"/>
      <c r="FOI96" s="352"/>
      <c r="FOJ96" s="352"/>
      <c r="FOK96" s="352"/>
      <c r="FOL96" s="352"/>
      <c r="FOM96" s="352"/>
      <c r="FON96" s="352"/>
      <c r="FOO96" s="352"/>
      <c r="FOP96" s="352"/>
      <c r="FOQ96" s="352"/>
      <c r="FOR96" s="352"/>
      <c r="FOS96" s="352"/>
      <c r="FOT96" s="352"/>
      <c r="FOU96" s="352"/>
      <c r="FOV96" s="352"/>
      <c r="FOW96" s="352"/>
      <c r="FOX96" s="352"/>
      <c r="FOY96" s="352"/>
      <c r="FOZ96" s="352"/>
      <c r="FPA96" s="352"/>
      <c r="FPB96" s="352"/>
      <c r="FPC96" s="352"/>
      <c r="FPD96" s="352"/>
      <c r="FPE96" s="352"/>
      <c r="FPF96" s="352"/>
      <c r="FPG96" s="352"/>
      <c r="FPH96" s="352"/>
      <c r="FPI96" s="352"/>
      <c r="FPJ96" s="352"/>
      <c r="FPK96" s="352"/>
      <c r="FPL96" s="352"/>
      <c r="FPM96" s="352"/>
      <c r="FPN96" s="352"/>
      <c r="FPO96" s="352"/>
      <c r="FPP96" s="352"/>
      <c r="FPQ96" s="352"/>
      <c r="FPR96" s="352"/>
      <c r="FPS96" s="352"/>
      <c r="FPT96" s="352"/>
      <c r="FPU96" s="352"/>
      <c r="FPV96" s="352"/>
      <c r="FPW96" s="352"/>
      <c r="FPX96" s="352"/>
      <c r="FPY96" s="352"/>
      <c r="FPZ96" s="352"/>
      <c r="FQA96" s="352"/>
      <c r="FQB96" s="352"/>
      <c r="FQC96" s="352"/>
      <c r="FQD96" s="352"/>
      <c r="FQE96" s="352"/>
      <c r="FQF96" s="352"/>
      <c r="FQG96" s="352"/>
      <c r="FQH96" s="352"/>
      <c r="FQI96" s="352"/>
      <c r="FQJ96" s="352"/>
      <c r="FQK96" s="352"/>
      <c r="FQL96" s="352"/>
      <c r="FQM96" s="352"/>
      <c r="FQN96" s="352"/>
      <c r="FQO96" s="352"/>
      <c r="FQP96" s="352"/>
      <c r="FQQ96" s="352"/>
      <c r="FQR96" s="352"/>
      <c r="FQS96" s="352"/>
      <c r="FQT96" s="352"/>
      <c r="FQU96" s="352"/>
      <c r="FQV96" s="352"/>
      <c r="FQW96" s="352"/>
      <c r="FQX96" s="352"/>
      <c r="FQY96" s="352"/>
      <c r="FQZ96" s="352"/>
      <c r="FRA96" s="352"/>
      <c r="FRB96" s="352"/>
      <c r="FRC96" s="352"/>
      <c r="FRD96" s="352"/>
      <c r="FRE96" s="352"/>
      <c r="FRF96" s="352"/>
      <c r="FRG96" s="352"/>
      <c r="FRH96" s="352"/>
      <c r="FRI96" s="352"/>
      <c r="FRJ96" s="352"/>
      <c r="FRK96" s="352"/>
      <c r="FRL96" s="352"/>
      <c r="FRM96" s="352"/>
      <c r="FRN96" s="352"/>
      <c r="FRO96" s="352"/>
      <c r="FRP96" s="352"/>
      <c r="FRQ96" s="352"/>
      <c r="FRR96" s="352"/>
      <c r="FRS96" s="352"/>
      <c r="FRT96" s="352"/>
      <c r="FRU96" s="352"/>
      <c r="FRV96" s="352"/>
      <c r="FRW96" s="352"/>
      <c r="FRX96" s="352"/>
      <c r="FRY96" s="352"/>
      <c r="FRZ96" s="352"/>
      <c r="FSA96" s="352"/>
      <c r="FSB96" s="352"/>
      <c r="FSC96" s="352"/>
      <c r="FSD96" s="352"/>
      <c r="FSE96" s="352"/>
      <c r="FSF96" s="352"/>
      <c r="FSG96" s="352"/>
      <c r="FSH96" s="352"/>
      <c r="FSI96" s="352"/>
      <c r="FSJ96" s="352"/>
      <c r="FSK96" s="352"/>
      <c r="FSL96" s="352"/>
      <c r="FSM96" s="352"/>
      <c r="FSN96" s="352"/>
      <c r="FSO96" s="352"/>
      <c r="FSP96" s="352"/>
      <c r="FSQ96" s="352"/>
      <c r="FSR96" s="352"/>
      <c r="FSS96" s="352"/>
      <c r="FST96" s="352"/>
      <c r="FSU96" s="352"/>
      <c r="FSV96" s="352"/>
      <c r="FSW96" s="352"/>
      <c r="FSX96" s="352"/>
      <c r="FSY96" s="352"/>
      <c r="FSZ96" s="352"/>
      <c r="FTA96" s="352"/>
      <c r="FTB96" s="352"/>
      <c r="FTC96" s="352"/>
      <c r="FTD96" s="352"/>
      <c r="FTE96" s="352"/>
      <c r="FTF96" s="352"/>
      <c r="FTG96" s="352"/>
      <c r="FTH96" s="352"/>
      <c r="FTI96" s="352"/>
      <c r="FTJ96" s="352"/>
      <c r="FTK96" s="352"/>
      <c r="FTL96" s="352"/>
      <c r="FTM96" s="352"/>
      <c r="FTN96" s="352"/>
      <c r="FTO96" s="352"/>
      <c r="FTP96" s="352"/>
      <c r="FTQ96" s="352"/>
      <c r="FTR96" s="352"/>
      <c r="FTS96" s="352"/>
      <c r="FTT96" s="352"/>
      <c r="FTU96" s="352"/>
      <c r="FTV96" s="352"/>
      <c r="FTW96" s="352"/>
      <c r="FTX96" s="352"/>
      <c r="FTY96" s="352"/>
      <c r="FTZ96" s="352"/>
      <c r="FUA96" s="352"/>
      <c r="FUB96" s="352"/>
      <c r="FUC96" s="352"/>
      <c r="FUD96" s="352"/>
      <c r="FUE96" s="352"/>
      <c r="FUF96" s="352"/>
      <c r="FUG96" s="352"/>
      <c r="FUH96" s="352"/>
      <c r="FUI96" s="352"/>
      <c r="FUJ96" s="352"/>
      <c r="FUK96" s="352"/>
      <c r="FUL96" s="352"/>
      <c r="FUM96" s="352"/>
      <c r="FUN96" s="352"/>
      <c r="FUO96" s="352"/>
      <c r="FUP96" s="352"/>
      <c r="FUQ96" s="352"/>
      <c r="FUR96" s="352"/>
      <c r="FUS96" s="352"/>
      <c r="FUT96" s="352"/>
      <c r="FUU96" s="352"/>
      <c r="FUV96" s="352"/>
      <c r="FUW96" s="352"/>
      <c r="FUX96" s="352"/>
      <c r="FUY96" s="352"/>
      <c r="FUZ96" s="352"/>
      <c r="FVA96" s="352"/>
      <c r="FVB96" s="352"/>
      <c r="FVC96" s="352"/>
      <c r="FVD96" s="352"/>
      <c r="FVE96" s="352"/>
      <c r="FVF96" s="352"/>
      <c r="FVG96" s="352"/>
      <c r="FVH96" s="352"/>
      <c r="FVI96" s="352"/>
      <c r="FVJ96" s="352"/>
      <c r="FVK96" s="352"/>
      <c r="FVL96" s="352"/>
      <c r="FVM96" s="352"/>
      <c r="FVN96" s="352"/>
      <c r="FVO96" s="352"/>
      <c r="FVP96" s="352"/>
      <c r="FVQ96" s="352"/>
      <c r="FVR96" s="352"/>
      <c r="FVS96" s="352"/>
      <c r="FVT96" s="352"/>
      <c r="FVU96" s="352"/>
      <c r="FVV96" s="352"/>
      <c r="FVW96" s="352"/>
      <c r="FVX96" s="352"/>
      <c r="FVY96" s="352"/>
      <c r="FVZ96" s="352"/>
      <c r="FWA96" s="352"/>
      <c r="FWB96" s="352"/>
      <c r="FWC96" s="352"/>
      <c r="FWD96" s="352"/>
      <c r="FWE96" s="352"/>
      <c r="FWF96" s="352"/>
      <c r="FWG96" s="352"/>
      <c r="FWH96" s="352"/>
      <c r="FWI96" s="352"/>
      <c r="FWJ96" s="352"/>
      <c r="FWK96" s="352"/>
      <c r="FWL96" s="352"/>
      <c r="FWM96" s="352"/>
      <c r="FWN96" s="352"/>
      <c r="FWO96" s="352"/>
      <c r="FWP96" s="352"/>
      <c r="FWQ96" s="352"/>
      <c r="FWR96" s="352"/>
      <c r="FWS96" s="352"/>
      <c r="FWT96" s="352"/>
      <c r="FWU96" s="352"/>
      <c r="FWV96" s="352"/>
      <c r="FWW96" s="352"/>
      <c r="FWX96" s="352"/>
      <c r="FWY96" s="352"/>
      <c r="FWZ96" s="352"/>
      <c r="FXA96" s="352"/>
      <c r="FXB96" s="352"/>
      <c r="FXC96" s="352"/>
      <c r="FXD96" s="352"/>
      <c r="FXE96" s="352"/>
      <c r="FXF96" s="352"/>
      <c r="FXG96" s="352"/>
      <c r="FXH96" s="352"/>
      <c r="FXI96" s="352"/>
      <c r="FXJ96" s="352"/>
      <c r="FXK96" s="352"/>
      <c r="FXL96" s="352"/>
      <c r="FXM96" s="352"/>
      <c r="FXN96" s="352"/>
      <c r="FXO96" s="352"/>
      <c r="FXP96" s="352"/>
      <c r="FXQ96" s="352"/>
      <c r="FXR96" s="352"/>
      <c r="FXS96" s="352"/>
      <c r="FXT96" s="352"/>
      <c r="FXU96" s="352"/>
      <c r="FXV96" s="352"/>
      <c r="FXW96" s="352"/>
      <c r="FXX96" s="352"/>
      <c r="FXY96" s="352"/>
      <c r="FXZ96" s="352"/>
      <c r="FYA96" s="352"/>
      <c r="FYB96" s="352"/>
      <c r="FYC96" s="352"/>
      <c r="FYD96" s="352"/>
      <c r="FYE96" s="352"/>
      <c r="FYF96" s="352"/>
      <c r="FYG96" s="352"/>
      <c r="FYH96" s="352"/>
      <c r="FYI96" s="352"/>
      <c r="FYJ96" s="352"/>
      <c r="FYK96" s="352"/>
      <c r="FYL96" s="352"/>
      <c r="FYM96" s="352"/>
      <c r="FYN96" s="352"/>
      <c r="FYO96" s="352"/>
      <c r="FYP96" s="352"/>
      <c r="FYQ96" s="352"/>
      <c r="FYR96" s="352"/>
      <c r="FYS96" s="352"/>
      <c r="FYT96" s="352"/>
      <c r="FYU96" s="352"/>
      <c r="FYV96" s="352"/>
      <c r="FYW96" s="352"/>
      <c r="FYX96" s="352"/>
      <c r="FYY96" s="352"/>
      <c r="FYZ96" s="352"/>
      <c r="FZA96" s="352"/>
      <c r="FZB96" s="352"/>
      <c r="FZC96" s="352"/>
      <c r="FZD96" s="352"/>
      <c r="FZE96" s="352"/>
      <c r="FZF96" s="352"/>
      <c r="FZG96" s="352"/>
      <c r="FZH96" s="352"/>
      <c r="FZI96" s="352"/>
      <c r="FZJ96" s="352"/>
      <c r="FZK96" s="352"/>
      <c r="FZL96" s="352"/>
      <c r="FZM96" s="352"/>
      <c r="FZN96" s="352"/>
      <c r="FZO96" s="352"/>
      <c r="FZP96" s="352"/>
      <c r="FZQ96" s="352"/>
      <c r="FZR96" s="352"/>
      <c r="FZS96" s="352"/>
      <c r="FZT96" s="352"/>
      <c r="FZU96" s="352"/>
      <c r="FZV96" s="352"/>
      <c r="FZW96" s="352"/>
      <c r="FZX96" s="352"/>
      <c r="FZY96" s="352"/>
      <c r="FZZ96" s="352"/>
      <c r="GAA96" s="352"/>
      <c r="GAB96" s="352"/>
      <c r="GAC96" s="352"/>
      <c r="GAD96" s="352"/>
      <c r="GAE96" s="352"/>
      <c r="GAF96" s="352"/>
      <c r="GAG96" s="352"/>
      <c r="GAH96" s="352"/>
      <c r="GAI96" s="352"/>
      <c r="GAJ96" s="352"/>
      <c r="GAK96" s="352"/>
      <c r="GAL96" s="352"/>
      <c r="GAM96" s="352"/>
      <c r="GAN96" s="352"/>
      <c r="GAO96" s="352"/>
      <c r="GAP96" s="352"/>
      <c r="GAQ96" s="352"/>
      <c r="GAR96" s="352"/>
      <c r="GAS96" s="352"/>
      <c r="GAT96" s="352"/>
      <c r="GAU96" s="352"/>
      <c r="GAV96" s="352"/>
      <c r="GAW96" s="352"/>
      <c r="GAX96" s="352"/>
      <c r="GAY96" s="352"/>
      <c r="GAZ96" s="352"/>
      <c r="GBA96" s="352"/>
      <c r="GBB96" s="352"/>
      <c r="GBC96" s="352"/>
      <c r="GBD96" s="352"/>
      <c r="GBE96" s="352"/>
      <c r="GBF96" s="352"/>
      <c r="GBG96" s="352"/>
      <c r="GBH96" s="352"/>
      <c r="GBI96" s="352"/>
      <c r="GBJ96" s="352"/>
      <c r="GBK96" s="352"/>
      <c r="GBL96" s="352"/>
      <c r="GBM96" s="352"/>
      <c r="GBN96" s="352"/>
      <c r="GBO96" s="352"/>
      <c r="GBP96" s="352"/>
      <c r="GBQ96" s="352"/>
      <c r="GBR96" s="352"/>
      <c r="GBS96" s="352"/>
      <c r="GBT96" s="352"/>
      <c r="GBU96" s="352"/>
      <c r="GBV96" s="352"/>
      <c r="GBW96" s="352"/>
      <c r="GBX96" s="352"/>
      <c r="GBY96" s="352"/>
      <c r="GBZ96" s="352"/>
      <c r="GCA96" s="352"/>
      <c r="GCB96" s="352"/>
      <c r="GCC96" s="352"/>
      <c r="GCD96" s="352"/>
      <c r="GCE96" s="352"/>
      <c r="GCF96" s="352"/>
      <c r="GCG96" s="352"/>
      <c r="GCH96" s="352"/>
      <c r="GCI96" s="352"/>
      <c r="GCJ96" s="352"/>
      <c r="GCK96" s="352"/>
      <c r="GCL96" s="352"/>
      <c r="GCM96" s="352"/>
      <c r="GCN96" s="352"/>
      <c r="GCO96" s="352"/>
      <c r="GCP96" s="352"/>
      <c r="GCQ96" s="352"/>
      <c r="GCR96" s="352"/>
      <c r="GCS96" s="352"/>
      <c r="GCT96" s="352"/>
      <c r="GCU96" s="352"/>
      <c r="GCV96" s="352"/>
      <c r="GCW96" s="352"/>
      <c r="GCX96" s="352"/>
      <c r="GCY96" s="352"/>
      <c r="GCZ96" s="352"/>
      <c r="GDA96" s="352"/>
      <c r="GDB96" s="352"/>
      <c r="GDC96" s="352"/>
      <c r="GDD96" s="352"/>
      <c r="GDE96" s="352"/>
      <c r="GDF96" s="352"/>
      <c r="GDG96" s="352"/>
      <c r="GDH96" s="352"/>
      <c r="GDI96" s="352"/>
      <c r="GDJ96" s="352"/>
      <c r="GDK96" s="352"/>
      <c r="GDL96" s="352"/>
      <c r="GDM96" s="352"/>
      <c r="GDN96" s="352"/>
      <c r="GDO96" s="352"/>
      <c r="GDP96" s="352"/>
      <c r="GDQ96" s="352"/>
      <c r="GDR96" s="352"/>
      <c r="GDS96" s="352"/>
      <c r="GDT96" s="352"/>
      <c r="GDU96" s="352"/>
      <c r="GDV96" s="352"/>
      <c r="GDW96" s="352"/>
      <c r="GDX96" s="352"/>
      <c r="GDY96" s="352"/>
      <c r="GDZ96" s="352"/>
      <c r="GEA96" s="352"/>
      <c r="GEB96" s="352"/>
      <c r="GEC96" s="352"/>
      <c r="GED96" s="352"/>
      <c r="GEE96" s="352"/>
      <c r="GEF96" s="352"/>
      <c r="GEG96" s="352"/>
      <c r="GEH96" s="352"/>
      <c r="GEI96" s="352"/>
      <c r="GEJ96" s="352"/>
      <c r="GEK96" s="352"/>
      <c r="GEL96" s="352"/>
      <c r="GEM96" s="352"/>
      <c r="GEN96" s="352"/>
      <c r="GEO96" s="352"/>
      <c r="GEP96" s="352"/>
      <c r="GEQ96" s="352"/>
      <c r="GER96" s="352"/>
      <c r="GES96" s="352"/>
      <c r="GET96" s="352"/>
      <c r="GEU96" s="352"/>
      <c r="GEV96" s="352"/>
      <c r="GEW96" s="352"/>
      <c r="GEX96" s="352"/>
      <c r="GEY96" s="352"/>
      <c r="GEZ96" s="352"/>
      <c r="GFA96" s="352"/>
      <c r="GFB96" s="352"/>
      <c r="GFC96" s="352"/>
      <c r="GFD96" s="352"/>
      <c r="GFE96" s="352"/>
      <c r="GFF96" s="352"/>
      <c r="GFG96" s="352"/>
      <c r="GFH96" s="352"/>
      <c r="GFI96" s="352"/>
      <c r="GFJ96" s="352"/>
      <c r="GFK96" s="352"/>
      <c r="GFL96" s="352"/>
      <c r="GFM96" s="352"/>
      <c r="GFN96" s="352"/>
      <c r="GFO96" s="352"/>
      <c r="GFP96" s="352"/>
      <c r="GFQ96" s="352"/>
      <c r="GFR96" s="352"/>
      <c r="GFS96" s="352"/>
      <c r="GFT96" s="352"/>
      <c r="GFU96" s="352"/>
      <c r="GFV96" s="352"/>
      <c r="GFW96" s="352"/>
      <c r="GFX96" s="352"/>
      <c r="GFY96" s="352"/>
      <c r="GFZ96" s="352"/>
      <c r="GGA96" s="352"/>
      <c r="GGB96" s="352"/>
      <c r="GGC96" s="352"/>
      <c r="GGD96" s="352"/>
      <c r="GGE96" s="352"/>
      <c r="GGF96" s="352"/>
      <c r="GGG96" s="352"/>
      <c r="GGH96" s="352"/>
      <c r="GGI96" s="352"/>
      <c r="GGJ96" s="352"/>
      <c r="GGK96" s="352"/>
      <c r="GGL96" s="352"/>
      <c r="GGM96" s="352"/>
      <c r="GGN96" s="352"/>
      <c r="GGO96" s="352"/>
      <c r="GGP96" s="352"/>
      <c r="GGQ96" s="352"/>
      <c r="GGR96" s="352"/>
      <c r="GGS96" s="352"/>
      <c r="GGT96" s="352"/>
      <c r="GGU96" s="352"/>
      <c r="GGV96" s="352"/>
      <c r="GGW96" s="352"/>
      <c r="GGX96" s="352"/>
      <c r="GGY96" s="352"/>
      <c r="GGZ96" s="352"/>
      <c r="GHA96" s="352"/>
      <c r="GHB96" s="352"/>
      <c r="GHC96" s="352"/>
      <c r="GHD96" s="352"/>
      <c r="GHE96" s="352"/>
      <c r="GHF96" s="352"/>
      <c r="GHG96" s="352"/>
      <c r="GHH96" s="352"/>
      <c r="GHI96" s="352"/>
      <c r="GHJ96" s="352"/>
      <c r="GHK96" s="352"/>
      <c r="GHL96" s="352"/>
      <c r="GHM96" s="352"/>
      <c r="GHN96" s="352"/>
      <c r="GHO96" s="352"/>
      <c r="GHP96" s="352"/>
      <c r="GHQ96" s="352"/>
      <c r="GHR96" s="352"/>
      <c r="GHS96" s="352"/>
      <c r="GHT96" s="352"/>
      <c r="GHU96" s="352"/>
      <c r="GHV96" s="352"/>
      <c r="GHW96" s="352"/>
      <c r="GHX96" s="352"/>
      <c r="GHY96" s="352"/>
      <c r="GHZ96" s="352"/>
      <c r="GIA96" s="352"/>
      <c r="GIB96" s="352"/>
      <c r="GIC96" s="352"/>
      <c r="GID96" s="352"/>
      <c r="GIE96" s="352"/>
      <c r="GIF96" s="352"/>
      <c r="GIG96" s="352"/>
      <c r="GIH96" s="352"/>
      <c r="GII96" s="352"/>
      <c r="GIJ96" s="352"/>
      <c r="GIK96" s="352"/>
      <c r="GIL96" s="352"/>
      <c r="GIM96" s="352"/>
      <c r="GIN96" s="352"/>
      <c r="GIO96" s="352"/>
      <c r="GIP96" s="352"/>
      <c r="GIQ96" s="352"/>
      <c r="GIR96" s="352"/>
      <c r="GIS96" s="352"/>
      <c r="GIT96" s="352"/>
      <c r="GIU96" s="352"/>
      <c r="GIV96" s="352"/>
      <c r="GIW96" s="352"/>
      <c r="GIX96" s="352"/>
      <c r="GIY96" s="352"/>
      <c r="GIZ96" s="352"/>
      <c r="GJA96" s="352"/>
      <c r="GJB96" s="352"/>
      <c r="GJC96" s="352"/>
      <c r="GJD96" s="352"/>
      <c r="GJE96" s="352"/>
      <c r="GJF96" s="352"/>
      <c r="GJG96" s="352"/>
      <c r="GJH96" s="352"/>
      <c r="GJI96" s="352"/>
      <c r="GJJ96" s="352"/>
      <c r="GJK96" s="352"/>
      <c r="GJL96" s="352"/>
      <c r="GJM96" s="352"/>
      <c r="GJN96" s="352"/>
      <c r="GJO96" s="352"/>
      <c r="GJP96" s="352"/>
      <c r="GJQ96" s="352"/>
      <c r="GJR96" s="352"/>
      <c r="GJS96" s="352"/>
      <c r="GJT96" s="352"/>
      <c r="GJU96" s="352"/>
      <c r="GJV96" s="352"/>
      <c r="GJW96" s="352"/>
      <c r="GJX96" s="352"/>
      <c r="GJY96" s="352"/>
      <c r="GJZ96" s="352"/>
      <c r="GKA96" s="352"/>
      <c r="GKB96" s="352"/>
      <c r="GKC96" s="352"/>
      <c r="GKD96" s="352"/>
      <c r="GKE96" s="352"/>
      <c r="GKF96" s="352"/>
      <c r="GKG96" s="352"/>
      <c r="GKH96" s="352"/>
      <c r="GKI96" s="352"/>
      <c r="GKJ96" s="352"/>
      <c r="GKK96" s="352"/>
      <c r="GKL96" s="352"/>
      <c r="GKM96" s="352"/>
      <c r="GKN96" s="352"/>
      <c r="GKO96" s="352"/>
      <c r="GKP96" s="352"/>
      <c r="GKQ96" s="352"/>
      <c r="GKR96" s="352"/>
      <c r="GKS96" s="352"/>
      <c r="GKT96" s="352"/>
      <c r="GKU96" s="352"/>
      <c r="GKV96" s="352"/>
      <c r="GKW96" s="352"/>
      <c r="GKX96" s="352"/>
      <c r="GKY96" s="352"/>
      <c r="GKZ96" s="352"/>
      <c r="GLA96" s="352"/>
      <c r="GLB96" s="352"/>
      <c r="GLC96" s="352"/>
      <c r="GLD96" s="352"/>
      <c r="GLE96" s="352"/>
      <c r="GLF96" s="352"/>
      <c r="GLG96" s="352"/>
      <c r="GLH96" s="352"/>
      <c r="GLI96" s="352"/>
      <c r="GLJ96" s="352"/>
      <c r="GLK96" s="352"/>
      <c r="GLL96" s="352"/>
      <c r="GLM96" s="352"/>
      <c r="GLN96" s="352"/>
      <c r="GLO96" s="352"/>
      <c r="GLP96" s="352"/>
      <c r="GLQ96" s="352"/>
      <c r="GLR96" s="352"/>
      <c r="GLS96" s="352"/>
      <c r="GLT96" s="352"/>
      <c r="GLU96" s="352"/>
      <c r="GLV96" s="352"/>
      <c r="GLW96" s="352"/>
      <c r="GLX96" s="352"/>
      <c r="GLY96" s="352"/>
      <c r="GLZ96" s="352"/>
      <c r="GMA96" s="352"/>
      <c r="GMB96" s="352"/>
      <c r="GMC96" s="352"/>
      <c r="GMD96" s="352"/>
      <c r="GME96" s="352"/>
      <c r="GMF96" s="352"/>
      <c r="GMG96" s="352"/>
      <c r="GMH96" s="352"/>
      <c r="GMI96" s="352"/>
      <c r="GMJ96" s="352"/>
      <c r="GMK96" s="352"/>
      <c r="GML96" s="352"/>
      <c r="GMM96" s="352"/>
      <c r="GMN96" s="352"/>
      <c r="GMO96" s="352"/>
      <c r="GMP96" s="352"/>
      <c r="GMQ96" s="352"/>
      <c r="GMR96" s="352"/>
      <c r="GMS96" s="352"/>
      <c r="GMT96" s="352"/>
      <c r="GMU96" s="352"/>
      <c r="GMV96" s="352"/>
      <c r="GMW96" s="352"/>
      <c r="GMX96" s="352"/>
      <c r="GMY96" s="352"/>
      <c r="GMZ96" s="352"/>
      <c r="GNA96" s="352"/>
      <c r="GNB96" s="352"/>
      <c r="GNC96" s="352"/>
      <c r="GND96" s="352"/>
      <c r="GNE96" s="352"/>
      <c r="GNF96" s="352"/>
      <c r="GNG96" s="352"/>
      <c r="GNH96" s="352"/>
      <c r="GNI96" s="352"/>
      <c r="GNJ96" s="352"/>
      <c r="GNK96" s="352"/>
      <c r="GNL96" s="352"/>
      <c r="GNM96" s="352"/>
      <c r="GNN96" s="352"/>
      <c r="GNO96" s="352"/>
      <c r="GNP96" s="352"/>
      <c r="GNQ96" s="352"/>
      <c r="GNR96" s="352"/>
      <c r="GNS96" s="352"/>
      <c r="GNT96" s="352"/>
      <c r="GNU96" s="352"/>
      <c r="GNV96" s="352"/>
      <c r="GNW96" s="352"/>
      <c r="GNX96" s="352"/>
      <c r="GNY96" s="352"/>
      <c r="GNZ96" s="352"/>
      <c r="GOA96" s="352"/>
      <c r="GOB96" s="352"/>
      <c r="GOC96" s="352"/>
      <c r="GOD96" s="352"/>
      <c r="GOE96" s="352"/>
      <c r="GOF96" s="352"/>
      <c r="GOG96" s="352"/>
      <c r="GOH96" s="352"/>
      <c r="GOI96" s="352"/>
      <c r="GOJ96" s="352"/>
      <c r="GOK96" s="352"/>
      <c r="GOL96" s="352"/>
      <c r="GOM96" s="352"/>
      <c r="GON96" s="352"/>
      <c r="GOO96" s="352"/>
      <c r="GOP96" s="352"/>
      <c r="GOQ96" s="352"/>
      <c r="GOR96" s="352"/>
      <c r="GOS96" s="352"/>
      <c r="GOT96" s="352"/>
      <c r="GOU96" s="352"/>
      <c r="GOV96" s="352"/>
      <c r="GOW96" s="352"/>
      <c r="GOX96" s="352"/>
      <c r="GOY96" s="352"/>
      <c r="GOZ96" s="352"/>
      <c r="GPA96" s="352"/>
      <c r="GPB96" s="352"/>
      <c r="GPC96" s="352"/>
      <c r="GPD96" s="352"/>
      <c r="GPE96" s="352"/>
      <c r="GPF96" s="352"/>
      <c r="GPG96" s="352"/>
      <c r="GPH96" s="352"/>
      <c r="GPI96" s="352"/>
      <c r="GPJ96" s="352"/>
      <c r="GPK96" s="352"/>
      <c r="GPL96" s="352"/>
      <c r="GPM96" s="352"/>
      <c r="GPN96" s="352"/>
      <c r="GPO96" s="352"/>
      <c r="GPP96" s="352"/>
      <c r="GPQ96" s="352"/>
      <c r="GPR96" s="352"/>
      <c r="GPS96" s="352"/>
      <c r="GPT96" s="352"/>
      <c r="GPU96" s="352"/>
      <c r="GPV96" s="352"/>
      <c r="GPW96" s="352"/>
      <c r="GPX96" s="352"/>
      <c r="GPY96" s="352"/>
      <c r="GPZ96" s="352"/>
      <c r="GQA96" s="352"/>
      <c r="GQB96" s="352"/>
      <c r="GQC96" s="352"/>
      <c r="GQD96" s="352"/>
      <c r="GQE96" s="352"/>
      <c r="GQF96" s="352"/>
      <c r="GQG96" s="352"/>
      <c r="GQH96" s="352"/>
      <c r="GQI96" s="352"/>
      <c r="GQJ96" s="352"/>
      <c r="GQK96" s="352"/>
      <c r="GQL96" s="352"/>
      <c r="GQM96" s="352"/>
      <c r="GQN96" s="352"/>
      <c r="GQO96" s="352"/>
      <c r="GQP96" s="352"/>
      <c r="GQQ96" s="352"/>
      <c r="GQR96" s="352"/>
      <c r="GQS96" s="352"/>
      <c r="GQT96" s="352"/>
      <c r="GQU96" s="352"/>
      <c r="GQV96" s="352"/>
      <c r="GQW96" s="352"/>
      <c r="GQX96" s="352"/>
      <c r="GQY96" s="352"/>
      <c r="GQZ96" s="352"/>
      <c r="GRA96" s="352"/>
      <c r="GRB96" s="352"/>
      <c r="GRC96" s="352"/>
      <c r="GRD96" s="352"/>
      <c r="GRE96" s="352"/>
      <c r="GRF96" s="352"/>
      <c r="GRG96" s="352"/>
      <c r="GRH96" s="352"/>
      <c r="GRI96" s="352"/>
      <c r="GRJ96" s="352"/>
      <c r="GRK96" s="352"/>
      <c r="GRL96" s="352"/>
      <c r="GRM96" s="352"/>
      <c r="GRN96" s="352"/>
      <c r="GRO96" s="352"/>
      <c r="GRP96" s="352"/>
      <c r="GRQ96" s="352"/>
      <c r="GRR96" s="352"/>
      <c r="GRS96" s="352"/>
      <c r="GRT96" s="352"/>
      <c r="GRU96" s="352"/>
      <c r="GRV96" s="352"/>
      <c r="GRW96" s="352"/>
      <c r="GRX96" s="352"/>
      <c r="GRY96" s="352"/>
      <c r="GRZ96" s="352"/>
      <c r="GSA96" s="352"/>
      <c r="GSB96" s="352"/>
      <c r="GSC96" s="352"/>
      <c r="GSD96" s="352"/>
      <c r="GSE96" s="352"/>
      <c r="GSF96" s="352"/>
      <c r="GSG96" s="352"/>
      <c r="GSH96" s="352"/>
      <c r="GSI96" s="352"/>
      <c r="GSJ96" s="352"/>
      <c r="GSK96" s="352"/>
      <c r="GSL96" s="352"/>
      <c r="GSM96" s="352"/>
      <c r="GSN96" s="352"/>
      <c r="GSO96" s="352"/>
      <c r="GSP96" s="352"/>
      <c r="GSQ96" s="352"/>
      <c r="GSR96" s="352"/>
      <c r="GSS96" s="352"/>
      <c r="GST96" s="352"/>
      <c r="GSU96" s="352"/>
      <c r="GSV96" s="352"/>
      <c r="GSW96" s="352"/>
      <c r="GSX96" s="352"/>
      <c r="GSY96" s="352"/>
      <c r="GSZ96" s="352"/>
      <c r="GTA96" s="352"/>
      <c r="GTB96" s="352"/>
      <c r="GTC96" s="352"/>
      <c r="GTD96" s="352"/>
      <c r="GTE96" s="352"/>
      <c r="GTF96" s="352"/>
      <c r="GTG96" s="352"/>
      <c r="GTH96" s="352"/>
      <c r="GTI96" s="352"/>
      <c r="GTJ96" s="352"/>
      <c r="GTK96" s="352"/>
      <c r="GTL96" s="352"/>
      <c r="GTM96" s="352"/>
      <c r="GTN96" s="352"/>
      <c r="GTO96" s="352"/>
      <c r="GTP96" s="352"/>
      <c r="GTQ96" s="352"/>
      <c r="GTR96" s="352"/>
      <c r="GTS96" s="352"/>
      <c r="GTT96" s="352"/>
      <c r="GTU96" s="352"/>
      <c r="GTV96" s="352"/>
      <c r="GTW96" s="352"/>
      <c r="GTX96" s="352"/>
      <c r="GTY96" s="352"/>
      <c r="GTZ96" s="352"/>
      <c r="GUA96" s="352"/>
      <c r="GUB96" s="352"/>
      <c r="GUC96" s="352"/>
      <c r="GUD96" s="352"/>
      <c r="GUE96" s="352"/>
      <c r="GUF96" s="352"/>
      <c r="GUG96" s="352"/>
      <c r="GUH96" s="352"/>
      <c r="GUI96" s="352"/>
      <c r="GUJ96" s="352"/>
      <c r="GUK96" s="352"/>
      <c r="GUL96" s="352"/>
      <c r="GUM96" s="352"/>
      <c r="GUN96" s="352"/>
      <c r="GUO96" s="352"/>
      <c r="GUP96" s="352"/>
      <c r="GUQ96" s="352"/>
      <c r="GUR96" s="352"/>
      <c r="GUS96" s="352"/>
      <c r="GUT96" s="352"/>
      <c r="GUU96" s="352"/>
      <c r="GUV96" s="352"/>
      <c r="GUW96" s="352"/>
      <c r="GUX96" s="352"/>
      <c r="GUY96" s="352"/>
      <c r="GUZ96" s="352"/>
      <c r="GVA96" s="352"/>
      <c r="GVB96" s="352"/>
      <c r="GVC96" s="352"/>
      <c r="GVD96" s="352"/>
      <c r="GVE96" s="352"/>
      <c r="GVF96" s="352"/>
      <c r="GVG96" s="352"/>
      <c r="GVH96" s="352"/>
      <c r="GVI96" s="352"/>
      <c r="GVJ96" s="352"/>
      <c r="GVK96" s="352"/>
      <c r="GVL96" s="352"/>
      <c r="GVM96" s="352"/>
      <c r="GVN96" s="352"/>
      <c r="GVO96" s="352"/>
      <c r="GVP96" s="352"/>
      <c r="GVQ96" s="352"/>
      <c r="GVR96" s="352"/>
      <c r="GVS96" s="352"/>
      <c r="GVT96" s="352"/>
      <c r="GVU96" s="352"/>
      <c r="GVV96" s="352"/>
      <c r="GVW96" s="352"/>
      <c r="GVX96" s="352"/>
      <c r="GVY96" s="352"/>
      <c r="GVZ96" s="352"/>
      <c r="GWA96" s="352"/>
      <c r="GWB96" s="352"/>
      <c r="GWC96" s="352"/>
      <c r="GWD96" s="352"/>
      <c r="GWE96" s="352"/>
      <c r="GWF96" s="352"/>
      <c r="GWG96" s="352"/>
      <c r="GWH96" s="352"/>
      <c r="GWI96" s="352"/>
      <c r="GWJ96" s="352"/>
      <c r="GWK96" s="352"/>
      <c r="GWL96" s="352"/>
      <c r="GWM96" s="352"/>
      <c r="GWN96" s="352"/>
      <c r="GWO96" s="352"/>
      <c r="GWP96" s="352"/>
      <c r="GWQ96" s="352"/>
      <c r="GWR96" s="352"/>
      <c r="GWS96" s="352"/>
      <c r="GWT96" s="352"/>
      <c r="GWU96" s="352"/>
      <c r="GWV96" s="352"/>
      <c r="GWW96" s="352"/>
      <c r="GWX96" s="352"/>
      <c r="GWY96" s="352"/>
      <c r="GWZ96" s="352"/>
      <c r="GXA96" s="352"/>
      <c r="GXB96" s="352"/>
      <c r="GXC96" s="352"/>
      <c r="GXD96" s="352"/>
      <c r="GXE96" s="352"/>
      <c r="GXF96" s="352"/>
      <c r="GXG96" s="352"/>
      <c r="GXH96" s="352"/>
      <c r="GXI96" s="352"/>
      <c r="GXJ96" s="352"/>
      <c r="GXK96" s="352"/>
      <c r="GXL96" s="352"/>
      <c r="GXM96" s="352"/>
      <c r="GXN96" s="352"/>
      <c r="GXO96" s="352"/>
      <c r="GXP96" s="352"/>
      <c r="GXQ96" s="352"/>
      <c r="GXR96" s="352"/>
      <c r="GXS96" s="352"/>
      <c r="GXT96" s="352"/>
      <c r="GXU96" s="352"/>
      <c r="GXV96" s="352"/>
      <c r="GXW96" s="352"/>
      <c r="GXX96" s="352"/>
      <c r="GXY96" s="352"/>
      <c r="GXZ96" s="352"/>
      <c r="GYA96" s="352"/>
      <c r="GYB96" s="352"/>
      <c r="GYC96" s="352"/>
      <c r="GYD96" s="352"/>
      <c r="GYE96" s="352"/>
      <c r="GYF96" s="352"/>
      <c r="GYG96" s="352"/>
      <c r="GYH96" s="352"/>
      <c r="GYI96" s="352"/>
      <c r="GYJ96" s="352"/>
      <c r="GYK96" s="352"/>
      <c r="GYL96" s="352"/>
      <c r="GYM96" s="352"/>
      <c r="GYN96" s="352"/>
      <c r="GYO96" s="352"/>
      <c r="GYP96" s="352"/>
      <c r="GYQ96" s="352"/>
      <c r="GYR96" s="352"/>
      <c r="GYS96" s="352"/>
      <c r="GYT96" s="352"/>
      <c r="GYU96" s="352"/>
      <c r="GYV96" s="352"/>
      <c r="GYW96" s="352"/>
      <c r="GYX96" s="352"/>
      <c r="GYY96" s="352"/>
      <c r="GYZ96" s="352"/>
      <c r="GZA96" s="352"/>
      <c r="GZB96" s="352"/>
      <c r="GZC96" s="352"/>
      <c r="GZD96" s="352"/>
      <c r="GZE96" s="352"/>
      <c r="GZF96" s="352"/>
      <c r="GZG96" s="352"/>
      <c r="GZH96" s="352"/>
      <c r="GZI96" s="352"/>
      <c r="GZJ96" s="352"/>
      <c r="GZK96" s="352"/>
      <c r="GZL96" s="352"/>
      <c r="GZM96" s="352"/>
      <c r="GZN96" s="352"/>
      <c r="GZO96" s="352"/>
      <c r="GZP96" s="352"/>
      <c r="GZQ96" s="352"/>
      <c r="GZR96" s="352"/>
      <c r="GZS96" s="352"/>
      <c r="GZT96" s="352"/>
      <c r="GZU96" s="352"/>
      <c r="GZV96" s="352"/>
      <c r="GZW96" s="352"/>
      <c r="GZX96" s="352"/>
      <c r="GZY96" s="352"/>
      <c r="GZZ96" s="352"/>
      <c r="HAA96" s="352"/>
      <c r="HAB96" s="352"/>
      <c r="HAC96" s="352"/>
      <c r="HAD96" s="352"/>
      <c r="HAE96" s="352"/>
      <c r="HAF96" s="352"/>
      <c r="HAG96" s="352"/>
      <c r="HAH96" s="352"/>
      <c r="HAI96" s="352"/>
      <c r="HAJ96" s="352"/>
      <c r="HAK96" s="352"/>
      <c r="HAL96" s="352"/>
      <c r="HAM96" s="352"/>
      <c r="HAN96" s="352"/>
      <c r="HAO96" s="352"/>
      <c r="HAP96" s="352"/>
      <c r="HAQ96" s="352"/>
      <c r="HAR96" s="352"/>
      <c r="HAS96" s="352"/>
      <c r="HAT96" s="352"/>
      <c r="HAU96" s="352"/>
      <c r="HAV96" s="352"/>
      <c r="HAW96" s="352"/>
      <c r="HAX96" s="352"/>
      <c r="HAY96" s="352"/>
      <c r="HAZ96" s="352"/>
      <c r="HBA96" s="352"/>
      <c r="HBB96" s="352"/>
      <c r="HBC96" s="352"/>
      <c r="HBD96" s="352"/>
      <c r="HBE96" s="352"/>
      <c r="HBF96" s="352"/>
      <c r="HBG96" s="352"/>
      <c r="HBH96" s="352"/>
      <c r="HBI96" s="352"/>
      <c r="HBJ96" s="352"/>
      <c r="HBK96" s="352"/>
      <c r="HBL96" s="352"/>
      <c r="HBM96" s="352"/>
      <c r="HBN96" s="352"/>
      <c r="HBO96" s="352"/>
      <c r="HBP96" s="352"/>
      <c r="HBQ96" s="352"/>
      <c r="HBR96" s="352"/>
      <c r="HBS96" s="352"/>
      <c r="HBT96" s="352"/>
      <c r="HBU96" s="352"/>
      <c r="HBV96" s="352"/>
      <c r="HBW96" s="352"/>
      <c r="HBX96" s="352"/>
      <c r="HBY96" s="352"/>
      <c r="HBZ96" s="352"/>
      <c r="HCA96" s="352"/>
      <c r="HCB96" s="352"/>
      <c r="HCC96" s="352"/>
      <c r="HCD96" s="352"/>
      <c r="HCE96" s="352"/>
      <c r="HCF96" s="352"/>
      <c r="HCG96" s="352"/>
      <c r="HCH96" s="352"/>
      <c r="HCI96" s="352"/>
      <c r="HCJ96" s="352"/>
      <c r="HCK96" s="352"/>
      <c r="HCL96" s="352"/>
      <c r="HCM96" s="352"/>
      <c r="HCN96" s="352"/>
      <c r="HCO96" s="352"/>
      <c r="HCP96" s="352"/>
      <c r="HCQ96" s="352"/>
      <c r="HCR96" s="352"/>
      <c r="HCS96" s="352"/>
      <c r="HCT96" s="352"/>
      <c r="HCU96" s="352"/>
      <c r="HCV96" s="352"/>
      <c r="HCW96" s="352"/>
      <c r="HCX96" s="352"/>
      <c r="HCY96" s="352"/>
      <c r="HCZ96" s="352"/>
      <c r="HDA96" s="352"/>
      <c r="HDB96" s="352"/>
      <c r="HDC96" s="352"/>
      <c r="HDD96" s="352"/>
      <c r="HDE96" s="352"/>
      <c r="HDF96" s="352"/>
      <c r="HDG96" s="352"/>
      <c r="HDH96" s="352"/>
      <c r="HDI96" s="352"/>
      <c r="HDJ96" s="352"/>
      <c r="HDK96" s="352"/>
      <c r="HDL96" s="352"/>
      <c r="HDM96" s="352"/>
      <c r="HDN96" s="352"/>
      <c r="HDO96" s="352"/>
      <c r="HDP96" s="352"/>
      <c r="HDQ96" s="352"/>
      <c r="HDR96" s="352"/>
      <c r="HDS96" s="352"/>
      <c r="HDT96" s="352"/>
      <c r="HDU96" s="352"/>
      <c r="HDV96" s="352"/>
      <c r="HDW96" s="352"/>
      <c r="HDX96" s="352"/>
      <c r="HDY96" s="352"/>
      <c r="HDZ96" s="352"/>
      <c r="HEA96" s="352"/>
      <c r="HEB96" s="352"/>
      <c r="HEC96" s="352"/>
      <c r="HED96" s="352"/>
      <c r="HEE96" s="352"/>
      <c r="HEF96" s="352"/>
      <c r="HEG96" s="352"/>
      <c r="HEH96" s="352"/>
      <c r="HEI96" s="352"/>
      <c r="HEJ96" s="352"/>
      <c r="HEK96" s="352"/>
      <c r="HEL96" s="352"/>
      <c r="HEM96" s="352"/>
      <c r="HEN96" s="352"/>
      <c r="HEO96" s="352"/>
      <c r="HEP96" s="352"/>
      <c r="HEQ96" s="352"/>
      <c r="HER96" s="352"/>
      <c r="HES96" s="352"/>
      <c r="HET96" s="352"/>
      <c r="HEU96" s="352"/>
      <c r="HEV96" s="352"/>
      <c r="HEW96" s="352"/>
      <c r="HEX96" s="352"/>
      <c r="HEY96" s="352"/>
      <c r="HEZ96" s="352"/>
      <c r="HFA96" s="352"/>
      <c r="HFB96" s="352"/>
      <c r="HFC96" s="352"/>
      <c r="HFD96" s="352"/>
      <c r="HFE96" s="352"/>
      <c r="HFF96" s="352"/>
      <c r="HFG96" s="352"/>
      <c r="HFH96" s="352"/>
      <c r="HFI96" s="352"/>
      <c r="HFJ96" s="352"/>
      <c r="HFK96" s="352"/>
      <c r="HFL96" s="352"/>
      <c r="HFM96" s="352"/>
      <c r="HFN96" s="352"/>
      <c r="HFO96" s="352"/>
      <c r="HFP96" s="352"/>
      <c r="HFQ96" s="352"/>
      <c r="HFR96" s="352"/>
      <c r="HFS96" s="352"/>
      <c r="HFT96" s="352"/>
      <c r="HFU96" s="352"/>
      <c r="HFV96" s="352"/>
      <c r="HFW96" s="352"/>
      <c r="HFX96" s="352"/>
      <c r="HFY96" s="352"/>
      <c r="HFZ96" s="352"/>
      <c r="HGA96" s="352"/>
      <c r="HGB96" s="352"/>
      <c r="HGC96" s="352"/>
      <c r="HGD96" s="352"/>
      <c r="HGE96" s="352"/>
      <c r="HGF96" s="352"/>
      <c r="HGG96" s="352"/>
      <c r="HGH96" s="352"/>
      <c r="HGI96" s="352"/>
      <c r="HGJ96" s="352"/>
      <c r="HGK96" s="352"/>
      <c r="HGL96" s="352"/>
      <c r="HGM96" s="352"/>
      <c r="HGN96" s="352"/>
      <c r="HGO96" s="352"/>
      <c r="HGP96" s="352"/>
      <c r="HGQ96" s="352"/>
      <c r="HGR96" s="352"/>
      <c r="HGS96" s="352"/>
      <c r="HGT96" s="352"/>
      <c r="HGU96" s="352"/>
      <c r="HGV96" s="352"/>
      <c r="HGW96" s="352"/>
      <c r="HGX96" s="352"/>
      <c r="HGY96" s="352"/>
      <c r="HGZ96" s="352"/>
      <c r="HHA96" s="352"/>
      <c r="HHB96" s="352"/>
      <c r="HHC96" s="352"/>
      <c r="HHD96" s="352"/>
      <c r="HHE96" s="352"/>
      <c r="HHF96" s="352"/>
      <c r="HHG96" s="352"/>
      <c r="HHH96" s="352"/>
      <c r="HHI96" s="352"/>
      <c r="HHJ96" s="352"/>
      <c r="HHK96" s="352"/>
      <c r="HHL96" s="352"/>
      <c r="HHM96" s="352"/>
      <c r="HHN96" s="352"/>
      <c r="HHO96" s="352"/>
      <c r="HHP96" s="352"/>
      <c r="HHQ96" s="352"/>
      <c r="HHR96" s="352"/>
      <c r="HHS96" s="352"/>
      <c r="HHT96" s="352"/>
      <c r="HHU96" s="352"/>
      <c r="HHV96" s="352"/>
      <c r="HHW96" s="352"/>
      <c r="HHX96" s="352"/>
      <c r="HHY96" s="352"/>
      <c r="HHZ96" s="352"/>
      <c r="HIA96" s="352"/>
      <c r="HIB96" s="352"/>
      <c r="HIC96" s="352"/>
      <c r="HID96" s="352"/>
      <c r="HIE96" s="352"/>
      <c r="HIF96" s="352"/>
      <c r="HIG96" s="352"/>
      <c r="HIH96" s="352"/>
      <c r="HII96" s="352"/>
      <c r="HIJ96" s="352"/>
      <c r="HIK96" s="352"/>
      <c r="HIL96" s="352"/>
      <c r="HIM96" s="352"/>
      <c r="HIN96" s="352"/>
      <c r="HIO96" s="352"/>
      <c r="HIP96" s="352"/>
      <c r="HIQ96" s="352"/>
      <c r="HIR96" s="352"/>
      <c r="HIS96" s="352"/>
      <c r="HIT96" s="352"/>
      <c r="HIU96" s="352"/>
      <c r="HIV96" s="352"/>
      <c r="HIW96" s="352"/>
      <c r="HIX96" s="352"/>
      <c r="HIY96" s="352"/>
      <c r="HIZ96" s="352"/>
      <c r="HJA96" s="352"/>
      <c r="HJB96" s="352"/>
      <c r="HJC96" s="352"/>
      <c r="HJD96" s="352"/>
      <c r="HJE96" s="352"/>
      <c r="HJF96" s="352"/>
      <c r="HJG96" s="352"/>
      <c r="HJH96" s="352"/>
      <c r="HJI96" s="352"/>
      <c r="HJJ96" s="352"/>
      <c r="HJK96" s="352"/>
      <c r="HJL96" s="352"/>
      <c r="HJM96" s="352"/>
      <c r="HJN96" s="352"/>
      <c r="HJO96" s="352"/>
      <c r="HJP96" s="352"/>
      <c r="HJQ96" s="352"/>
      <c r="HJR96" s="352"/>
      <c r="HJS96" s="352"/>
      <c r="HJT96" s="352"/>
      <c r="HJU96" s="352"/>
      <c r="HJV96" s="352"/>
      <c r="HJW96" s="352"/>
      <c r="HJX96" s="352"/>
      <c r="HJY96" s="352"/>
      <c r="HJZ96" s="352"/>
      <c r="HKA96" s="352"/>
      <c r="HKB96" s="352"/>
      <c r="HKC96" s="352"/>
      <c r="HKD96" s="352"/>
      <c r="HKE96" s="352"/>
      <c r="HKF96" s="352"/>
      <c r="HKG96" s="352"/>
      <c r="HKH96" s="352"/>
      <c r="HKI96" s="352"/>
      <c r="HKJ96" s="352"/>
      <c r="HKK96" s="352"/>
      <c r="HKL96" s="352"/>
      <c r="HKM96" s="352"/>
      <c r="HKN96" s="352"/>
      <c r="HKO96" s="352"/>
      <c r="HKP96" s="352"/>
      <c r="HKQ96" s="352"/>
      <c r="HKR96" s="352"/>
      <c r="HKS96" s="352"/>
      <c r="HKT96" s="352"/>
      <c r="HKU96" s="352"/>
      <c r="HKV96" s="352"/>
      <c r="HKW96" s="352"/>
      <c r="HKX96" s="352"/>
      <c r="HKY96" s="352"/>
      <c r="HKZ96" s="352"/>
      <c r="HLA96" s="352"/>
      <c r="HLB96" s="352"/>
      <c r="HLC96" s="352"/>
      <c r="HLD96" s="352"/>
      <c r="HLE96" s="352"/>
      <c r="HLF96" s="352"/>
      <c r="HLG96" s="352"/>
      <c r="HLH96" s="352"/>
      <c r="HLI96" s="352"/>
      <c r="HLJ96" s="352"/>
      <c r="HLK96" s="352"/>
      <c r="HLL96" s="352"/>
      <c r="HLM96" s="352"/>
      <c r="HLN96" s="352"/>
      <c r="HLO96" s="352"/>
      <c r="HLP96" s="352"/>
      <c r="HLQ96" s="352"/>
      <c r="HLR96" s="352"/>
      <c r="HLS96" s="352"/>
      <c r="HLT96" s="352"/>
      <c r="HLU96" s="352"/>
      <c r="HLV96" s="352"/>
      <c r="HLW96" s="352"/>
      <c r="HLX96" s="352"/>
      <c r="HLY96" s="352"/>
      <c r="HLZ96" s="352"/>
      <c r="HMA96" s="352"/>
      <c r="HMB96" s="352"/>
      <c r="HMC96" s="352"/>
      <c r="HMD96" s="352"/>
      <c r="HME96" s="352"/>
      <c r="HMF96" s="352"/>
      <c r="HMG96" s="352"/>
      <c r="HMH96" s="352"/>
      <c r="HMI96" s="352"/>
      <c r="HMJ96" s="352"/>
      <c r="HMK96" s="352"/>
      <c r="HML96" s="352"/>
      <c r="HMM96" s="352"/>
      <c r="HMN96" s="352"/>
      <c r="HMO96" s="352"/>
      <c r="HMP96" s="352"/>
      <c r="HMQ96" s="352"/>
      <c r="HMR96" s="352"/>
      <c r="HMS96" s="352"/>
      <c r="HMT96" s="352"/>
      <c r="HMU96" s="352"/>
      <c r="HMV96" s="352"/>
      <c r="HMW96" s="352"/>
      <c r="HMX96" s="352"/>
      <c r="HMY96" s="352"/>
      <c r="HMZ96" s="352"/>
      <c r="HNA96" s="352"/>
      <c r="HNB96" s="352"/>
      <c r="HNC96" s="352"/>
      <c r="HND96" s="352"/>
      <c r="HNE96" s="352"/>
      <c r="HNF96" s="352"/>
      <c r="HNG96" s="352"/>
      <c r="HNH96" s="352"/>
      <c r="HNI96" s="352"/>
      <c r="HNJ96" s="352"/>
      <c r="HNK96" s="352"/>
      <c r="HNL96" s="352"/>
      <c r="HNM96" s="352"/>
      <c r="HNN96" s="352"/>
      <c r="HNO96" s="352"/>
      <c r="HNP96" s="352"/>
      <c r="HNQ96" s="352"/>
      <c r="HNR96" s="352"/>
      <c r="HNS96" s="352"/>
      <c r="HNT96" s="352"/>
      <c r="HNU96" s="352"/>
      <c r="HNV96" s="352"/>
      <c r="HNW96" s="352"/>
      <c r="HNX96" s="352"/>
      <c r="HNY96" s="352"/>
      <c r="HNZ96" s="352"/>
      <c r="HOA96" s="352"/>
      <c r="HOB96" s="352"/>
      <c r="HOC96" s="352"/>
      <c r="HOD96" s="352"/>
      <c r="HOE96" s="352"/>
      <c r="HOF96" s="352"/>
      <c r="HOG96" s="352"/>
      <c r="HOH96" s="352"/>
      <c r="HOI96" s="352"/>
      <c r="HOJ96" s="352"/>
      <c r="HOK96" s="352"/>
      <c r="HOL96" s="352"/>
      <c r="HOM96" s="352"/>
      <c r="HON96" s="352"/>
      <c r="HOO96" s="352"/>
      <c r="HOP96" s="352"/>
      <c r="HOQ96" s="352"/>
      <c r="HOR96" s="352"/>
      <c r="HOS96" s="352"/>
      <c r="HOT96" s="352"/>
      <c r="HOU96" s="352"/>
      <c r="HOV96" s="352"/>
      <c r="HOW96" s="352"/>
      <c r="HOX96" s="352"/>
      <c r="HOY96" s="352"/>
      <c r="HOZ96" s="352"/>
      <c r="HPA96" s="352"/>
      <c r="HPB96" s="352"/>
      <c r="HPC96" s="352"/>
      <c r="HPD96" s="352"/>
      <c r="HPE96" s="352"/>
      <c r="HPF96" s="352"/>
      <c r="HPG96" s="352"/>
      <c r="HPH96" s="352"/>
      <c r="HPI96" s="352"/>
      <c r="HPJ96" s="352"/>
      <c r="HPK96" s="352"/>
      <c r="HPL96" s="352"/>
      <c r="HPM96" s="352"/>
      <c r="HPN96" s="352"/>
      <c r="HPO96" s="352"/>
      <c r="HPP96" s="352"/>
      <c r="HPQ96" s="352"/>
      <c r="HPR96" s="352"/>
      <c r="HPS96" s="352"/>
      <c r="HPT96" s="352"/>
      <c r="HPU96" s="352"/>
      <c r="HPV96" s="352"/>
      <c r="HPW96" s="352"/>
      <c r="HPX96" s="352"/>
      <c r="HPY96" s="352"/>
      <c r="HPZ96" s="352"/>
      <c r="HQA96" s="352"/>
      <c r="HQB96" s="352"/>
      <c r="HQC96" s="352"/>
      <c r="HQD96" s="352"/>
      <c r="HQE96" s="352"/>
      <c r="HQF96" s="352"/>
      <c r="HQG96" s="352"/>
      <c r="HQH96" s="352"/>
      <c r="HQI96" s="352"/>
      <c r="HQJ96" s="352"/>
      <c r="HQK96" s="352"/>
      <c r="HQL96" s="352"/>
      <c r="HQM96" s="352"/>
      <c r="HQN96" s="352"/>
      <c r="HQO96" s="352"/>
      <c r="HQP96" s="352"/>
      <c r="HQQ96" s="352"/>
      <c r="HQR96" s="352"/>
      <c r="HQS96" s="352"/>
      <c r="HQT96" s="352"/>
      <c r="HQU96" s="352"/>
      <c r="HQV96" s="352"/>
      <c r="HQW96" s="352"/>
      <c r="HQX96" s="352"/>
      <c r="HQY96" s="352"/>
      <c r="HQZ96" s="352"/>
      <c r="HRA96" s="352"/>
      <c r="HRB96" s="352"/>
      <c r="HRC96" s="352"/>
      <c r="HRD96" s="352"/>
      <c r="HRE96" s="352"/>
      <c r="HRF96" s="352"/>
      <c r="HRG96" s="352"/>
      <c r="HRH96" s="352"/>
      <c r="HRI96" s="352"/>
      <c r="HRJ96" s="352"/>
      <c r="HRK96" s="352"/>
      <c r="HRL96" s="352"/>
      <c r="HRM96" s="352"/>
      <c r="HRN96" s="352"/>
      <c r="HRO96" s="352"/>
      <c r="HRP96" s="352"/>
      <c r="HRQ96" s="352"/>
      <c r="HRR96" s="352"/>
      <c r="HRS96" s="352"/>
      <c r="HRT96" s="352"/>
      <c r="HRU96" s="352"/>
      <c r="HRV96" s="352"/>
      <c r="HRW96" s="352"/>
      <c r="HRX96" s="352"/>
      <c r="HRY96" s="352"/>
      <c r="HRZ96" s="352"/>
      <c r="HSA96" s="352"/>
      <c r="HSB96" s="352"/>
      <c r="HSC96" s="352"/>
      <c r="HSD96" s="352"/>
      <c r="HSE96" s="352"/>
      <c r="HSF96" s="352"/>
      <c r="HSG96" s="352"/>
      <c r="HSH96" s="352"/>
      <c r="HSI96" s="352"/>
      <c r="HSJ96" s="352"/>
      <c r="HSK96" s="352"/>
      <c r="HSL96" s="352"/>
      <c r="HSM96" s="352"/>
      <c r="HSN96" s="352"/>
      <c r="HSO96" s="352"/>
      <c r="HSP96" s="352"/>
      <c r="HSQ96" s="352"/>
      <c r="HSR96" s="352"/>
      <c r="HSS96" s="352"/>
      <c r="HST96" s="352"/>
      <c r="HSU96" s="352"/>
      <c r="HSV96" s="352"/>
      <c r="HSW96" s="352"/>
      <c r="HSX96" s="352"/>
      <c r="HSY96" s="352"/>
      <c r="HSZ96" s="352"/>
      <c r="HTA96" s="352"/>
      <c r="HTB96" s="352"/>
      <c r="HTC96" s="352"/>
      <c r="HTD96" s="352"/>
      <c r="HTE96" s="352"/>
      <c r="HTF96" s="352"/>
      <c r="HTG96" s="352"/>
      <c r="HTH96" s="352"/>
      <c r="HTI96" s="352"/>
      <c r="HTJ96" s="352"/>
      <c r="HTK96" s="352"/>
      <c r="HTL96" s="352"/>
      <c r="HTM96" s="352"/>
      <c r="HTN96" s="352"/>
      <c r="HTO96" s="352"/>
      <c r="HTP96" s="352"/>
      <c r="HTQ96" s="352"/>
      <c r="HTR96" s="352"/>
      <c r="HTS96" s="352"/>
      <c r="HTT96" s="352"/>
      <c r="HTU96" s="352"/>
      <c r="HTV96" s="352"/>
      <c r="HTW96" s="352"/>
      <c r="HTX96" s="352"/>
      <c r="HTY96" s="352"/>
      <c r="HTZ96" s="352"/>
      <c r="HUA96" s="352"/>
      <c r="HUB96" s="352"/>
      <c r="HUC96" s="352"/>
      <c r="HUD96" s="352"/>
      <c r="HUE96" s="352"/>
      <c r="HUF96" s="352"/>
      <c r="HUG96" s="352"/>
      <c r="HUH96" s="352"/>
      <c r="HUI96" s="352"/>
      <c r="HUJ96" s="352"/>
      <c r="HUK96" s="352"/>
      <c r="HUL96" s="352"/>
      <c r="HUM96" s="352"/>
      <c r="HUN96" s="352"/>
      <c r="HUO96" s="352"/>
      <c r="HUP96" s="352"/>
      <c r="HUQ96" s="352"/>
      <c r="HUR96" s="352"/>
      <c r="HUS96" s="352"/>
      <c r="HUT96" s="352"/>
      <c r="HUU96" s="352"/>
      <c r="HUV96" s="352"/>
      <c r="HUW96" s="352"/>
      <c r="HUX96" s="352"/>
      <c r="HUY96" s="352"/>
      <c r="HUZ96" s="352"/>
      <c r="HVA96" s="352"/>
      <c r="HVB96" s="352"/>
      <c r="HVC96" s="352"/>
      <c r="HVD96" s="352"/>
      <c r="HVE96" s="352"/>
      <c r="HVF96" s="352"/>
      <c r="HVG96" s="352"/>
      <c r="HVH96" s="352"/>
      <c r="HVI96" s="352"/>
      <c r="HVJ96" s="352"/>
      <c r="HVK96" s="352"/>
      <c r="HVL96" s="352"/>
      <c r="HVM96" s="352"/>
      <c r="HVN96" s="352"/>
      <c r="HVO96" s="352"/>
      <c r="HVP96" s="352"/>
      <c r="HVQ96" s="352"/>
      <c r="HVR96" s="352"/>
      <c r="HVS96" s="352"/>
      <c r="HVT96" s="352"/>
      <c r="HVU96" s="352"/>
      <c r="HVV96" s="352"/>
      <c r="HVW96" s="352"/>
      <c r="HVX96" s="352"/>
      <c r="HVY96" s="352"/>
      <c r="HVZ96" s="352"/>
      <c r="HWA96" s="352"/>
      <c r="HWB96" s="352"/>
      <c r="HWC96" s="352"/>
      <c r="HWD96" s="352"/>
      <c r="HWE96" s="352"/>
      <c r="HWF96" s="352"/>
      <c r="HWG96" s="352"/>
      <c r="HWH96" s="352"/>
      <c r="HWI96" s="352"/>
      <c r="HWJ96" s="352"/>
      <c r="HWK96" s="352"/>
      <c r="HWL96" s="352"/>
      <c r="HWM96" s="352"/>
      <c r="HWN96" s="352"/>
      <c r="HWO96" s="352"/>
      <c r="HWP96" s="352"/>
      <c r="HWQ96" s="352"/>
      <c r="HWR96" s="352"/>
      <c r="HWS96" s="352"/>
      <c r="HWT96" s="352"/>
      <c r="HWU96" s="352"/>
      <c r="HWV96" s="352"/>
      <c r="HWW96" s="352"/>
      <c r="HWX96" s="352"/>
      <c r="HWY96" s="352"/>
      <c r="HWZ96" s="352"/>
      <c r="HXA96" s="352"/>
      <c r="HXB96" s="352"/>
      <c r="HXC96" s="352"/>
      <c r="HXD96" s="352"/>
      <c r="HXE96" s="352"/>
      <c r="HXF96" s="352"/>
      <c r="HXG96" s="352"/>
      <c r="HXH96" s="352"/>
      <c r="HXI96" s="352"/>
      <c r="HXJ96" s="352"/>
      <c r="HXK96" s="352"/>
      <c r="HXL96" s="352"/>
      <c r="HXM96" s="352"/>
      <c r="HXN96" s="352"/>
      <c r="HXO96" s="352"/>
      <c r="HXP96" s="352"/>
      <c r="HXQ96" s="352"/>
      <c r="HXR96" s="352"/>
      <c r="HXS96" s="352"/>
      <c r="HXT96" s="352"/>
      <c r="HXU96" s="352"/>
      <c r="HXV96" s="352"/>
      <c r="HXW96" s="352"/>
      <c r="HXX96" s="352"/>
      <c r="HXY96" s="352"/>
      <c r="HXZ96" s="352"/>
      <c r="HYA96" s="352"/>
      <c r="HYB96" s="352"/>
      <c r="HYC96" s="352"/>
      <c r="HYD96" s="352"/>
      <c r="HYE96" s="352"/>
      <c r="HYF96" s="352"/>
      <c r="HYG96" s="352"/>
      <c r="HYH96" s="352"/>
      <c r="HYI96" s="352"/>
      <c r="HYJ96" s="352"/>
      <c r="HYK96" s="352"/>
      <c r="HYL96" s="352"/>
      <c r="HYM96" s="352"/>
      <c r="HYN96" s="352"/>
      <c r="HYO96" s="352"/>
      <c r="HYP96" s="352"/>
      <c r="HYQ96" s="352"/>
      <c r="HYR96" s="352"/>
      <c r="HYS96" s="352"/>
      <c r="HYT96" s="352"/>
      <c r="HYU96" s="352"/>
      <c r="HYV96" s="352"/>
      <c r="HYW96" s="352"/>
      <c r="HYX96" s="352"/>
      <c r="HYY96" s="352"/>
      <c r="HYZ96" s="352"/>
      <c r="HZA96" s="352"/>
      <c r="HZB96" s="352"/>
      <c r="HZC96" s="352"/>
      <c r="HZD96" s="352"/>
      <c r="HZE96" s="352"/>
      <c r="HZF96" s="352"/>
      <c r="HZG96" s="352"/>
      <c r="HZH96" s="352"/>
      <c r="HZI96" s="352"/>
      <c r="HZJ96" s="352"/>
      <c r="HZK96" s="352"/>
      <c r="HZL96" s="352"/>
      <c r="HZM96" s="352"/>
      <c r="HZN96" s="352"/>
      <c r="HZO96" s="352"/>
      <c r="HZP96" s="352"/>
      <c r="HZQ96" s="352"/>
      <c r="HZR96" s="352"/>
      <c r="HZS96" s="352"/>
      <c r="HZT96" s="352"/>
      <c r="HZU96" s="352"/>
      <c r="HZV96" s="352"/>
      <c r="HZW96" s="352"/>
      <c r="HZX96" s="352"/>
      <c r="HZY96" s="352"/>
      <c r="HZZ96" s="352"/>
      <c r="IAA96" s="352"/>
      <c r="IAB96" s="352"/>
      <c r="IAC96" s="352"/>
      <c r="IAD96" s="352"/>
      <c r="IAE96" s="352"/>
      <c r="IAF96" s="352"/>
      <c r="IAG96" s="352"/>
      <c r="IAH96" s="352"/>
      <c r="IAI96" s="352"/>
      <c r="IAJ96" s="352"/>
      <c r="IAK96" s="352"/>
      <c r="IAL96" s="352"/>
      <c r="IAM96" s="352"/>
      <c r="IAN96" s="352"/>
      <c r="IAO96" s="352"/>
      <c r="IAP96" s="352"/>
      <c r="IAQ96" s="352"/>
      <c r="IAR96" s="352"/>
      <c r="IAS96" s="352"/>
      <c r="IAT96" s="352"/>
      <c r="IAU96" s="352"/>
      <c r="IAV96" s="352"/>
      <c r="IAW96" s="352"/>
      <c r="IAX96" s="352"/>
      <c r="IAY96" s="352"/>
      <c r="IAZ96" s="352"/>
      <c r="IBA96" s="352"/>
      <c r="IBB96" s="352"/>
      <c r="IBC96" s="352"/>
      <c r="IBD96" s="352"/>
      <c r="IBE96" s="352"/>
      <c r="IBF96" s="352"/>
      <c r="IBG96" s="352"/>
      <c r="IBH96" s="352"/>
      <c r="IBI96" s="352"/>
      <c r="IBJ96" s="352"/>
      <c r="IBK96" s="352"/>
      <c r="IBL96" s="352"/>
      <c r="IBM96" s="352"/>
      <c r="IBN96" s="352"/>
      <c r="IBO96" s="352"/>
      <c r="IBP96" s="352"/>
      <c r="IBQ96" s="352"/>
      <c r="IBR96" s="352"/>
      <c r="IBS96" s="352"/>
      <c r="IBT96" s="352"/>
      <c r="IBU96" s="352"/>
      <c r="IBV96" s="352"/>
      <c r="IBW96" s="352"/>
      <c r="IBX96" s="352"/>
      <c r="IBY96" s="352"/>
      <c r="IBZ96" s="352"/>
      <c r="ICA96" s="352"/>
      <c r="ICB96" s="352"/>
      <c r="ICC96" s="352"/>
      <c r="ICD96" s="352"/>
      <c r="ICE96" s="352"/>
      <c r="ICF96" s="352"/>
      <c r="ICG96" s="352"/>
      <c r="ICH96" s="352"/>
      <c r="ICI96" s="352"/>
      <c r="ICJ96" s="352"/>
      <c r="ICK96" s="352"/>
      <c r="ICL96" s="352"/>
      <c r="ICM96" s="352"/>
      <c r="ICN96" s="352"/>
      <c r="ICO96" s="352"/>
      <c r="ICP96" s="352"/>
      <c r="ICQ96" s="352"/>
      <c r="ICR96" s="352"/>
      <c r="ICS96" s="352"/>
      <c r="ICT96" s="352"/>
      <c r="ICU96" s="352"/>
      <c r="ICV96" s="352"/>
      <c r="ICW96" s="352"/>
      <c r="ICX96" s="352"/>
      <c r="ICY96" s="352"/>
      <c r="ICZ96" s="352"/>
      <c r="IDA96" s="352"/>
      <c r="IDB96" s="352"/>
      <c r="IDC96" s="352"/>
      <c r="IDD96" s="352"/>
      <c r="IDE96" s="352"/>
      <c r="IDF96" s="352"/>
      <c r="IDG96" s="352"/>
      <c r="IDH96" s="352"/>
      <c r="IDI96" s="352"/>
      <c r="IDJ96" s="352"/>
      <c r="IDK96" s="352"/>
      <c r="IDL96" s="352"/>
      <c r="IDM96" s="352"/>
      <c r="IDN96" s="352"/>
      <c r="IDO96" s="352"/>
      <c r="IDP96" s="352"/>
      <c r="IDQ96" s="352"/>
      <c r="IDR96" s="352"/>
      <c r="IDS96" s="352"/>
      <c r="IDT96" s="352"/>
      <c r="IDU96" s="352"/>
      <c r="IDV96" s="352"/>
      <c r="IDW96" s="352"/>
      <c r="IDX96" s="352"/>
      <c r="IDY96" s="352"/>
      <c r="IDZ96" s="352"/>
      <c r="IEA96" s="352"/>
      <c r="IEB96" s="352"/>
      <c r="IEC96" s="352"/>
      <c r="IED96" s="352"/>
      <c r="IEE96" s="352"/>
      <c r="IEF96" s="352"/>
      <c r="IEG96" s="352"/>
      <c r="IEH96" s="352"/>
      <c r="IEI96" s="352"/>
      <c r="IEJ96" s="352"/>
      <c r="IEK96" s="352"/>
      <c r="IEL96" s="352"/>
      <c r="IEM96" s="352"/>
      <c r="IEN96" s="352"/>
      <c r="IEO96" s="352"/>
      <c r="IEP96" s="352"/>
      <c r="IEQ96" s="352"/>
      <c r="IER96" s="352"/>
      <c r="IES96" s="352"/>
      <c r="IET96" s="352"/>
      <c r="IEU96" s="352"/>
      <c r="IEV96" s="352"/>
      <c r="IEW96" s="352"/>
      <c r="IEX96" s="352"/>
      <c r="IEY96" s="352"/>
      <c r="IEZ96" s="352"/>
      <c r="IFA96" s="352"/>
      <c r="IFB96" s="352"/>
      <c r="IFC96" s="352"/>
      <c r="IFD96" s="352"/>
      <c r="IFE96" s="352"/>
      <c r="IFF96" s="352"/>
      <c r="IFG96" s="352"/>
      <c r="IFH96" s="352"/>
      <c r="IFI96" s="352"/>
      <c r="IFJ96" s="352"/>
      <c r="IFK96" s="352"/>
      <c r="IFL96" s="352"/>
      <c r="IFM96" s="352"/>
      <c r="IFN96" s="352"/>
      <c r="IFO96" s="352"/>
      <c r="IFP96" s="352"/>
      <c r="IFQ96" s="352"/>
      <c r="IFR96" s="352"/>
      <c r="IFS96" s="352"/>
      <c r="IFT96" s="352"/>
      <c r="IFU96" s="352"/>
      <c r="IFV96" s="352"/>
      <c r="IFW96" s="352"/>
      <c r="IFX96" s="352"/>
      <c r="IFY96" s="352"/>
      <c r="IFZ96" s="352"/>
      <c r="IGA96" s="352"/>
      <c r="IGB96" s="352"/>
      <c r="IGC96" s="352"/>
      <c r="IGD96" s="352"/>
      <c r="IGE96" s="352"/>
      <c r="IGF96" s="352"/>
      <c r="IGG96" s="352"/>
      <c r="IGH96" s="352"/>
      <c r="IGI96" s="352"/>
      <c r="IGJ96" s="352"/>
      <c r="IGK96" s="352"/>
      <c r="IGL96" s="352"/>
      <c r="IGM96" s="352"/>
      <c r="IGN96" s="352"/>
      <c r="IGO96" s="352"/>
      <c r="IGP96" s="352"/>
      <c r="IGQ96" s="352"/>
      <c r="IGR96" s="352"/>
      <c r="IGS96" s="352"/>
      <c r="IGT96" s="352"/>
      <c r="IGU96" s="352"/>
      <c r="IGV96" s="352"/>
      <c r="IGW96" s="352"/>
      <c r="IGX96" s="352"/>
      <c r="IGY96" s="352"/>
      <c r="IGZ96" s="352"/>
      <c r="IHA96" s="352"/>
      <c r="IHB96" s="352"/>
      <c r="IHC96" s="352"/>
      <c r="IHD96" s="352"/>
      <c r="IHE96" s="352"/>
      <c r="IHF96" s="352"/>
      <c r="IHG96" s="352"/>
      <c r="IHH96" s="352"/>
      <c r="IHI96" s="352"/>
      <c r="IHJ96" s="352"/>
      <c r="IHK96" s="352"/>
      <c r="IHL96" s="352"/>
      <c r="IHM96" s="352"/>
      <c r="IHN96" s="352"/>
      <c r="IHO96" s="352"/>
      <c r="IHP96" s="352"/>
      <c r="IHQ96" s="352"/>
      <c r="IHR96" s="352"/>
      <c r="IHS96" s="352"/>
      <c r="IHT96" s="352"/>
      <c r="IHU96" s="352"/>
      <c r="IHV96" s="352"/>
      <c r="IHW96" s="352"/>
      <c r="IHX96" s="352"/>
      <c r="IHY96" s="352"/>
      <c r="IHZ96" s="352"/>
      <c r="IIA96" s="352"/>
      <c r="IIB96" s="352"/>
      <c r="IIC96" s="352"/>
      <c r="IID96" s="352"/>
      <c r="IIE96" s="352"/>
      <c r="IIF96" s="352"/>
      <c r="IIG96" s="352"/>
      <c r="IIH96" s="352"/>
      <c r="III96" s="352"/>
      <c r="IIJ96" s="352"/>
      <c r="IIK96" s="352"/>
      <c r="IIL96" s="352"/>
      <c r="IIM96" s="352"/>
      <c r="IIN96" s="352"/>
      <c r="IIO96" s="352"/>
      <c r="IIP96" s="352"/>
      <c r="IIQ96" s="352"/>
      <c r="IIR96" s="352"/>
      <c r="IIS96" s="352"/>
      <c r="IIT96" s="352"/>
      <c r="IIU96" s="352"/>
      <c r="IIV96" s="352"/>
      <c r="IIW96" s="352"/>
      <c r="IIX96" s="352"/>
      <c r="IIY96" s="352"/>
      <c r="IIZ96" s="352"/>
      <c r="IJA96" s="352"/>
      <c r="IJB96" s="352"/>
      <c r="IJC96" s="352"/>
      <c r="IJD96" s="352"/>
      <c r="IJE96" s="352"/>
      <c r="IJF96" s="352"/>
      <c r="IJG96" s="352"/>
      <c r="IJH96" s="352"/>
      <c r="IJI96" s="352"/>
      <c r="IJJ96" s="352"/>
      <c r="IJK96" s="352"/>
      <c r="IJL96" s="352"/>
      <c r="IJM96" s="352"/>
      <c r="IJN96" s="352"/>
      <c r="IJO96" s="352"/>
      <c r="IJP96" s="352"/>
      <c r="IJQ96" s="352"/>
      <c r="IJR96" s="352"/>
      <c r="IJS96" s="352"/>
      <c r="IJT96" s="352"/>
      <c r="IJU96" s="352"/>
      <c r="IJV96" s="352"/>
      <c r="IJW96" s="352"/>
      <c r="IJX96" s="352"/>
      <c r="IJY96" s="352"/>
      <c r="IJZ96" s="352"/>
      <c r="IKA96" s="352"/>
      <c r="IKB96" s="352"/>
      <c r="IKC96" s="352"/>
      <c r="IKD96" s="352"/>
      <c r="IKE96" s="352"/>
      <c r="IKF96" s="352"/>
      <c r="IKG96" s="352"/>
      <c r="IKH96" s="352"/>
      <c r="IKI96" s="352"/>
      <c r="IKJ96" s="352"/>
      <c r="IKK96" s="352"/>
      <c r="IKL96" s="352"/>
      <c r="IKM96" s="352"/>
      <c r="IKN96" s="352"/>
      <c r="IKO96" s="352"/>
      <c r="IKP96" s="352"/>
      <c r="IKQ96" s="352"/>
      <c r="IKR96" s="352"/>
      <c r="IKS96" s="352"/>
      <c r="IKT96" s="352"/>
      <c r="IKU96" s="352"/>
      <c r="IKV96" s="352"/>
      <c r="IKW96" s="352"/>
      <c r="IKX96" s="352"/>
      <c r="IKY96" s="352"/>
      <c r="IKZ96" s="352"/>
      <c r="ILA96" s="352"/>
      <c r="ILB96" s="352"/>
      <c r="ILC96" s="352"/>
      <c r="ILD96" s="352"/>
      <c r="ILE96" s="352"/>
      <c r="ILF96" s="352"/>
      <c r="ILG96" s="352"/>
      <c r="ILH96" s="352"/>
      <c r="ILI96" s="352"/>
      <c r="ILJ96" s="352"/>
      <c r="ILK96" s="352"/>
      <c r="ILL96" s="352"/>
      <c r="ILM96" s="352"/>
      <c r="ILN96" s="352"/>
      <c r="ILO96" s="352"/>
      <c r="ILP96" s="352"/>
      <c r="ILQ96" s="352"/>
      <c r="ILR96" s="352"/>
      <c r="ILS96" s="352"/>
      <c r="ILT96" s="352"/>
      <c r="ILU96" s="352"/>
      <c r="ILV96" s="352"/>
      <c r="ILW96" s="352"/>
      <c r="ILX96" s="352"/>
      <c r="ILY96" s="352"/>
      <c r="ILZ96" s="352"/>
      <c r="IMA96" s="352"/>
      <c r="IMB96" s="352"/>
      <c r="IMC96" s="352"/>
      <c r="IMD96" s="352"/>
      <c r="IME96" s="352"/>
      <c r="IMF96" s="352"/>
      <c r="IMG96" s="352"/>
      <c r="IMH96" s="352"/>
      <c r="IMI96" s="352"/>
      <c r="IMJ96" s="352"/>
      <c r="IMK96" s="352"/>
      <c r="IML96" s="352"/>
      <c r="IMM96" s="352"/>
      <c r="IMN96" s="352"/>
      <c r="IMO96" s="352"/>
      <c r="IMP96" s="352"/>
      <c r="IMQ96" s="352"/>
      <c r="IMR96" s="352"/>
      <c r="IMS96" s="352"/>
      <c r="IMT96" s="352"/>
      <c r="IMU96" s="352"/>
      <c r="IMV96" s="352"/>
      <c r="IMW96" s="352"/>
      <c r="IMX96" s="352"/>
      <c r="IMY96" s="352"/>
      <c r="IMZ96" s="352"/>
      <c r="INA96" s="352"/>
      <c r="INB96" s="352"/>
      <c r="INC96" s="352"/>
      <c r="IND96" s="352"/>
      <c r="INE96" s="352"/>
      <c r="INF96" s="352"/>
      <c r="ING96" s="352"/>
      <c r="INH96" s="352"/>
      <c r="INI96" s="352"/>
      <c r="INJ96" s="352"/>
      <c r="INK96" s="352"/>
      <c r="INL96" s="352"/>
      <c r="INM96" s="352"/>
      <c r="INN96" s="352"/>
      <c r="INO96" s="352"/>
      <c r="INP96" s="352"/>
      <c r="INQ96" s="352"/>
      <c r="INR96" s="352"/>
      <c r="INS96" s="352"/>
      <c r="INT96" s="352"/>
      <c r="INU96" s="352"/>
      <c r="INV96" s="352"/>
      <c r="INW96" s="352"/>
      <c r="INX96" s="352"/>
      <c r="INY96" s="352"/>
      <c r="INZ96" s="352"/>
      <c r="IOA96" s="352"/>
      <c r="IOB96" s="352"/>
      <c r="IOC96" s="352"/>
      <c r="IOD96" s="352"/>
      <c r="IOE96" s="352"/>
      <c r="IOF96" s="352"/>
      <c r="IOG96" s="352"/>
      <c r="IOH96" s="352"/>
      <c r="IOI96" s="352"/>
      <c r="IOJ96" s="352"/>
      <c r="IOK96" s="352"/>
      <c r="IOL96" s="352"/>
      <c r="IOM96" s="352"/>
      <c r="ION96" s="352"/>
      <c r="IOO96" s="352"/>
      <c r="IOP96" s="352"/>
      <c r="IOQ96" s="352"/>
      <c r="IOR96" s="352"/>
      <c r="IOS96" s="352"/>
      <c r="IOT96" s="352"/>
      <c r="IOU96" s="352"/>
      <c r="IOV96" s="352"/>
      <c r="IOW96" s="352"/>
      <c r="IOX96" s="352"/>
      <c r="IOY96" s="352"/>
      <c r="IOZ96" s="352"/>
      <c r="IPA96" s="352"/>
      <c r="IPB96" s="352"/>
      <c r="IPC96" s="352"/>
      <c r="IPD96" s="352"/>
      <c r="IPE96" s="352"/>
      <c r="IPF96" s="352"/>
      <c r="IPG96" s="352"/>
      <c r="IPH96" s="352"/>
      <c r="IPI96" s="352"/>
      <c r="IPJ96" s="352"/>
      <c r="IPK96" s="352"/>
      <c r="IPL96" s="352"/>
      <c r="IPM96" s="352"/>
      <c r="IPN96" s="352"/>
      <c r="IPO96" s="352"/>
      <c r="IPP96" s="352"/>
      <c r="IPQ96" s="352"/>
      <c r="IPR96" s="352"/>
      <c r="IPS96" s="352"/>
      <c r="IPT96" s="352"/>
      <c r="IPU96" s="352"/>
      <c r="IPV96" s="352"/>
      <c r="IPW96" s="352"/>
      <c r="IPX96" s="352"/>
      <c r="IPY96" s="352"/>
      <c r="IPZ96" s="352"/>
      <c r="IQA96" s="352"/>
      <c r="IQB96" s="352"/>
      <c r="IQC96" s="352"/>
      <c r="IQD96" s="352"/>
      <c r="IQE96" s="352"/>
      <c r="IQF96" s="352"/>
      <c r="IQG96" s="352"/>
      <c r="IQH96" s="352"/>
      <c r="IQI96" s="352"/>
      <c r="IQJ96" s="352"/>
      <c r="IQK96" s="352"/>
      <c r="IQL96" s="352"/>
      <c r="IQM96" s="352"/>
      <c r="IQN96" s="352"/>
      <c r="IQO96" s="352"/>
      <c r="IQP96" s="352"/>
      <c r="IQQ96" s="352"/>
      <c r="IQR96" s="352"/>
      <c r="IQS96" s="352"/>
      <c r="IQT96" s="352"/>
      <c r="IQU96" s="352"/>
      <c r="IQV96" s="352"/>
      <c r="IQW96" s="352"/>
      <c r="IQX96" s="352"/>
      <c r="IQY96" s="352"/>
      <c r="IQZ96" s="352"/>
      <c r="IRA96" s="352"/>
      <c r="IRB96" s="352"/>
      <c r="IRC96" s="352"/>
      <c r="IRD96" s="352"/>
      <c r="IRE96" s="352"/>
      <c r="IRF96" s="352"/>
      <c r="IRG96" s="352"/>
      <c r="IRH96" s="352"/>
      <c r="IRI96" s="352"/>
      <c r="IRJ96" s="352"/>
      <c r="IRK96" s="352"/>
      <c r="IRL96" s="352"/>
      <c r="IRM96" s="352"/>
      <c r="IRN96" s="352"/>
      <c r="IRO96" s="352"/>
      <c r="IRP96" s="352"/>
      <c r="IRQ96" s="352"/>
      <c r="IRR96" s="352"/>
      <c r="IRS96" s="352"/>
      <c r="IRT96" s="352"/>
      <c r="IRU96" s="352"/>
      <c r="IRV96" s="352"/>
      <c r="IRW96" s="352"/>
      <c r="IRX96" s="352"/>
      <c r="IRY96" s="352"/>
      <c r="IRZ96" s="352"/>
      <c r="ISA96" s="352"/>
      <c r="ISB96" s="352"/>
      <c r="ISC96" s="352"/>
      <c r="ISD96" s="352"/>
      <c r="ISE96" s="352"/>
      <c r="ISF96" s="352"/>
      <c r="ISG96" s="352"/>
      <c r="ISH96" s="352"/>
      <c r="ISI96" s="352"/>
      <c r="ISJ96" s="352"/>
      <c r="ISK96" s="352"/>
      <c r="ISL96" s="352"/>
      <c r="ISM96" s="352"/>
      <c r="ISN96" s="352"/>
      <c r="ISO96" s="352"/>
      <c r="ISP96" s="352"/>
      <c r="ISQ96" s="352"/>
      <c r="ISR96" s="352"/>
      <c r="ISS96" s="352"/>
      <c r="IST96" s="352"/>
      <c r="ISU96" s="352"/>
      <c r="ISV96" s="352"/>
      <c r="ISW96" s="352"/>
      <c r="ISX96" s="352"/>
      <c r="ISY96" s="352"/>
      <c r="ISZ96" s="352"/>
      <c r="ITA96" s="352"/>
      <c r="ITB96" s="352"/>
      <c r="ITC96" s="352"/>
      <c r="ITD96" s="352"/>
      <c r="ITE96" s="352"/>
      <c r="ITF96" s="352"/>
      <c r="ITG96" s="352"/>
      <c r="ITH96" s="352"/>
      <c r="ITI96" s="352"/>
      <c r="ITJ96" s="352"/>
      <c r="ITK96" s="352"/>
      <c r="ITL96" s="352"/>
      <c r="ITM96" s="352"/>
      <c r="ITN96" s="352"/>
      <c r="ITO96" s="352"/>
      <c r="ITP96" s="352"/>
      <c r="ITQ96" s="352"/>
      <c r="ITR96" s="352"/>
      <c r="ITS96" s="352"/>
      <c r="ITT96" s="352"/>
      <c r="ITU96" s="352"/>
      <c r="ITV96" s="352"/>
      <c r="ITW96" s="352"/>
      <c r="ITX96" s="352"/>
      <c r="ITY96" s="352"/>
      <c r="ITZ96" s="352"/>
      <c r="IUA96" s="352"/>
      <c r="IUB96" s="352"/>
      <c r="IUC96" s="352"/>
      <c r="IUD96" s="352"/>
      <c r="IUE96" s="352"/>
      <c r="IUF96" s="352"/>
      <c r="IUG96" s="352"/>
      <c r="IUH96" s="352"/>
      <c r="IUI96" s="352"/>
      <c r="IUJ96" s="352"/>
      <c r="IUK96" s="352"/>
      <c r="IUL96" s="352"/>
      <c r="IUM96" s="352"/>
      <c r="IUN96" s="352"/>
      <c r="IUO96" s="352"/>
      <c r="IUP96" s="352"/>
      <c r="IUQ96" s="352"/>
      <c r="IUR96" s="352"/>
      <c r="IUS96" s="352"/>
      <c r="IUT96" s="352"/>
      <c r="IUU96" s="352"/>
      <c r="IUV96" s="352"/>
      <c r="IUW96" s="352"/>
      <c r="IUX96" s="352"/>
      <c r="IUY96" s="352"/>
      <c r="IUZ96" s="352"/>
      <c r="IVA96" s="352"/>
      <c r="IVB96" s="352"/>
      <c r="IVC96" s="352"/>
      <c r="IVD96" s="352"/>
      <c r="IVE96" s="352"/>
      <c r="IVF96" s="352"/>
      <c r="IVG96" s="352"/>
      <c r="IVH96" s="352"/>
      <c r="IVI96" s="352"/>
      <c r="IVJ96" s="352"/>
      <c r="IVK96" s="352"/>
      <c r="IVL96" s="352"/>
      <c r="IVM96" s="352"/>
      <c r="IVN96" s="352"/>
      <c r="IVO96" s="352"/>
      <c r="IVP96" s="352"/>
      <c r="IVQ96" s="352"/>
      <c r="IVR96" s="352"/>
      <c r="IVS96" s="352"/>
      <c r="IVT96" s="352"/>
      <c r="IVU96" s="352"/>
      <c r="IVV96" s="352"/>
      <c r="IVW96" s="352"/>
      <c r="IVX96" s="352"/>
      <c r="IVY96" s="352"/>
      <c r="IVZ96" s="352"/>
      <c r="IWA96" s="352"/>
      <c r="IWB96" s="352"/>
      <c r="IWC96" s="352"/>
      <c r="IWD96" s="352"/>
      <c r="IWE96" s="352"/>
      <c r="IWF96" s="352"/>
      <c r="IWG96" s="352"/>
      <c r="IWH96" s="352"/>
      <c r="IWI96" s="352"/>
      <c r="IWJ96" s="352"/>
      <c r="IWK96" s="352"/>
      <c r="IWL96" s="352"/>
      <c r="IWM96" s="352"/>
      <c r="IWN96" s="352"/>
      <c r="IWO96" s="352"/>
      <c r="IWP96" s="352"/>
      <c r="IWQ96" s="352"/>
      <c r="IWR96" s="352"/>
      <c r="IWS96" s="352"/>
      <c r="IWT96" s="352"/>
      <c r="IWU96" s="352"/>
      <c r="IWV96" s="352"/>
      <c r="IWW96" s="352"/>
      <c r="IWX96" s="352"/>
      <c r="IWY96" s="352"/>
      <c r="IWZ96" s="352"/>
      <c r="IXA96" s="352"/>
      <c r="IXB96" s="352"/>
      <c r="IXC96" s="352"/>
      <c r="IXD96" s="352"/>
      <c r="IXE96" s="352"/>
      <c r="IXF96" s="352"/>
      <c r="IXG96" s="352"/>
      <c r="IXH96" s="352"/>
      <c r="IXI96" s="352"/>
      <c r="IXJ96" s="352"/>
      <c r="IXK96" s="352"/>
      <c r="IXL96" s="352"/>
      <c r="IXM96" s="352"/>
      <c r="IXN96" s="352"/>
      <c r="IXO96" s="352"/>
      <c r="IXP96" s="352"/>
      <c r="IXQ96" s="352"/>
      <c r="IXR96" s="352"/>
      <c r="IXS96" s="352"/>
      <c r="IXT96" s="352"/>
      <c r="IXU96" s="352"/>
      <c r="IXV96" s="352"/>
      <c r="IXW96" s="352"/>
      <c r="IXX96" s="352"/>
      <c r="IXY96" s="352"/>
      <c r="IXZ96" s="352"/>
      <c r="IYA96" s="352"/>
      <c r="IYB96" s="352"/>
      <c r="IYC96" s="352"/>
      <c r="IYD96" s="352"/>
      <c r="IYE96" s="352"/>
      <c r="IYF96" s="352"/>
      <c r="IYG96" s="352"/>
      <c r="IYH96" s="352"/>
      <c r="IYI96" s="352"/>
      <c r="IYJ96" s="352"/>
      <c r="IYK96" s="352"/>
      <c r="IYL96" s="352"/>
      <c r="IYM96" s="352"/>
      <c r="IYN96" s="352"/>
      <c r="IYO96" s="352"/>
      <c r="IYP96" s="352"/>
      <c r="IYQ96" s="352"/>
      <c r="IYR96" s="352"/>
      <c r="IYS96" s="352"/>
      <c r="IYT96" s="352"/>
      <c r="IYU96" s="352"/>
      <c r="IYV96" s="352"/>
      <c r="IYW96" s="352"/>
      <c r="IYX96" s="352"/>
      <c r="IYY96" s="352"/>
      <c r="IYZ96" s="352"/>
      <c r="IZA96" s="352"/>
      <c r="IZB96" s="352"/>
      <c r="IZC96" s="352"/>
      <c r="IZD96" s="352"/>
      <c r="IZE96" s="352"/>
      <c r="IZF96" s="352"/>
      <c r="IZG96" s="352"/>
      <c r="IZH96" s="352"/>
      <c r="IZI96" s="352"/>
      <c r="IZJ96" s="352"/>
      <c r="IZK96" s="352"/>
      <c r="IZL96" s="352"/>
      <c r="IZM96" s="352"/>
      <c r="IZN96" s="352"/>
      <c r="IZO96" s="352"/>
      <c r="IZP96" s="352"/>
      <c r="IZQ96" s="352"/>
      <c r="IZR96" s="352"/>
      <c r="IZS96" s="352"/>
      <c r="IZT96" s="352"/>
      <c r="IZU96" s="352"/>
      <c r="IZV96" s="352"/>
      <c r="IZW96" s="352"/>
      <c r="IZX96" s="352"/>
      <c r="IZY96" s="352"/>
      <c r="IZZ96" s="352"/>
      <c r="JAA96" s="352"/>
      <c r="JAB96" s="352"/>
      <c r="JAC96" s="352"/>
      <c r="JAD96" s="352"/>
      <c r="JAE96" s="352"/>
      <c r="JAF96" s="352"/>
      <c r="JAG96" s="352"/>
      <c r="JAH96" s="352"/>
      <c r="JAI96" s="352"/>
      <c r="JAJ96" s="352"/>
      <c r="JAK96" s="352"/>
      <c r="JAL96" s="352"/>
      <c r="JAM96" s="352"/>
      <c r="JAN96" s="352"/>
      <c r="JAO96" s="352"/>
      <c r="JAP96" s="352"/>
      <c r="JAQ96" s="352"/>
      <c r="JAR96" s="352"/>
      <c r="JAS96" s="352"/>
      <c r="JAT96" s="352"/>
      <c r="JAU96" s="352"/>
      <c r="JAV96" s="352"/>
      <c r="JAW96" s="352"/>
      <c r="JAX96" s="352"/>
      <c r="JAY96" s="352"/>
      <c r="JAZ96" s="352"/>
      <c r="JBA96" s="352"/>
      <c r="JBB96" s="352"/>
      <c r="JBC96" s="352"/>
      <c r="JBD96" s="352"/>
      <c r="JBE96" s="352"/>
      <c r="JBF96" s="352"/>
      <c r="JBG96" s="352"/>
      <c r="JBH96" s="352"/>
      <c r="JBI96" s="352"/>
      <c r="JBJ96" s="352"/>
      <c r="JBK96" s="352"/>
      <c r="JBL96" s="352"/>
      <c r="JBM96" s="352"/>
      <c r="JBN96" s="352"/>
      <c r="JBO96" s="352"/>
      <c r="JBP96" s="352"/>
      <c r="JBQ96" s="352"/>
      <c r="JBR96" s="352"/>
      <c r="JBS96" s="352"/>
      <c r="JBT96" s="352"/>
      <c r="JBU96" s="352"/>
      <c r="JBV96" s="352"/>
      <c r="JBW96" s="352"/>
      <c r="JBX96" s="352"/>
      <c r="JBY96" s="352"/>
      <c r="JBZ96" s="352"/>
      <c r="JCA96" s="352"/>
      <c r="JCB96" s="352"/>
      <c r="JCC96" s="352"/>
      <c r="JCD96" s="352"/>
      <c r="JCE96" s="352"/>
      <c r="JCF96" s="352"/>
      <c r="JCG96" s="352"/>
      <c r="JCH96" s="352"/>
      <c r="JCI96" s="352"/>
      <c r="JCJ96" s="352"/>
      <c r="JCK96" s="352"/>
      <c r="JCL96" s="352"/>
      <c r="JCM96" s="352"/>
      <c r="JCN96" s="352"/>
      <c r="JCO96" s="352"/>
      <c r="JCP96" s="352"/>
      <c r="JCQ96" s="352"/>
      <c r="JCR96" s="352"/>
      <c r="JCS96" s="352"/>
      <c r="JCT96" s="352"/>
      <c r="JCU96" s="352"/>
      <c r="JCV96" s="352"/>
      <c r="JCW96" s="352"/>
      <c r="JCX96" s="352"/>
      <c r="JCY96" s="352"/>
      <c r="JCZ96" s="352"/>
      <c r="JDA96" s="352"/>
      <c r="JDB96" s="352"/>
      <c r="JDC96" s="352"/>
      <c r="JDD96" s="352"/>
      <c r="JDE96" s="352"/>
      <c r="JDF96" s="352"/>
      <c r="JDG96" s="352"/>
      <c r="JDH96" s="352"/>
      <c r="JDI96" s="352"/>
      <c r="JDJ96" s="352"/>
      <c r="JDK96" s="352"/>
      <c r="JDL96" s="352"/>
      <c r="JDM96" s="352"/>
      <c r="JDN96" s="352"/>
      <c r="JDO96" s="352"/>
      <c r="JDP96" s="352"/>
      <c r="JDQ96" s="352"/>
      <c r="JDR96" s="352"/>
      <c r="JDS96" s="352"/>
      <c r="JDT96" s="352"/>
      <c r="JDU96" s="352"/>
      <c r="JDV96" s="352"/>
      <c r="JDW96" s="352"/>
      <c r="JDX96" s="352"/>
      <c r="JDY96" s="352"/>
      <c r="JDZ96" s="352"/>
      <c r="JEA96" s="352"/>
      <c r="JEB96" s="352"/>
      <c r="JEC96" s="352"/>
      <c r="JED96" s="352"/>
      <c r="JEE96" s="352"/>
      <c r="JEF96" s="352"/>
      <c r="JEG96" s="352"/>
      <c r="JEH96" s="352"/>
      <c r="JEI96" s="352"/>
      <c r="JEJ96" s="352"/>
      <c r="JEK96" s="352"/>
      <c r="JEL96" s="352"/>
      <c r="JEM96" s="352"/>
      <c r="JEN96" s="352"/>
      <c r="JEO96" s="352"/>
      <c r="JEP96" s="352"/>
      <c r="JEQ96" s="352"/>
      <c r="JER96" s="352"/>
      <c r="JES96" s="352"/>
      <c r="JET96" s="352"/>
      <c r="JEU96" s="352"/>
      <c r="JEV96" s="352"/>
      <c r="JEW96" s="352"/>
      <c r="JEX96" s="352"/>
      <c r="JEY96" s="352"/>
      <c r="JEZ96" s="352"/>
      <c r="JFA96" s="352"/>
      <c r="JFB96" s="352"/>
      <c r="JFC96" s="352"/>
      <c r="JFD96" s="352"/>
      <c r="JFE96" s="352"/>
      <c r="JFF96" s="352"/>
      <c r="JFG96" s="352"/>
      <c r="JFH96" s="352"/>
      <c r="JFI96" s="352"/>
      <c r="JFJ96" s="352"/>
      <c r="JFK96" s="352"/>
      <c r="JFL96" s="352"/>
      <c r="JFM96" s="352"/>
      <c r="JFN96" s="352"/>
      <c r="JFO96" s="352"/>
      <c r="JFP96" s="352"/>
      <c r="JFQ96" s="352"/>
      <c r="JFR96" s="352"/>
      <c r="JFS96" s="352"/>
      <c r="JFT96" s="352"/>
      <c r="JFU96" s="352"/>
      <c r="JFV96" s="352"/>
      <c r="JFW96" s="352"/>
      <c r="JFX96" s="352"/>
      <c r="JFY96" s="352"/>
      <c r="JFZ96" s="352"/>
      <c r="JGA96" s="352"/>
      <c r="JGB96" s="352"/>
      <c r="JGC96" s="352"/>
      <c r="JGD96" s="352"/>
      <c r="JGE96" s="352"/>
      <c r="JGF96" s="352"/>
      <c r="JGG96" s="352"/>
      <c r="JGH96" s="352"/>
      <c r="JGI96" s="352"/>
      <c r="JGJ96" s="352"/>
      <c r="JGK96" s="352"/>
      <c r="JGL96" s="352"/>
      <c r="JGM96" s="352"/>
      <c r="JGN96" s="352"/>
      <c r="JGO96" s="352"/>
      <c r="JGP96" s="352"/>
      <c r="JGQ96" s="352"/>
      <c r="JGR96" s="352"/>
      <c r="JGS96" s="352"/>
      <c r="JGT96" s="352"/>
      <c r="JGU96" s="352"/>
      <c r="JGV96" s="352"/>
      <c r="JGW96" s="352"/>
      <c r="JGX96" s="352"/>
      <c r="JGY96" s="352"/>
      <c r="JGZ96" s="352"/>
      <c r="JHA96" s="352"/>
      <c r="JHB96" s="352"/>
      <c r="JHC96" s="352"/>
      <c r="JHD96" s="352"/>
      <c r="JHE96" s="352"/>
      <c r="JHF96" s="352"/>
      <c r="JHG96" s="352"/>
      <c r="JHH96" s="352"/>
      <c r="JHI96" s="352"/>
      <c r="JHJ96" s="352"/>
      <c r="JHK96" s="352"/>
      <c r="JHL96" s="352"/>
      <c r="JHM96" s="352"/>
      <c r="JHN96" s="352"/>
      <c r="JHO96" s="352"/>
      <c r="JHP96" s="352"/>
      <c r="JHQ96" s="352"/>
      <c r="JHR96" s="352"/>
      <c r="JHS96" s="352"/>
      <c r="JHT96" s="352"/>
      <c r="JHU96" s="352"/>
      <c r="JHV96" s="352"/>
      <c r="JHW96" s="352"/>
      <c r="JHX96" s="352"/>
      <c r="JHY96" s="352"/>
      <c r="JHZ96" s="352"/>
      <c r="JIA96" s="352"/>
      <c r="JIB96" s="352"/>
      <c r="JIC96" s="352"/>
      <c r="JID96" s="352"/>
      <c r="JIE96" s="352"/>
      <c r="JIF96" s="352"/>
      <c r="JIG96" s="352"/>
      <c r="JIH96" s="352"/>
      <c r="JII96" s="352"/>
      <c r="JIJ96" s="352"/>
      <c r="JIK96" s="352"/>
      <c r="JIL96" s="352"/>
      <c r="JIM96" s="352"/>
      <c r="JIN96" s="352"/>
      <c r="JIO96" s="352"/>
      <c r="JIP96" s="352"/>
      <c r="JIQ96" s="352"/>
      <c r="JIR96" s="352"/>
      <c r="JIS96" s="352"/>
      <c r="JIT96" s="352"/>
      <c r="JIU96" s="352"/>
      <c r="JIV96" s="352"/>
      <c r="JIW96" s="352"/>
      <c r="JIX96" s="352"/>
      <c r="JIY96" s="352"/>
      <c r="JIZ96" s="352"/>
      <c r="JJA96" s="352"/>
      <c r="JJB96" s="352"/>
      <c r="JJC96" s="352"/>
      <c r="JJD96" s="352"/>
      <c r="JJE96" s="352"/>
      <c r="JJF96" s="352"/>
      <c r="JJG96" s="352"/>
      <c r="JJH96" s="352"/>
      <c r="JJI96" s="352"/>
      <c r="JJJ96" s="352"/>
      <c r="JJK96" s="352"/>
      <c r="JJL96" s="352"/>
      <c r="JJM96" s="352"/>
      <c r="JJN96" s="352"/>
      <c r="JJO96" s="352"/>
      <c r="JJP96" s="352"/>
      <c r="JJQ96" s="352"/>
      <c r="JJR96" s="352"/>
      <c r="JJS96" s="352"/>
      <c r="JJT96" s="352"/>
      <c r="JJU96" s="352"/>
      <c r="JJV96" s="352"/>
      <c r="JJW96" s="352"/>
      <c r="JJX96" s="352"/>
      <c r="JJY96" s="352"/>
      <c r="JJZ96" s="352"/>
      <c r="JKA96" s="352"/>
      <c r="JKB96" s="352"/>
      <c r="JKC96" s="352"/>
      <c r="JKD96" s="352"/>
      <c r="JKE96" s="352"/>
      <c r="JKF96" s="352"/>
      <c r="JKG96" s="352"/>
      <c r="JKH96" s="352"/>
      <c r="JKI96" s="352"/>
      <c r="JKJ96" s="352"/>
      <c r="JKK96" s="352"/>
      <c r="JKL96" s="352"/>
      <c r="JKM96" s="352"/>
      <c r="JKN96" s="352"/>
      <c r="JKO96" s="352"/>
      <c r="JKP96" s="352"/>
      <c r="JKQ96" s="352"/>
      <c r="JKR96" s="352"/>
      <c r="JKS96" s="352"/>
      <c r="JKT96" s="352"/>
      <c r="JKU96" s="352"/>
      <c r="JKV96" s="352"/>
      <c r="JKW96" s="352"/>
      <c r="JKX96" s="352"/>
      <c r="JKY96" s="352"/>
      <c r="JKZ96" s="352"/>
      <c r="JLA96" s="352"/>
      <c r="JLB96" s="352"/>
      <c r="JLC96" s="352"/>
      <c r="JLD96" s="352"/>
      <c r="JLE96" s="352"/>
      <c r="JLF96" s="352"/>
      <c r="JLG96" s="352"/>
      <c r="JLH96" s="352"/>
      <c r="JLI96" s="352"/>
      <c r="JLJ96" s="352"/>
      <c r="JLK96" s="352"/>
      <c r="JLL96" s="352"/>
      <c r="JLM96" s="352"/>
      <c r="JLN96" s="352"/>
      <c r="JLO96" s="352"/>
      <c r="JLP96" s="352"/>
      <c r="JLQ96" s="352"/>
      <c r="JLR96" s="352"/>
      <c r="JLS96" s="352"/>
      <c r="JLT96" s="352"/>
      <c r="JLU96" s="352"/>
      <c r="JLV96" s="352"/>
      <c r="JLW96" s="352"/>
      <c r="JLX96" s="352"/>
      <c r="JLY96" s="352"/>
      <c r="JLZ96" s="352"/>
      <c r="JMA96" s="352"/>
      <c r="JMB96" s="352"/>
      <c r="JMC96" s="352"/>
      <c r="JMD96" s="352"/>
      <c r="JME96" s="352"/>
      <c r="JMF96" s="352"/>
      <c r="JMG96" s="352"/>
      <c r="JMH96" s="352"/>
      <c r="JMI96" s="352"/>
      <c r="JMJ96" s="352"/>
      <c r="JMK96" s="352"/>
      <c r="JML96" s="352"/>
      <c r="JMM96" s="352"/>
      <c r="JMN96" s="352"/>
      <c r="JMO96" s="352"/>
      <c r="JMP96" s="352"/>
      <c r="JMQ96" s="352"/>
      <c r="JMR96" s="352"/>
      <c r="JMS96" s="352"/>
      <c r="JMT96" s="352"/>
      <c r="JMU96" s="352"/>
      <c r="JMV96" s="352"/>
      <c r="JMW96" s="352"/>
      <c r="JMX96" s="352"/>
      <c r="JMY96" s="352"/>
      <c r="JMZ96" s="352"/>
      <c r="JNA96" s="352"/>
      <c r="JNB96" s="352"/>
      <c r="JNC96" s="352"/>
      <c r="JND96" s="352"/>
      <c r="JNE96" s="352"/>
      <c r="JNF96" s="352"/>
      <c r="JNG96" s="352"/>
      <c r="JNH96" s="352"/>
      <c r="JNI96" s="352"/>
      <c r="JNJ96" s="352"/>
      <c r="JNK96" s="352"/>
      <c r="JNL96" s="352"/>
      <c r="JNM96" s="352"/>
      <c r="JNN96" s="352"/>
      <c r="JNO96" s="352"/>
      <c r="JNP96" s="352"/>
      <c r="JNQ96" s="352"/>
      <c r="JNR96" s="352"/>
      <c r="JNS96" s="352"/>
      <c r="JNT96" s="352"/>
      <c r="JNU96" s="352"/>
      <c r="JNV96" s="352"/>
      <c r="JNW96" s="352"/>
      <c r="JNX96" s="352"/>
      <c r="JNY96" s="352"/>
      <c r="JNZ96" s="352"/>
      <c r="JOA96" s="352"/>
      <c r="JOB96" s="352"/>
      <c r="JOC96" s="352"/>
      <c r="JOD96" s="352"/>
      <c r="JOE96" s="352"/>
      <c r="JOF96" s="352"/>
      <c r="JOG96" s="352"/>
      <c r="JOH96" s="352"/>
      <c r="JOI96" s="352"/>
      <c r="JOJ96" s="352"/>
      <c r="JOK96" s="352"/>
      <c r="JOL96" s="352"/>
      <c r="JOM96" s="352"/>
      <c r="JON96" s="352"/>
      <c r="JOO96" s="352"/>
      <c r="JOP96" s="352"/>
      <c r="JOQ96" s="352"/>
      <c r="JOR96" s="352"/>
      <c r="JOS96" s="352"/>
      <c r="JOT96" s="352"/>
      <c r="JOU96" s="352"/>
      <c r="JOV96" s="352"/>
      <c r="JOW96" s="352"/>
      <c r="JOX96" s="352"/>
      <c r="JOY96" s="352"/>
      <c r="JOZ96" s="352"/>
      <c r="JPA96" s="352"/>
      <c r="JPB96" s="352"/>
      <c r="JPC96" s="352"/>
      <c r="JPD96" s="352"/>
      <c r="JPE96" s="352"/>
      <c r="JPF96" s="352"/>
      <c r="JPG96" s="352"/>
      <c r="JPH96" s="352"/>
      <c r="JPI96" s="352"/>
      <c r="JPJ96" s="352"/>
      <c r="JPK96" s="352"/>
      <c r="JPL96" s="352"/>
      <c r="JPM96" s="352"/>
      <c r="JPN96" s="352"/>
      <c r="JPO96" s="352"/>
      <c r="JPP96" s="352"/>
      <c r="JPQ96" s="352"/>
      <c r="JPR96" s="352"/>
      <c r="JPS96" s="352"/>
      <c r="JPT96" s="352"/>
      <c r="JPU96" s="352"/>
      <c r="JPV96" s="352"/>
      <c r="JPW96" s="352"/>
      <c r="JPX96" s="352"/>
      <c r="JPY96" s="352"/>
      <c r="JPZ96" s="352"/>
      <c r="JQA96" s="352"/>
      <c r="JQB96" s="352"/>
      <c r="JQC96" s="352"/>
      <c r="JQD96" s="352"/>
      <c r="JQE96" s="352"/>
      <c r="JQF96" s="352"/>
      <c r="JQG96" s="352"/>
      <c r="JQH96" s="352"/>
      <c r="JQI96" s="352"/>
      <c r="JQJ96" s="352"/>
      <c r="JQK96" s="352"/>
      <c r="JQL96" s="352"/>
      <c r="JQM96" s="352"/>
      <c r="JQN96" s="352"/>
      <c r="JQO96" s="352"/>
      <c r="JQP96" s="352"/>
      <c r="JQQ96" s="352"/>
      <c r="JQR96" s="352"/>
      <c r="JQS96" s="352"/>
      <c r="JQT96" s="352"/>
      <c r="JQU96" s="352"/>
      <c r="JQV96" s="352"/>
      <c r="JQW96" s="352"/>
      <c r="JQX96" s="352"/>
      <c r="JQY96" s="352"/>
      <c r="JQZ96" s="352"/>
      <c r="JRA96" s="352"/>
      <c r="JRB96" s="352"/>
      <c r="JRC96" s="352"/>
      <c r="JRD96" s="352"/>
      <c r="JRE96" s="352"/>
      <c r="JRF96" s="352"/>
      <c r="JRG96" s="352"/>
      <c r="JRH96" s="352"/>
      <c r="JRI96" s="352"/>
      <c r="JRJ96" s="352"/>
      <c r="JRK96" s="352"/>
      <c r="JRL96" s="352"/>
      <c r="JRM96" s="352"/>
      <c r="JRN96" s="352"/>
      <c r="JRO96" s="352"/>
      <c r="JRP96" s="352"/>
      <c r="JRQ96" s="352"/>
      <c r="JRR96" s="352"/>
      <c r="JRS96" s="352"/>
      <c r="JRT96" s="352"/>
      <c r="JRU96" s="352"/>
      <c r="JRV96" s="352"/>
      <c r="JRW96" s="352"/>
      <c r="JRX96" s="352"/>
      <c r="JRY96" s="352"/>
      <c r="JRZ96" s="352"/>
      <c r="JSA96" s="352"/>
      <c r="JSB96" s="352"/>
      <c r="JSC96" s="352"/>
      <c r="JSD96" s="352"/>
      <c r="JSE96" s="352"/>
      <c r="JSF96" s="352"/>
      <c r="JSG96" s="352"/>
      <c r="JSH96" s="352"/>
      <c r="JSI96" s="352"/>
      <c r="JSJ96" s="352"/>
      <c r="JSK96" s="352"/>
      <c r="JSL96" s="352"/>
      <c r="JSM96" s="352"/>
      <c r="JSN96" s="352"/>
      <c r="JSO96" s="352"/>
      <c r="JSP96" s="352"/>
      <c r="JSQ96" s="352"/>
      <c r="JSR96" s="352"/>
      <c r="JSS96" s="352"/>
      <c r="JST96" s="352"/>
      <c r="JSU96" s="352"/>
      <c r="JSV96" s="352"/>
      <c r="JSW96" s="352"/>
      <c r="JSX96" s="352"/>
      <c r="JSY96" s="352"/>
      <c r="JSZ96" s="352"/>
      <c r="JTA96" s="352"/>
      <c r="JTB96" s="352"/>
      <c r="JTC96" s="352"/>
      <c r="JTD96" s="352"/>
      <c r="JTE96" s="352"/>
      <c r="JTF96" s="352"/>
      <c r="JTG96" s="352"/>
      <c r="JTH96" s="352"/>
      <c r="JTI96" s="352"/>
      <c r="JTJ96" s="352"/>
      <c r="JTK96" s="352"/>
      <c r="JTL96" s="352"/>
      <c r="JTM96" s="352"/>
      <c r="JTN96" s="352"/>
      <c r="JTO96" s="352"/>
      <c r="JTP96" s="352"/>
      <c r="JTQ96" s="352"/>
      <c r="JTR96" s="352"/>
      <c r="JTS96" s="352"/>
      <c r="JTT96" s="352"/>
      <c r="JTU96" s="352"/>
      <c r="JTV96" s="352"/>
      <c r="JTW96" s="352"/>
      <c r="JTX96" s="352"/>
      <c r="JTY96" s="352"/>
      <c r="JTZ96" s="352"/>
      <c r="JUA96" s="352"/>
      <c r="JUB96" s="352"/>
      <c r="JUC96" s="352"/>
      <c r="JUD96" s="352"/>
      <c r="JUE96" s="352"/>
      <c r="JUF96" s="352"/>
      <c r="JUG96" s="352"/>
      <c r="JUH96" s="352"/>
      <c r="JUI96" s="352"/>
      <c r="JUJ96" s="352"/>
      <c r="JUK96" s="352"/>
      <c r="JUL96" s="352"/>
      <c r="JUM96" s="352"/>
      <c r="JUN96" s="352"/>
      <c r="JUO96" s="352"/>
      <c r="JUP96" s="352"/>
      <c r="JUQ96" s="352"/>
      <c r="JUR96" s="352"/>
      <c r="JUS96" s="352"/>
      <c r="JUT96" s="352"/>
      <c r="JUU96" s="352"/>
      <c r="JUV96" s="352"/>
      <c r="JUW96" s="352"/>
      <c r="JUX96" s="352"/>
      <c r="JUY96" s="352"/>
      <c r="JUZ96" s="352"/>
      <c r="JVA96" s="352"/>
      <c r="JVB96" s="352"/>
      <c r="JVC96" s="352"/>
      <c r="JVD96" s="352"/>
      <c r="JVE96" s="352"/>
      <c r="JVF96" s="352"/>
      <c r="JVG96" s="352"/>
      <c r="JVH96" s="352"/>
      <c r="JVI96" s="352"/>
      <c r="JVJ96" s="352"/>
      <c r="JVK96" s="352"/>
      <c r="JVL96" s="352"/>
      <c r="JVM96" s="352"/>
      <c r="JVN96" s="352"/>
      <c r="JVO96" s="352"/>
      <c r="JVP96" s="352"/>
      <c r="JVQ96" s="352"/>
      <c r="JVR96" s="352"/>
      <c r="JVS96" s="352"/>
      <c r="JVT96" s="352"/>
      <c r="JVU96" s="352"/>
      <c r="JVV96" s="352"/>
      <c r="JVW96" s="352"/>
      <c r="JVX96" s="352"/>
      <c r="JVY96" s="352"/>
      <c r="JVZ96" s="352"/>
      <c r="JWA96" s="352"/>
      <c r="JWB96" s="352"/>
      <c r="JWC96" s="352"/>
      <c r="JWD96" s="352"/>
      <c r="JWE96" s="352"/>
      <c r="JWF96" s="352"/>
      <c r="JWG96" s="352"/>
      <c r="JWH96" s="352"/>
      <c r="JWI96" s="352"/>
      <c r="JWJ96" s="352"/>
      <c r="JWK96" s="352"/>
      <c r="JWL96" s="352"/>
      <c r="JWM96" s="352"/>
      <c r="JWN96" s="352"/>
      <c r="JWO96" s="352"/>
      <c r="JWP96" s="352"/>
      <c r="JWQ96" s="352"/>
      <c r="JWR96" s="352"/>
      <c r="JWS96" s="352"/>
      <c r="JWT96" s="352"/>
      <c r="JWU96" s="352"/>
      <c r="JWV96" s="352"/>
      <c r="JWW96" s="352"/>
      <c r="JWX96" s="352"/>
      <c r="JWY96" s="352"/>
      <c r="JWZ96" s="352"/>
      <c r="JXA96" s="352"/>
      <c r="JXB96" s="352"/>
      <c r="JXC96" s="352"/>
      <c r="JXD96" s="352"/>
      <c r="JXE96" s="352"/>
      <c r="JXF96" s="352"/>
      <c r="JXG96" s="352"/>
      <c r="JXH96" s="352"/>
      <c r="JXI96" s="352"/>
      <c r="JXJ96" s="352"/>
      <c r="JXK96" s="352"/>
      <c r="JXL96" s="352"/>
      <c r="JXM96" s="352"/>
      <c r="JXN96" s="352"/>
      <c r="JXO96" s="352"/>
      <c r="JXP96" s="352"/>
      <c r="JXQ96" s="352"/>
      <c r="JXR96" s="352"/>
      <c r="JXS96" s="352"/>
      <c r="JXT96" s="352"/>
      <c r="JXU96" s="352"/>
      <c r="JXV96" s="352"/>
      <c r="JXW96" s="352"/>
      <c r="JXX96" s="352"/>
      <c r="JXY96" s="352"/>
      <c r="JXZ96" s="352"/>
      <c r="JYA96" s="352"/>
      <c r="JYB96" s="352"/>
      <c r="JYC96" s="352"/>
      <c r="JYD96" s="352"/>
      <c r="JYE96" s="352"/>
      <c r="JYF96" s="352"/>
      <c r="JYG96" s="352"/>
      <c r="JYH96" s="352"/>
      <c r="JYI96" s="352"/>
      <c r="JYJ96" s="352"/>
      <c r="JYK96" s="352"/>
      <c r="JYL96" s="352"/>
      <c r="JYM96" s="352"/>
      <c r="JYN96" s="352"/>
      <c r="JYO96" s="352"/>
      <c r="JYP96" s="352"/>
      <c r="JYQ96" s="352"/>
      <c r="JYR96" s="352"/>
      <c r="JYS96" s="352"/>
      <c r="JYT96" s="352"/>
      <c r="JYU96" s="352"/>
      <c r="JYV96" s="352"/>
      <c r="JYW96" s="352"/>
      <c r="JYX96" s="352"/>
      <c r="JYY96" s="352"/>
      <c r="JYZ96" s="352"/>
      <c r="JZA96" s="352"/>
      <c r="JZB96" s="352"/>
      <c r="JZC96" s="352"/>
      <c r="JZD96" s="352"/>
      <c r="JZE96" s="352"/>
      <c r="JZF96" s="352"/>
      <c r="JZG96" s="352"/>
      <c r="JZH96" s="352"/>
      <c r="JZI96" s="352"/>
      <c r="JZJ96" s="352"/>
      <c r="JZK96" s="352"/>
      <c r="JZL96" s="352"/>
      <c r="JZM96" s="352"/>
      <c r="JZN96" s="352"/>
      <c r="JZO96" s="352"/>
      <c r="JZP96" s="352"/>
      <c r="JZQ96" s="352"/>
      <c r="JZR96" s="352"/>
      <c r="JZS96" s="352"/>
      <c r="JZT96" s="352"/>
      <c r="JZU96" s="352"/>
      <c r="JZV96" s="352"/>
      <c r="JZW96" s="352"/>
      <c r="JZX96" s="352"/>
      <c r="JZY96" s="352"/>
      <c r="JZZ96" s="352"/>
      <c r="KAA96" s="352"/>
      <c r="KAB96" s="352"/>
      <c r="KAC96" s="352"/>
      <c r="KAD96" s="352"/>
      <c r="KAE96" s="352"/>
      <c r="KAF96" s="352"/>
      <c r="KAG96" s="352"/>
      <c r="KAH96" s="352"/>
      <c r="KAI96" s="352"/>
      <c r="KAJ96" s="352"/>
      <c r="KAK96" s="352"/>
      <c r="KAL96" s="352"/>
      <c r="KAM96" s="352"/>
      <c r="KAN96" s="352"/>
      <c r="KAO96" s="352"/>
      <c r="KAP96" s="352"/>
      <c r="KAQ96" s="352"/>
      <c r="KAR96" s="352"/>
      <c r="KAS96" s="352"/>
      <c r="KAT96" s="352"/>
      <c r="KAU96" s="352"/>
      <c r="KAV96" s="352"/>
      <c r="KAW96" s="352"/>
      <c r="KAX96" s="352"/>
      <c r="KAY96" s="352"/>
      <c r="KAZ96" s="352"/>
      <c r="KBA96" s="352"/>
      <c r="KBB96" s="352"/>
      <c r="KBC96" s="352"/>
      <c r="KBD96" s="352"/>
      <c r="KBE96" s="352"/>
      <c r="KBF96" s="352"/>
      <c r="KBG96" s="352"/>
      <c r="KBH96" s="352"/>
      <c r="KBI96" s="352"/>
      <c r="KBJ96" s="352"/>
      <c r="KBK96" s="352"/>
      <c r="KBL96" s="352"/>
      <c r="KBM96" s="352"/>
      <c r="KBN96" s="352"/>
      <c r="KBO96" s="352"/>
      <c r="KBP96" s="352"/>
      <c r="KBQ96" s="352"/>
      <c r="KBR96" s="352"/>
      <c r="KBS96" s="352"/>
      <c r="KBT96" s="352"/>
      <c r="KBU96" s="352"/>
      <c r="KBV96" s="352"/>
      <c r="KBW96" s="352"/>
      <c r="KBX96" s="352"/>
      <c r="KBY96" s="352"/>
      <c r="KBZ96" s="352"/>
      <c r="KCA96" s="352"/>
      <c r="KCB96" s="352"/>
      <c r="KCC96" s="352"/>
      <c r="KCD96" s="352"/>
      <c r="KCE96" s="352"/>
      <c r="KCF96" s="352"/>
      <c r="KCG96" s="352"/>
      <c r="KCH96" s="352"/>
      <c r="KCI96" s="352"/>
      <c r="KCJ96" s="352"/>
      <c r="KCK96" s="352"/>
      <c r="KCL96" s="352"/>
      <c r="KCM96" s="352"/>
      <c r="KCN96" s="352"/>
      <c r="KCO96" s="352"/>
      <c r="KCP96" s="352"/>
      <c r="KCQ96" s="352"/>
      <c r="KCR96" s="352"/>
      <c r="KCS96" s="352"/>
      <c r="KCT96" s="352"/>
      <c r="KCU96" s="352"/>
      <c r="KCV96" s="352"/>
      <c r="KCW96" s="352"/>
      <c r="KCX96" s="352"/>
      <c r="KCY96" s="352"/>
      <c r="KCZ96" s="352"/>
      <c r="KDA96" s="352"/>
      <c r="KDB96" s="352"/>
      <c r="KDC96" s="352"/>
      <c r="KDD96" s="352"/>
      <c r="KDE96" s="352"/>
      <c r="KDF96" s="352"/>
      <c r="KDG96" s="352"/>
      <c r="KDH96" s="352"/>
      <c r="KDI96" s="352"/>
      <c r="KDJ96" s="352"/>
      <c r="KDK96" s="352"/>
      <c r="KDL96" s="352"/>
      <c r="KDM96" s="352"/>
      <c r="KDN96" s="352"/>
      <c r="KDO96" s="352"/>
      <c r="KDP96" s="352"/>
      <c r="KDQ96" s="352"/>
      <c r="KDR96" s="352"/>
      <c r="KDS96" s="352"/>
      <c r="KDT96" s="352"/>
      <c r="KDU96" s="352"/>
      <c r="KDV96" s="352"/>
      <c r="KDW96" s="352"/>
      <c r="KDX96" s="352"/>
      <c r="KDY96" s="352"/>
      <c r="KDZ96" s="352"/>
      <c r="KEA96" s="352"/>
      <c r="KEB96" s="352"/>
      <c r="KEC96" s="352"/>
      <c r="KED96" s="352"/>
      <c r="KEE96" s="352"/>
      <c r="KEF96" s="352"/>
      <c r="KEG96" s="352"/>
      <c r="KEH96" s="352"/>
      <c r="KEI96" s="352"/>
      <c r="KEJ96" s="352"/>
      <c r="KEK96" s="352"/>
      <c r="KEL96" s="352"/>
      <c r="KEM96" s="352"/>
      <c r="KEN96" s="352"/>
      <c r="KEO96" s="352"/>
      <c r="KEP96" s="352"/>
      <c r="KEQ96" s="352"/>
      <c r="KER96" s="352"/>
      <c r="KES96" s="352"/>
      <c r="KET96" s="352"/>
      <c r="KEU96" s="352"/>
      <c r="KEV96" s="352"/>
      <c r="KEW96" s="352"/>
      <c r="KEX96" s="352"/>
      <c r="KEY96" s="352"/>
      <c r="KEZ96" s="352"/>
      <c r="KFA96" s="352"/>
      <c r="KFB96" s="352"/>
      <c r="KFC96" s="352"/>
      <c r="KFD96" s="352"/>
      <c r="KFE96" s="352"/>
      <c r="KFF96" s="352"/>
      <c r="KFG96" s="352"/>
      <c r="KFH96" s="352"/>
      <c r="KFI96" s="352"/>
      <c r="KFJ96" s="352"/>
      <c r="KFK96" s="352"/>
      <c r="KFL96" s="352"/>
      <c r="KFM96" s="352"/>
      <c r="KFN96" s="352"/>
      <c r="KFO96" s="352"/>
      <c r="KFP96" s="352"/>
      <c r="KFQ96" s="352"/>
      <c r="KFR96" s="352"/>
      <c r="KFS96" s="352"/>
      <c r="KFT96" s="352"/>
      <c r="KFU96" s="352"/>
      <c r="KFV96" s="352"/>
      <c r="KFW96" s="352"/>
      <c r="KFX96" s="352"/>
      <c r="KFY96" s="352"/>
      <c r="KFZ96" s="352"/>
      <c r="KGA96" s="352"/>
      <c r="KGB96" s="352"/>
      <c r="KGC96" s="352"/>
      <c r="KGD96" s="352"/>
      <c r="KGE96" s="352"/>
      <c r="KGF96" s="352"/>
      <c r="KGG96" s="352"/>
      <c r="KGH96" s="352"/>
      <c r="KGI96" s="352"/>
      <c r="KGJ96" s="352"/>
      <c r="KGK96" s="352"/>
      <c r="KGL96" s="352"/>
      <c r="KGM96" s="352"/>
      <c r="KGN96" s="352"/>
      <c r="KGO96" s="352"/>
      <c r="KGP96" s="352"/>
      <c r="KGQ96" s="352"/>
      <c r="KGR96" s="352"/>
      <c r="KGS96" s="352"/>
      <c r="KGT96" s="352"/>
      <c r="KGU96" s="352"/>
      <c r="KGV96" s="352"/>
      <c r="KGW96" s="352"/>
      <c r="KGX96" s="352"/>
      <c r="KGY96" s="352"/>
      <c r="KGZ96" s="352"/>
      <c r="KHA96" s="352"/>
      <c r="KHB96" s="352"/>
      <c r="KHC96" s="352"/>
      <c r="KHD96" s="352"/>
      <c r="KHE96" s="352"/>
      <c r="KHF96" s="352"/>
      <c r="KHG96" s="352"/>
      <c r="KHH96" s="352"/>
      <c r="KHI96" s="352"/>
      <c r="KHJ96" s="352"/>
      <c r="KHK96" s="352"/>
      <c r="KHL96" s="352"/>
      <c r="KHM96" s="352"/>
      <c r="KHN96" s="352"/>
      <c r="KHO96" s="352"/>
      <c r="KHP96" s="352"/>
      <c r="KHQ96" s="352"/>
      <c r="KHR96" s="352"/>
      <c r="KHS96" s="352"/>
      <c r="KHT96" s="352"/>
      <c r="KHU96" s="352"/>
      <c r="KHV96" s="352"/>
      <c r="KHW96" s="352"/>
      <c r="KHX96" s="352"/>
      <c r="KHY96" s="352"/>
      <c r="KHZ96" s="352"/>
      <c r="KIA96" s="352"/>
      <c r="KIB96" s="352"/>
      <c r="KIC96" s="352"/>
      <c r="KID96" s="352"/>
      <c r="KIE96" s="352"/>
      <c r="KIF96" s="352"/>
      <c r="KIG96" s="352"/>
      <c r="KIH96" s="352"/>
      <c r="KII96" s="352"/>
      <c r="KIJ96" s="352"/>
      <c r="KIK96" s="352"/>
      <c r="KIL96" s="352"/>
      <c r="KIM96" s="352"/>
      <c r="KIN96" s="352"/>
      <c r="KIO96" s="352"/>
      <c r="KIP96" s="352"/>
      <c r="KIQ96" s="352"/>
      <c r="KIR96" s="352"/>
      <c r="KIS96" s="352"/>
      <c r="KIT96" s="352"/>
      <c r="KIU96" s="352"/>
      <c r="KIV96" s="352"/>
      <c r="KIW96" s="352"/>
      <c r="KIX96" s="352"/>
      <c r="KIY96" s="352"/>
      <c r="KIZ96" s="352"/>
      <c r="KJA96" s="352"/>
      <c r="KJB96" s="352"/>
      <c r="KJC96" s="352"/>
      <c r="KJD96" s="352"/>
      <c r="KJE96" s="352"/>
      <c r="KJF96" s="352"/>
      <c r="KJG96" s="352"/>
      <c r="KJH96" s="352"/>
      <c r="KJI96" s="352"/>
      <c r="KJJ96" s="352"/>
      <c r="KJK96" s="352"/>
      <c r="KJL96" s="352"/>
      <c r="KJM96" s="352"/>
      <c r="KJN96" s="352"/>
      <c r="KJO96" s="352"/>
      <c r="KJP96" s="352"/>
      <c r="KJQ96" s="352"/>
      <c r="KJR96" s="352"/>
      <c r="KJS96" s="352"/>
      <c r="KJT96" s="352"/>
      <c r="KJU96" s="352"/>
      <c r="KJV96" s="352"/>
      <c r="KJW96" s="352"/>
      <c r="KJX96" s="352"/>
      <c r="KJY96" s="352"/>
      <c r="KJZ96" s="352"/>
      <c r="KKA96" s="352"/>
      <c r="KKB96" s="352"/>
      <c r="KKC96" s="352"/>
      <c r="KKD96" s="352"/>
      <c r="KKE96" s="352"/>
      <c r="KKF96" s="352"/>
      <c r="KKG96" s="352"/>
      <c r="KKH96" s="352"/>
      <c r="KKI96" s="352"/>
      <c r="KKJ96" s="352"/>
      <c r="KKK96" s="352"/>
      <c r="KKL96" s="352"/>
      <c r="KKM96" s="352"/>
      <c r="KKN96" s="352"/>
      <c r="KKO96" s="352"/>
      <c r="KKP96" s="352"/>
      <c r="KKQ96" s="352"/>
      <c r="KKR96" s="352"/>
      <c r="KKS96" s="352"/>
      <c r="KKT96" s="352"/>
      <c r="KKU96" s="352"/>
      <c r="KKV96" s="352"/>
      <c r="KKW96" s="352"/>
      <c r="KKX96" s="352"/>
      <c r="KKY96" s="352"/>
      <c r="KKZ96" s="352"/>
      <c r="KLA96" s="352"/>
      <c r="KLB96" s="352"/>
      <c r="KLC96" s="352"/>
      <c r="KLD96" s="352"/>
      <c r="KLE96" s="352"/>
      <c r="KLF96" s="352"/>
      <c r="KLG96" s="352"/>
      <c r="KLH96" s="352"/>
      <c r="KLI96" s="352"/>
      <c r="KLJ96" s="352"/>
      <c r="KLK96" s="352"/>
      <c r="KLL96" s="352"/>
      <c r="KLM96" s="352"/>
      <c r="KLN96" s="352"/>
      <c r="KLO96" s="352"/>
      <c r="KLP96" s="352"/>
      <c r="KLQ96" s="352"/>
      <c r="KLR96" s="352"/>
      <c r="KLS96" s="352"/>
      <c r="KLT96" s="352"/>
      <c r="KLU96" s="352"/>
      <c r="KLV96" s="352"/>
      <c r="KLW96" s="352"/>
      <c r="KLX96" s="352"/>
      <c r="KLY96" s="352"/>
      <c r="KLZ96" s="352"/>
      <c r="KMA96" s="352"/>
      <c r="KMB96" s="352"/>
      <c r="KMC96" s="352"/>
      <c r="KMD96" s="352"/>
      <c r="KME96" s="352"/>
      <c r="KMF96" s="352"/>
      <c r="KMG96" s="352"/>
      <c r="KMH96" s="352"/>
      <c r="KMI96" s="352"/>
      <c r="KMJ96" s="352"/>
      <c r="KMK96" s="352"/>
      <c r="KML96" s="352"/>
      <c r="KMM96" s="352"/>
      <c r="KMN96" s="352"/>
      <c r="KMO96" s="352"/>
      <c r="KMP96" s="352"/>
      <c r="KMQ96" s="352"/>
      <c r="KMR96" s="352"/>
      <c r="KMS96" s="352"/>
      <c r="KMT96" s="352"/>
      <c r="KMU96" s="352"/>
      <c r="KMV96" s="352"/>
      <c r="KMW96" s="352"/>
      <c r="KMX96" s="352"/>
      <c r="KMY96" s="352"/>
      <c r="KMZ96" s="352"/>
      <c r="KNA96" s="352"/>
      <c r="KNB96" s="352"/>
      <c r="KNC96" s="352"/>
      <c r="KND96" s="352"/>
      <c r="KNE96" s="352"/>
      <c r="KNF96" s="352"/>
      <c r="KNG96" s="352"/>
      <c r="KNH96" s="352"/>
      <c r="KNI96" s="352"/>
      <c r="KNJ96" s="352"/>
      <c r="KNK96" s="352"/>
      <c r="KNL96" s="352"/>
      <c r="KNM96" s="352"/>
      <c r="KNN96" s="352"/>
      <c r="KNO96" s="352"/>
      <c r="KNP96" s="352"/>
      <c r="KNQ96" s="352"/>
      <c r="KNR96" s="352"/>
      <c r="KNS96" s="352"/>
      <c r="KNT96" s="352"/>
      <c r="KNU96" s="352"/>
      <c r="KNV96" s="352"/>
      <c r="KNW96" s="352"/>
      <c r="KNX96" s="352"/>
      <c r="KNY96" s="352"/>
      <c r="KNZ96" s="352"/>
      <c r="KOA96" s="352"/>
      <c r="KOB96" s="352"/>
      <c r="KOC96" s="352"/>
      <c r="KOD96" s="352"/>
      <c r="KOE96" s="352"/>
      <c r="KOF96" s="352"/>
      <c r="KOG96" s="352"/>
      <c r="KOH96" s="352"/>
      <c r="KOI96" s="352"/>
      <c r="KOJ96" s="352"/>
      <c r="KOK96" s="352"/>
      <c r="KOL96" s="352"/>
      <c r="KOM96" s="352"/>
      <c r="KON96" s="352"/>
      <c r="KOO96" s="352"/>
      <c r="KOP96" s="352"/>
      <c r="KOQ96" s="352"/>
      <c r="KOR96" s="352"/>
      <c r="KOS96" s="352"/>
      <c r="KOT96" s="352"/>
      <c r="KOU96" s="352"/>
      <c r="KOV96" s="352"/>
      <c r="KOW96" s="352"/>
      <c r="KOX96" s="352"/>
      <c r="KOY96" s="352"/>
      <c r="KOZ96" s="352"/>
      <c r="KPA96" s="352"/>
      <c r="KPB96" s="352"/>
      <c r="KPC96" s="352"/>
      <c r="KPD96" s="352"/>
      <c r="KPE96" s="352"/>
      <c r="KPF96" s="352"/>
      <c r="KPG96" s="352"/>
      <c r="KPH96" s="352"/>
      <c r="KPI96" s="352"/>
      <c r="KPJ96" s="352"/>
      <c r="KPK96" s="352"/>
      <c r="KPL96" s="352"/>
      <c r="KPM96" s="352"/>
      <c r="KPN96" s="352"/>
      <c r="KPO96" s="352"/>
      <c r="KPP96" s="352"/>
      <c r="KPQ96" s="352"/>
      <c r="KPR96" s="352"/>
      <c r="KPS96" s="352"/>
      <c r="KPT96" s="352"/>
      <c r="KPU96" s="352"/>
      <c r="KPV96" s="352"/>
      <c r="KPW96" s="352"/>
      <c r="KPX96" s="352"/>
      <c r="KPY96" s="352"/>
      <c r="KPZ96" s="352"/>
      <c r="KQA96" s="352"/>
      <c r="KQB96" s="352"/>
      <c r="KQC96" s="352"/>
      <c r="KQD96" s="352"/>
      <c r="KQE96" s="352"/>
      <c r="KQF96" s="352"/>
      <c r="KQG96" s="352"/>
      <c r="KQH96" s="352"/>
      <c r="KQI96" s="352"/>
      <c r="KQJ96" s="352"/>
      <c r="KQK96" s="352"/>
      <c r="KQL96" s="352"/>
      <c r="KQM96" s="352"/>
      <c r="KQN96" s="352"/>
      <c r="KQO96" s="352"/>
      <c r="KQP96" s="352"/>
      <c r="KQQ96" s="352"/>
      <c r="KQR96" s="352"/>
      <c r="KQS96" s="352"/>
      <c r="KQT96" s="352"/>
      <c r="KQU96" s="352"/>
      <c r="KQV96" s="352"/>
      <c r="KQW96" s="352"/>
      <c r="KQX96" s="352"/>
      <c r="KQY96" s="352"/>
      <c r="KQZ96" s="352"/>
      <c r="KRA96" s="352"/>
      <c r="KRB96" s="352"/>
      <c r="KRC96" s="352"/>
      <c r="KRD96" s="352"/>
      <c r="KRE96" s="352"/>
      <c r="KRF96" s="352"/>
      <c r="KRG96" s="352"/>
      <c r="KRH96" s="352"/>
      <c r="KRI96" s="352"/>
      <c r="KRJ96" s="352"/>
      <c r="KRK96" s="352"/>
      <c r="KRL96" s="352"/>
      <c r="KRM96" s="352"/>
      <c r="KRN96" s="352"/>
      <c r="KRO96" s="352"/>
      <c r="KRP96" s="352"/>
      <c r="KRQ96" s="352"/>
      <c r="KRR96" s="352"/>
      <c r="KRS96" s="352"/>
      <c r="KRT96" s="352"/>
      <c r="KRU96" s="352"/>
      <c r="KRV96" s="352"/>
      <c r="KRW96" s="352"/>
      <c r="KRX96" s="352"/>
      <c r="KRY96" s="352"/>
      <c r="KRZ96" s="352"/>
      <c r="KSA96" s="352"/>
      <c r="KSB96" s="352"/>
      <c r="KSC96" s="352"/>
      <c r="KSD96" s="352"/>
      <c r="KSE96" s="352"/>
      <c r="KSF96" s="352"/>
      <c r="KSG96" s="352"/>
      <c r="KSH96" s="352"/>
      <c r="KSI96" s="352"/>
      <c r="KSJ96" s="352"/>
      <c r="KSK96" s="352"/>
      <c r="KSL96" s="352"/>
      <c r="KSM96" s="352"/>
      <c r="KSN96" s="352"/>
      <c r="KSO96" s="352"/>
      <c r="KSP96" s="352"/>
      <c r="KSQ96" s="352"/>
      <c r="KSR96" s="352"/>
      <c r="KSS96" s="352"/>
      <c r="KST96" s="352"/>
      <c r="KSU96" s="352"/>
      <c r="KSV96" s="352"/>
      <c r="KSW96" s="352"/>
      <c r="KSX96" s="352"/>
      <c r="KSY96" s="352"/>
      <c r="KSZ96" s="352"/>
      <c r="KTA96" s="352"/>
      <c r="KTB96" s="352"/>
      <c r="KTC96" s="352"/>
      <c r="KTD96" s="352"/>
      <c r="KTE96" s="352"/>
      <c r="KTF96" s="352"/>
      <c r="KTG96" s="352"/>
      <c r="KTH96" s="352"/>
      <c r="KTI96" s="352"/>
      <c r="KTJ96" s="352"/>
      <c r="KTK96" s="352"/>
      <c r="KTL96" s="352"/>
      <c r="KTM96" s="352"/>
      <c r="KTN96" s="352"/>
      <c r="KTO96" s="352"/>
      <c r="KTP96" s="352"/>
      <c r="KTQ96" s="352"/>
      <c r="KTR96" s="352"/>
      <c r="KTS96" s="352"/>
      <c r="KTT96" s="352"/>
      <c r="KTU96" s="352"/>
      <c r="KTV96" s="352"/>
      <c r="KTW96" s="352"/>
      <c r="KTX96" s="352"/>
      <c r="KTY96" s="352"/>
      <c r="KTZ96" s="352"/>
      <c r="KUA96" s="352"/>
      <c r="KUB96" s="352"/>
      <c r="KUC96" s="352"/>
      <c r="KUD96" s="352"/>
      <c r="KUE96" s="352"/>
      <c r="KUF96" s="352"/>
      <c r="KUG96" s="352"/>
      <c r="KUH96" s="352"/>
      <c r="KUI96" s="352"/>
      <c r="KUJ96" s="352"/>
      <c r="KUK96" s="352"/>
      <c r="KUL96" s="352"/>
      <c r="KUM96" s="352"/>
      <c r="KUN96" s="352"/>
      <c r="KUO96" s="352"/>
      <c r="KUP96" s="352"/>
      <c r="KUQ96" s="352"/>
      <c r="KUR96" s="352"/>
      <c r="KUS96" s="352"/>
      <c r="KUT96" s="352"/>
      <c r="KUU96" s="352"/>
      <c r="KUV96" s="352"/>
      <c r="KUW96" s="352"/>
      <c r="KUX96" s="352"/>
      <c r="KUY96" s="352"/>
      <c r="KUZ96" s="352"/>
      <c r="KVA96" s="352"/>
      <c r="KVB96" s="352"/>
      <c r="KVC96" s="352"/>
      <c r="KVD96" s="352"/>
      <c r="KVE96" s="352"/>
      <c r="KVF96" s="352"/>
      <c r="KVG96" s="352"/>
      <c r="KVH96" s="352"/>
      <c r="KVI96" s="352"/>
      <c r="KVJ96" s="352"/>
      <c r="KVK96" s="352"/>
      <c r="KVL96" s="352"/>
      <c r="KVM96" s="352"/>
      <c r="KVN96" s="352"/>
      <c r="KVO96" s="352"/>
      <c r="KVP96" s="352"/>
      <c r="KVQ96" s="352"/>
      <c r="KVR96" s="352"/>
      <c r="KVS96" s="352"/>
      <c r="KVT96" s="352"/>
      <c r="KVU96" s="352"/>
      <c r="KVV96" s="352"/>
      <c r="KVW96" s="352"/>
      <c r="KVX96" s="352"/>
      <c r="KVY96" s="352"/>
      <c r="KVZ96" s="352"/>
      <c r="KWA96" s="352"/>
      <c r="KWB96" s="352"/>
      <c r="KWC96" s="352"/>
      <c r="KWD96" s="352"/>
      <c r="KWE96" s="352"/>
      <c r="KWF96" s="352"/>
      <c r="KWG96" s="352"/>
      <c r="KWH96" s="352"/>
      <c r="KWI96" s="352"/>
      <c r="KWJ96" s="352"/>
      <c r="KWK96" s="352"/>
      <c r="KWL96" s="352"/>
      <c r="KWM96" s="352"/>
      <c r="KWN96" s="352"/>
      <c r="KWO96" s="352"/>
      <c r="KWP96" s="352"/>
      <c r="KWQ96" s="352"/>
      <c r="KWR96" s="352"/>
      <c r="KWS96" s="352"/>
      <c r="KWT96" s="352"/>
      <c r="KWU96" s="352"/>
      <c r="KWV96" s="352"/>
      <c r="KWW96" s="352"/>
      <c r="KWX96" s="352"/>
      <c r="KWY96" s="352"/>
      <c r="KWZ96" s="352"/>
      <c r="KXA96" s="352"/>
      <c r="KXB96" s="352"/>
      <c r="KXC96" s="352"/>
      <c r="KXD96" s="352"/>
      <c r="KXE96" s="352"/>
      <c r="KXF96" s="352"/>
      <c r="KXG96" s="352"/>
      <c r="KXH96" s="352"/>
      <c r="KXI96" s="352"/>
      <c r="KXJ96" s="352"/>
      <c r="KXK96" s="352"/>
      <c r="KXL96" s="352"/>
      <c r="KXM96" s="352"/>
      <c r="KXN96" s="352"/>
      <c r="KXO96" s="352"/>
      <c r="KXP96" s="352"/>
      <c r="KXQ96" s="352"/>
      <c r="KXR96" s="352"/>
      <c r="KXS96" s="352"/>
      <c r="KXT96" s="352"/>
      <c r="KXU96" s="352"/>
      <c r="KXV96" s="352"/>
      <c r="KXW96" s="352"/>
      <c r="KXX96" s="352"/>
      <c r="KXY96" s="352"/>
      <c r="KXZ96" s="352"/>
      <c r="KYA96" s="352"/>
      <c r="KYB96" s="352"/>
      <c r="KYC96" s="352"/>
      <c r="KYD96" s="352"/>
      <c r="KYE96" s="352"/>
      <c r="KYF96" s="352"/>
      <c r="KYG96" s="352"/>
      <c r="KYH96" s="352"/>
      <c r="KYI96" s="352"/>
      <c r="KYJ96" s="352"/>
      <c r="KYK96" s="352"/>
      <c r="KYL96" s="352"/>
      <c r="KYM96" s="352"/>
      <c r="KYN96" s="352"/>
      <c r="KYO96" s="352"/>
      <c r="KYP96" s="352"/>
      <c r="KYQ96" s="352"/>
      <c r="KYR96" s="352"/>
      <c r="KYS96" s="352"/>
      <c r="KYT96" s="352"/>
      <c r="KYU96" s="352"/>
      <c r="KYV96" s="352"/>
      <c r="KYW96" s="352"/>
      <c r="KYX96" s="352"/>
      <c r="KYY96" s="352"/>
      <c r="KYZ96" s="352"/>
      <c r="KZA96" s="352"/>
      <c r="KZB96" s="352"/>
      <c r="KZC96" s="352"/>
      <c r="KZD96" s="352"/>
      <c r="KZE96" s="352"/>
      <c r="KZF96" s="352"/>
      <c r="KZG96" s="352"/>
      <c r="KZH96" s="352"/>
      <c r="KZI96" s="352"/>
      <c r="KZJ96" s="352"/>
      <c r="KZK96" s="352"/>
      <c r="KZL96" s="352"/>
      <c r="KZM96" s="352"/>
      <c r="KZN96" s="352"/>
      <c r="KZO96" s="352"/>
      <c r="KZP96" s="352"/>
      <c r="KZQ96" s="352"/>
      <c r="KZR96" s="352"/>
      <c r="KZS96" s="352"/>
      <c r="KZT96" s="352"/>
      <c r="KZU96" s="352"/>
      <c r="KZV96" s="352"/>
      <c r="KZW96" s="352"/>
      <c r="KZX96" s="352"/>
      <c r="KZY96" s="352"/>
      <c r="KZZ96" s="352"/>
      <c r="LAA96" s="352"/>
      <c r="LAB96" s="352"/>
      <c r="LAC96" s="352"/>
      <c r="LAD96" s="352"/>
      <c r="LAE96" s="352"/>
      <c r="LAF96" s="352"/>
      <c r="LAG96" s="352"/>
      <c r="LAH96" s="352"/>
      <c r="LAI96" s="352"/>
      <c r="LAJ96" s="352"/>
      <c r="LAK96" s="352"/>
      <c r="LAL96" s="352"/>
      <c r="LAM96" s="352"/>
      <c r="LAN96" s="352"/>
      <c r="LAO96" s="352"/>
      <c r="LAP96" s="352"/>
      <c r="LAQ96" s="352"/>
      <c r="LAR96" s="352"/>
      <c r="LAS96" s="352"/>
      <c r="LAT96" s="352"/>
      <c r="LAU96" s="352"/>
      <c r="LAV96" s="352"/>
      <c r="LAW96" s="352"/>
      <c r="LAX96" s="352"/>
      <c r="LAY96" s="352"/>
      <c r="LAZ96" s="352"/>
      <c r="LBA96" s="352"/>
      <c r="LBB96" s="352"/>
      <c r="LBC96" s="352"/>
      <c r="LBD96" s="352"/>
      <c r="LBE96" s="352"/>
      <c r="LBF96" s="352"/>
      <c r="LBG96" s="352"/>
      <c r="LBH96" s="352"/>
      <c r="LBI96" s="352"/>
      <c r="LBJ96" s="352"/>
      <c r="LBK96" s="352"/>
      <c r="LBL96" s="352"/>
      <c r="LBM96" s="352"/>
      <c r="LBN96" s="352"/>
      <c r="LBO96" s="352"/>
      <c r="LBP96" s="352"/>
      <c r="LBQ96" s="352"/>
      <c r="LBR96" s="352"/>
      <c r="LBS96" s="352"/>
      <c r="LBT96" s="352"/>
      <c r="LBU96" s="352"/>
      <c r="LBV96" s="352"/>
      <c r="LBW96" s="352"/>
      <c r="LBX96" s="352"/>
      <c r="LBY96" s="352"/>
      <c r="LBZ96" s="352"/>
      <c r="LCA96" s="352"/>
      <c r="LCB96" s="352"/>
      <c r="LCC96" s="352"/>
      <c r="LCD96" s="352"/>
      <c r="LCE96" s="352"/>
      <c r="LCF96" s="352"/>
      <c r="LCG96" s="352"/>
      <c r="LCH96" s="352"/>
      <c r="LCI96" s="352"/>
      <c r="LCJ96" s="352"/>
      <c r="LCK96" s="352"/>
      <c r="LCL96" s="352"/>
      <c r="LCM96" s="352"/>
      <c r="LCN96" s="352"/>
      <c r="LCO96" s="352"/>
      <c r="LCP96" s="352"/>
      <c r="LCQ96" s="352"/>
      <c r="LCR96" s="352"/>
      <c r="LCS96" s="352"/>
      <c r="LCT96" s="352"/>
      <c r="LCU96" s="352"/>
      <c r="LCV96" s="352"/>
      <c r="LCW96" s="352"/>
      <c r="LCX96" s="352"/>
      <c r="LCY96" s="352"/>
      <c r="LCZ96" s="352"/>
      <c r="LDA96" s="352"/>
      <c r="LDB96" s="352"/>
      <c r="LDC96" s="352"/>
      <c r="LDD96" s="352"/>
      <c r="LDE96" s="352"/>
      <c r="LDF96" s="352"/>
      <c r="LDG96" s="352"/>
      <c r="LDH96" s="352"/>
      <c r="LDI96" s="352"/>
      <c r="LDJ96" s="352"/>
      <c r="LDK96" s="352"/>
      <c r="LDL96" s="352"/>
      <c r="LDM96" s="352"/>
      <c r="LDN96" s="352"/>
      <c r="LDO96" s="352"/>
      <c r="LDP96" s="352"/>
      <c r="LDQ96" s="352"/>
      <c r="LDR96" s="352"/>
      <c r="LDS96" s="352"/>
      <c r="LDT96" s="352"/>
      <c r="LDU96" s="352"/>
      <c r="LDV96" s="352"/>
      <c r="LDW96" s="352"/>
      <c r="LDX96" s="352"/>
      <c r="LDY96" s="352"/>
      <c r="LDZ96" s="352"/>
      <c r="LEA96" s="352"/>
      <c r="LEB96" s="352"/>
      <c r="LEC96" s="352"/>
      <c r="LED96" s="352"/>
      <c r="LEE96" s="352"/>
      <c r="LEF96" s="352"/>
      <c r="LEG96" s="352"/>
      <c r="LEH96" s="352"/>
      <c r="LEI96" s="352"/>
      <c r="LEJ96" s="352"/>
      <c r="LEK96" s="352"/>
      <c r="LEL96" s="352"/>
      <c r="LEM96" s="352"/>
      <c r="LEN96" s="352"/>
      <c r="LEO96" s="352"/>
      <c r="LEP96" s="352"/>
      <c r="LEQ96" s="352"/>
      <c r="LER96" s="352"/>
      <c r="LES96" s="352"/>
      <c r="LET96" s="352"/>
      <c r="LEU96" s="352"/>
      <c r="LEV96" s="352"/>
      <c r="LEW96" s="352"/>
      <c r="LEX96" s="352"/>
      <c r="LEY96" s="352"/>
      <c r="LEZ96" s="352"/>
      <c r="LFA96" s="352"/>
      <c r="LFB96" s="352"/>
      <c r="LFC96" s="352"/>
      <c r="LFD96" s="352"/>
      <c r="LFE96" s="352"/>
      <c r="LFF96" s="352"/>
      <c r="LFG96" s="352"/>
      <c r="LFH96" s="352"/>
      <c r="LFI96" s="352"/>
      <c r="LFJ96" s="352"/>
      <c r="LFK96" s="352"/>
      <c r="LFL96" s="352"/>
      <c r="LFM96" s="352"/>
      <c r="LFN96" s="352"/>
      <c r="LFO96" s="352"/>
      <c r="LFP96" s="352"/>
      <c r="LFQ96" s="352"/>
      <c r="LFR96" s="352"/>
      <c r="LFS96" s="352"/>
      <c r="LFT96" s="352"/>
      <c r="LFU96" s="352"/>
      <c r="LFV96" s="352"/>
      <c r="LFW96" s="352"/>
      <c r="LFX96" s="352"/>
      <c r="LFY96" s="352"/>
      <c r="LFZ96" s="352"/>
      <c r="LGA96" s="352"/>
      <c r="LGB96" s="352"/>
      <c r="LGC96" s="352"/>
      <c r="LGD96" s="352"/>
      <c r="LGE96" s="352"/>
      <c r="LGF96" s="352"/>
      <c r="LGG96" s="352"/>
      <c r="LGH96" s="352"/>
      <c r="LGI96" s="352"/>
      <c r="LGJ96" s="352"/>
      <c r="LGK96" s="352"/>
      <c r="LGL96" s="352"/>
      <c r="LGM96" s="352"/>
      <c r="LGN96" s="352"/>
      <c r="LGO96" s="352"/>
      <c r="LGP96" s="352"/>
      <c r="LGQ96" s="352"/>
      <c r="LGR96" s="352"/>
      <c r="LGS96" s="352"/>
      <c r="LGT96" s="352"/>
      <c r="LGU96" s="352"/>
      <c r="LGV96" s="352"/>
      <c r="LGW96" s="352"/>
      <c r="LGX96" s="352"/>
      <c r="LGY96" s="352"/>
      <c r="LGZ96" s="352"/>
      <c r="LHA96" s="352"/>
      <c r="LHB96" s="352"/>
      <c r="LHC96" s="352"/>
      <c r="LHD96" s="352"/>
      <c r="LHE96" s="352"/>
      <c r="LHF96" s="352"/>
      <c r="LHG96" s="352"/>
      <c r="LHH96" s="352"/>
      <c r="LHI96" s="352"/>
      <c r="LHJ96" s="352"/>
      <c r="LHK96" s="352"/>
      <c r="LHL96" s="352"/>
      <c r="LHM96" s="352"/>
      <c r="LHN96" s="352"/>
      <c r="LHO96" s="352"/>
      <c r="LHP96" s="352"/>
      <c r="LHQ96" s="352"/>
      <c r="LHR96" s="352"/>
      <c r="LHS96" s="352"/>
      <c r="LHT96" s="352"/>
      <c r="LHU96" s="352"/>
      <c r="LHV96" s="352"/>
      <c r="LHW96" s="352"/>
      <c r="LHX96" s="352"/>
      <c r="LHY96" s="352"/>
      <c r="LHZ96" s="352"/>
      <c r="LIA96" s="352"/>
      <c r="LIB96" s="352"/>
      <c r="LIC96" s="352"/>
      <c r="LID96" s="352"/>
      <c r="LIE96" s="352"/>
      <c r="LIF96" s="352"/>
      <c r="LIG96" s="352"/>
      <c r="LIH96" s="352"/>
      <c r="LII96" s="352"/>
      <c r="LIJ96" s="352"/>
      <c r="LIK96" s="352"/>
      <c r="LIL96" s="352"/>
      <c r="LIM96" s="352"/>
      <c r="LIN96" s="352"/>
      <c r="LIO96" s="352"/>
      <c r="LIP96" s="352"/>
      <c r="LIQ96" s="352"/>
      <c r="LIR96" s="352"/>
      <c r="LIS96" s="352"/>
      <c r="LIT96" s="352"/>
      <c r="LIU96" s="352"/>
      <c r="LIV96" s="352"/>
      <c r="LIW96" s="352"/>
      <c r="LIX96" s="352"/>
      <c r="LIY96" s="352"/>
      <c r="LIZ96" s="352"/>
      <c r="LJA96" s="352"/>
      <c r="LJB96" s="352"/>
      <c r="LJC96" s="352"/>
      <c r="LJD96" s="352"/>
      <c r="LJE96" s="352"/>
      <c r="LJF96" s="352"/>
      <c r="LJG96" s="352"/>
      <c r="LJH96" s="352"/>
      <c r="LJI96" s="352"/>
      <c r="LJJ96" s="352"/>
      <c r="LJK96" s="352"/>
      <c r="LJL96" s="352"/>
      <c r="LJM96" s="352"/>
      <c r="LJN96" s="352"/>
      <c r="LJO96" s="352"/>
      <c r="LJP96" s="352"/>
      <c r="LJQ96" s="352"/>
      <c r="LJR96" s="352"/>
      <c r="LJS96" s="352"/>
      <c r="LJT96" s="352"/>
      <c r="LJU96" s="352"/>
      <c r="LJV96" s="352"/>
      <c r="LJW96" s="352"/>
      <c r="LJX96" s="352"/>
      <c r="LJY96" s="352"/>
      <c r="LJZ96" s="352"/>
      <c r="LKA96" s="352"/>
      <c r="LKB96" s="352"/>
      <c r="LKC96" s="352"/>
      <c r="LKD96" s="352"/>
      <c r="LKE96" s="352"/>
      <c r="LKF96" s="352"/>
      <c r="LKG96" s="352"/>
      <c r="LKH96" s="352"/>
      <c r="LKI96" s="352"/>
      <c r="LKJ96" s="352"/>
      <c r="LKK96" s="352"/>
      <c r="LKL96" s="352"/>
      <c r="LKM96" s="352"/>
      <c r="LKN96" s="352"/>
      <c r="LKO96" s="352"/>
      <c r="LKP96" s="352"/>
      <c r="LKQ96" s="352"/>
      <c r="LKR96" s="352"/>
      <c r="LKS96" s="352"/>
      <c r="LKT96" s="352"/>
      <c r="LKU96" s="352"/>
      <c r="LKV96" s="352"/>
      <c r="LKW96" s="352"/>
      <c r="LKX96" s="352"/>
      <c r="LKY96" s="352"/>
      <c r="LKZ96" s="352"/>
      <c r="LLA96" s="352"/>
      <c r="LLB96" s="352"/>
      <c r="LLC96" s="352"/>
      <c r="LLD96" s="352"/>
      <c r="LLE96" s="352"/>
      <c r="LLF96" s="352"/>
      <c r="LLG96" s="352"/>
      <c r="LLH96" s="352"/>
      <c r="LLI96" s="352"/>
      <c r="LLJ96" s="352"/>
      <c r="LLK96" s="352"/>
      <c r="LLL96" s="352"/>
      <c r="LLM96" s="352"/>
      <c r="LLN96" s="352"/>
      <c r="LLO96" s="352"/>
      <c r="LLP96" s="352"/>
      <c r="LLQ96" s="352"/>
      <c r="LLR96" s="352"/>
      <c r="LLS96" s="352"/>
      <c r="LLT96" s="352"/>
      <c r="LLU96" s="352"/>
      <c r="LLV96" s="352"/>
      <c r="LLW96" s="352"/>
      <c r="LLX96" s="352"/>
      <c r="LLY96" s="352"/>
      <c r="LLZ96" s="352"/>
      <c r="LMA96" s="352"/>
      <c r="LMB96" s="352"/>
      <c r="LMC96" s="352"/>
      <c r="LMD96" s="352"/>
      <c r="LME96" s="352"/>
      <c r="LMF96" s="352"/>
      <c r="LMG96" s="352"/>
      <c r="LMH96" s="352"/>
      <c r="LMI96" s="352"/>
      <c r="LMJ96" s="352"/>
      <c r="LMK96" s="352"/>
      <c r="LML96" s="352"/>
      <c r="LMM96" s="352"/>
      <c r="LMN96" s="352"/>
      <c r="LMO96" s="352"/>
      <c r="LMP96" s="352"/>
      <c r="LMQ96" s="352"/>
      <c r="LMR96" s="352"/>
      <c r="LMS96" s="352"/>
      <c r="LMT96" s="352"/>
      <c r="LMU96" s="352"/>
      <c r="LMV96" s="352"/>
      <c r="LMW96" s="352"/>
      <c r="LMX96" s="352"/>
      <c r="LMY96" s="352"/>
      <c r="LMZ96" s="352"/>
      <c r="LNA96" s="352"/>
      <c r="LNB96" s="352"/>
      <c r="LNC96" s="352"/>
      <c r="LND96" s="352"/>
      <c r="LNE96" s="352"/>
      <c r="LNF96" s="352"/>
      <c r="LNG96" s="352"/>
      <c r="LNH96" s="352"/>
      <c r="LNI96" s="352"/>
      <c r="LNJ96" s="352"/>
      <c r="LNK96" s="352"/>
      <c r="LNL96" s="352"/>
      <c r="LNM96" s="352"/>
      <c r="LNN96" s="352"/>
      <c r="LNO96" s="352"/>
      <c r="LNP96" s="352"/>
      <c r="LNQ96" s="352"/>
      <c r="LNR96" s="352"/>
      <c r="LNS96" s="352"/>
      <c r="LNT96" s="352"/>
      <c r="LNU96" s="352"/>
      <c r="LNV96" s="352"/>
      <c r="LNW96" s="352"/>
      <c r="LNX96" s="352"/>
      <c r="LNY96" s="352"/>
      <c r="LNZ96" s="352"/>
      <c r="LOA96" s="352"/>
      <c r="LOB96" s="352"/>
      <c r="LOC96" s="352"/>
      <c r="LOD96" s="352"/>
      <c r="LOE96" s="352"/>
      <c r="LOF96" s="352"/>
      <c r="LOG96" s="352"/>
      <c r="LOH96" s="352"/>
      <c r="LOI96" s="352"/>
      <c r="LOJ96" s="352"/>
      <c r="LOK96" s="352"/>
      <c r="LOL96" s="352"/>
      <c r="LOM96" s="352"/>
      <c r="LON96" s="352"/>
      <c r="LOO96" s="352"/>
      <c r="LOP96" s="352"/>
      <c r="LOQ96" s="352"/>
      <c r="LOR96" s="352"/>
      <c r="LOS96" s="352"/>
      <c r="LOT96" s="352"/>
      <c r="LOU96" s="352"/>
      <c r="LOV96" s="352"/>
      <c r="LOW96" s="352"/>
      <c r="LOX96" s="352"/>
      <c r="LOY96" s="352"/>
      <c r="LOZ96" s="352"/>
      <c r="LPA96" s="352"/>
      <c r="LPB96" s="352"/>
      <c r="LPC96" s="352"/>
      <c r="LPD96" s="352"/>
      <c r="LPE96" s="352"/>
      <c r="LPF96" s="352"/>
      <c r="LPG96" s="352"/>
      <c r="LPH96" s="352"/>
      <c r="LPI96" s="352"/>
      <c r="LPJ96" s="352"/>
      <c r="LPK96" s="352"/>
      <c r="LPL96" s="352"/>
      <c r="LPM96" s="352"/>
      <c r="LPN96" s="352"/>
      <c r="LPO96" s="352"/>
      <c r="LPP96" s="352"/>
      <c r="LPQ96" s="352"/>
      <c r="LPR96" s="352"/>
      <c r="LPS96" s="352"/>
      <c r="LPT96" s="352"/>
      <c r="LPU96" s="352"/>
      <c r="LPV96" s="352"/>
      <c r="LPW96" s="352"/>
      <c r="LPX96" s="352"/>
      <c r="LPY96" s="352"/>
      <c r="LPZ96" s="352"/>
      <c r="LQA96" s="352"/>
      <c r="LQB96" s="352"/>
      <c r="LQC96" s="352"/>
      <c r="LQD96" s="352"/>
      <c r="LQE96" s="352"/>
      <c r="LQF96" s="352"/>
      <c r="LQG96" s="352"/>
      <c r="LQH96" s="352"/>
      <c r="LQI96" s="352"/>
      <c r="LQJ96" s="352"/>
      <c r="LQK96" s="352"/>
      <c r="LQL96" s="352"/>
      <c r="LQM96" s="352"/>
      <c r="LQN96" s="352"/>
      <c r="LQO96" s="352"/>
      <c r="LQP96" s="352"/>
      <c r="LQQ96" s="352"/>
      <c r="LQR96" s="352"/>
      <c r="LQS96" s="352"/>
      <c r="LQT96" s="352"/>
      <c r="LQU96" s="352"/>
      <c r="LQV96" s="352"/>
      <c r="LQW96" s="352"/>
      <c r="LQX96" s="352"/>
      <c r="LQY96" s="352"/>
      <c r="LQZ96" s="352"/>
      <c r="LRA96" s="352"/>
      <c r="LRB96" s="352"/>
      <c r="LRC96" s="352"/>
      <c r="LRD96" s="352"/>
      <c r="LRE96" s="352"/>
      <c r="LRF96" s="352"/>
      <c r="LRG96" s="352"/>
      <c r="LRH96" s="352"/>
      <c r="LRI96" s="352"/>
      <c r="LRJ96" s="352"/>
      <c r="LRK96" s="352"/>
      <c r="LRL96" s="352"/>
      <c r="LRM96" s="352"/>
      <c r="LRN96" s="352"/>
      <c r="LRO96" s="352"/>
      <c r="LRP96" s="352"/>
      <c r="LRQ96" s="352"/>
      <c r="LRR96" s="352"/>
      <c r="LRS96" s="352"/>
      <c r="LRT96" s="352"/>
      <c r="LRU96" s="352"/>
      <c r="LRV96" s="352"/>
      <c r="LRW96" s="352"/>
      <c r="LRX96" s="352"/>
      <c r="LRY96" s="352"/>
      <c r="LRZ96" s="352"/>
      <c r="LSA96" s="352"/>
      <c r="LSB96" s="352"/>
      <c r="LSC96" s="352"/>
      <c r="LSD96" s="352"/>
      <c r="LSE96" s="352"/>
      <c r="LSF96" s="352"/>
      <c r="LSG96" s="352"/>
      <c r="LSH96" s="352"/>
      <c r="LSI96" s="352"/>
      <c r="LSJ96" s="352"/>
      <c r="LSK96" s="352"/>
      <c r="LSL96" s="352"/>
      <c r="LSM96" s="352"/>
      <c r="LSN96" s="352"/>
      <c r="LSO96" s="352"/>
      <c r="LSP96" s="352"/>
      <c r="LSQ96" s="352"/>
      <c r="LSR96" s="352"/>
      <c r="LSS96" s="352"/>
      <c r="LST96" s="352"/>
      <c r="LSU96" s="352"/>
      <c r="LSV96" s="352"/>
      <c r="LSW96" s="352"/>
      <c r="LSX96" s="352"/>
      <c r="LSY96" s="352"/>
      <c r="LSZ96" s="352"/>
      <c r="LTA96" s="352"/>
      <c r="LTB96" s="352"/>
      <c r="LTC96" s="352"/>
      <c r="LTD96" s="352"/>
      <c r="LTE96" s="352"/>
      <c r="LTF96" s="352"/>
      <c r="LTG96" s="352"/>
      <c r="LTH96" s="352"/>
      <c r="LTI96" s="352"/>
      <c r="LTJ96" s="352"/>
      <c r="LTK96" s="352"/>
      <c r="LTL96" s="352"/>
      <c r="LTM96" s="352"/>
      <c r="LTN96" s="352"/>
      <c r="LTO96" s="352"/>
      <c r="LTP96" s="352"/>
      <c r="LTQ96" s="352"/>
      <c r="LTR96" s="352"/>
      <c r="LTS96" s="352"/>
      <c r="LTT96" s="352"/>
      <c r="LTU96" s="352"/>
      <c r="LTV96" s="352"/>
      <c r="LTW96" s="352"/>
      <c r="LTX96" s="352"/>
      <c r="LTY96" s="352"/>
      <c r="LTZ96" s="352"/>
      <c r="LUA96" s="352"/>
      <c r="LUB96" s="352"/>
      <c r="LUC96" s="352"/>
      <c r="LUD96" s="352"/>
      <c r="LUE96" s="352"/>
      <c r="LUF96" s="352"/>
      <c r="LUG96" s="352"/>
      <c r="LUH96" s="352"/>
      <c r="LUI96" s="352"/>
      <c r="LUJ96" s="352"/>
      <c r="LUK96" s="352"/>
      <c r="LUL96" s="352"/>
      <c r="LUM96" s="352"/>
      <c r="LUN96" s="352"/>
      <c r="LUO96" s="352"/>
      <c r="LUP96" s="352"/>
      <c r="LUQ96" s="352"/>
      <c r="LUR96" s="352"/>
      <c r="LUS96" s="352"/>
      <c r="LUT96" s="352"/>
      <c r="LUU96" s="352"/>
      <c r="LUV96" s="352"/>
      <c r="LUW96" s="352"/>
      <c r="LUX96" s="352"/>
      <c r="LUY96" s="352"/>
      <c r="LUZ96" s="352"/>
      <c r="LVA96" s="352"/>
      <c r="LVB96" s="352"/>
      <c r="LVC96" s="352"/>
      <c r="LVD96" s="352"/>
      <c r="LVE96" s="352"/>
      <c r="LVF96" s="352"/>
      <c r="LVG96" s="352"/>
      <c r="LVH96" s="352"/>
      <c r="LVI96" s="352"/>
      <c r="LVJ96" s="352"/>
      <c r="LVK96" s="352"/>
      <c r="LVL96" s="352"/>
      <c r="LVM96" s="352"/>
      <c r="LVN96" s="352"/>
      <c r="LVO96" s="352"/>
      <c r="LVP96" s="352"/>
      <c r="LVQ96" s="352"/>
      <c r="LVR96" s="352"/>
      <c r="LVS96" s="352"/>
      <c r="LVT96" s="352"/>
      <c r="LVU96" s="352"/>
      <c r="LVV96" s="352"/>
      <c r="LVW96" s="352"/>
      <c r="LVX96" s="352"/>
      <c r="LVY96" s="352"/>
      <c r="LVZ96" s="352"/>
      <c r="LWA96" s="352"/>
      <c r="LWB96" s="352"/>
      <c r="LWC96" s="352"/>
      <c r="LWD96" s="352"/>
      <c r="LWE96" s="352"/>
      <c r="LWF96" s="352"/>
      <c r="LWG96" s="352"/>
      <c r="LWH96" s="352"/>
      <c r="LWI96" s="352"/>
      <c r="LWJ96" s="352"/>
      <c r="LWK96" s="352"/>
      <c r="LWL96" s="352"/>
      <c r="LWM96" s="352"/>
      <c r="LWN96" s="352"/>
      <c r="LWO96" s="352"/>
      <c r="LWP96" s="352"/>
      <c r="LWQ96" s="352"/>
      <c r="LWR96" s="352"/>
      <c r="LWS96" s="352"/>
      <c r="LWT96" s="352"/>
      <c r="LWU96" s="352"/>
      <c r="LWV96" s="352"/>
      <c r="LWW96" s="352"/>
      <c r="LWX96" s="352"/>
      <c r="LWY96" s="352"/>
      <c r="LWZ96" s="352"/>
      <c r="LXA96" s="352"/>
      <c r="LXB96" s="352"/>
      <c r="LXC96" s="352"/>
      <c r="LXD96" s="352"/>
      <c r="LXE96" s="352"/>
      <c r="LXF96" s="352"/>
      <c r="LXG96" s="352"/>
      <c r="LXH96" s="352"/>
      <c r="LXI96" s="352"/>
      <c r="LXJ96" s="352"/>
      <c r="LXK96" s="352"/>
      <c r="LXL96" s="352"/>
      <c r="LXM96" s="352"/>
      <c r="LXN96" s="352"/>
      <c r="LXO96" s="352"/>
      <c r="LXP96" s="352"/>
      <c r="LXQ96" s="352"/>
      <c r="LXR96" s="352"/>
      <c r="LXS96" s="352"/>
      <c r="LXT96" s="352"/>
      <c r="LXU96" s="352"/>
      <c r="LXV96" s="352"/>
      <c r="LXW96" s="352"/>
      <c r="LXX96" s="352"/>
      <c r="LXY96" s="352"/>
      <c r="LXZ96" s="352"/>
      <c r="LYA96" s="352"/>
      <c r="LYB96" s="352"/>
      <c r="LYC96" s="352"/>
      <c r="LYD96" s="352"/>
      <c r="LYE96" s="352"/>
      <c r="LYF96" s="352"/>
      <c r="LYG96" s="352"/>
      <c r="LYH96" s="352"/>
      <c r="LYI96" s="352"/>
      <c r="LYJ96" s="352"/>
      <c r="LYK96" s="352"/>
      <c r="LYL96" s="352"/>
      <c r="LYM96" s="352"/>
      <c r="LYN96" s="352"/>
      <c r="LYO96" s="352"/>
      <c r="LYP96" s="352"/>
      <c r="LYQ96" s="352"/>
      <c r="LYR96" s="352"/>
      <c r="LYS96" s="352"/>
      <c r="LYT96" s="352"/>
      <c r="LYU96" s="352"/>
      <c r="LYV96" s="352"/>
      <c r="LYW96" s="352"/>
      <c r="LYX96" s="352"/>
      <c r="LYY96" s="352"/>
      <c r="LYZ96" s="352"/>
      <c r="LZA96" s="352"/>
      <c r="LZB96" s="352"/>
      <c r="LZC96" s="352"/>
      <c r="LZD96" s="352"/>
      <c r="LZE96" s="352"/>
      <c r="LZF96" s="352"/>
      <c r="LZG96" s="352"/>
      <c r="LZH96" s="352"/>
      <c r="LZI96" s="352"/>
      <c r="LZJ96" s="352"/>
      <c r="LZK96" s="352"/>
      <c r="LZL96" s="352"/>
      <c r="LZM96" s="352"/>
      <c r="LZN96" s="352"/>
      <c r="LZO96" s="352"/>
      <c r="LZP96" s="352"/>
      <c r="LZQ96" s="352"/>
      <c r="LZR96" s="352"/>
      <c r="LZS96" s="352"/>
      <c r="LZT96" s="352"/>
      <c r="LZU96" s="352"/>
      <c r="LZV96" s="352"/>
      <c r="LZW96" s="352"/>
      <c r="LZX96" s="352"/>
      <c r="LZY96" s="352"/>
      <c r="LZZ96" s="352"/>
      <c r="MAA96" s="352"/>
      <c r="MAB96" s="352"/>
      <c r="MAC96" s="352"/>
      <c r="MAD96" s="352"/>
      <c r="MAE96" s="352"/>
      <c r="MAF96" s="352"/>
      <c r="MAG96" s="352"/>
      <c r="MAH96" s="352"/>
      <c r="MAI96" s="352"/>
      <c r="MAJ96" s="352"/>
      <c r="MAK96" s="352"/>
      <c r="MAL96" s="352"/>
      <c r="MAM96" s="352"/>
      <c r="MAN96" s="352"/>
      <c r="MAO96" s="352"/>
      <c r="MAP96" s="352"/>
      <c r="MAQ96" s="352"/>
      <c r="MAR96" s="352"/>
      <c r="MAS96" s="352"/>
      <c r="MAT96" s="352"/>
      <c r="MAU96" s="352"/>
      <c r="MAV96" s="352"/>
      <c r="MAW96" s="352"/>
      <c r="MAX96" s="352"/>
      <c r="MAY96" s="352"/>
      <c r="MAZ96" s="352"/>
      <c r="MBA96" s="352"/>
      <c r="MBB96" s="352"/>
      <c r="MBC96" s="352"/>
      <c r="MBD96" s="352"/>
      <c r="MBE96" s="352"/>
      <c r="MBF96" s="352"/>
      <c r="MBG96" s="352"/>
      <c r="MBH96" s="352"/>
      <c r="MBI96" s="352"/>
      <c r="MBJ96" s="352"/>
      <c r="MBK96" s="352"/>
      <c r="MBL96" s="352"/>
      <c r="MBM96" s="352"/>
      <c r="MBN96" s="352"/>
      <c r="MBO96" s="352"/>
      <c r="MBP96" s="352"/>
      <c r="MBQ96" s="352"/>
      <c r="MBR96" s="352"/>
      <c r="MBS96" s="352"/>
      <c r="MBT96" s="352"/>
      <c r="MBU96" s="352"/>
      <c r="MBV96" s="352"/>
      <c r="MBW96" s="352"/>
      <c r="MBX96" s="352"/>
      <c r="MBY96" s="352"/>
      <c r="MBZ96" s="352"/>
      <c r="MCA96" s="352"/>
      <c r="MCB96" s="352"/>
      <c r="MCC96" s="352"/>
      <c r="MCD96" s="352"/>
      <c r="MCE96" s="352"/>
      <c r="MCF96" s="352"/>
      <c r="MCG96" s="352"/>
      <c r="MCH96" s="352"/>
      <c r="MCI96" s="352"/>
      <c r="MCJ96" s="352"/>
      <c r="MCK96" s="352"/>
      <c r="MCL96" s="352"/>
      <c r="MCM96" s="352"/>
      <c r="MCN96" s="352"/>
      <c r="MCO96" s="352"/>
      <c r="MCP96" s="352"/>
      <c r="MCQ96" s="352"/>
      <c r="MCR96" s="352"/>
      <c r="MCS96" s="352"/>
      <c r="MCT96" s="352"/>
      <c r="MCU96" s="352"/>
      <c r="MCV96" s="352"/>
      <c r="MCW96" s="352"/>
      <c r="MCX96" s="352"/>
      <c r="MCY96" s="352"/>
      <c r="MCZ96" s="352"/>
      <c r="MDA96" s="352"/>
      <c r="MDB96" s="352"/>
      <c r="MDC96" s="352"/>
      <c r="MDD96" s="352"/>
      <c r="MDE96" s="352"/>
      <c r="MDF96" s="352"/>
      <c r="MDG96" s="352"/>
      <c r="MDH96" s="352"/>
      <c r="MDI96" s="352"/>
      <c r="MDJ96" s="352"/>
      <c r="MDK96" s="352"/>
      <c r="MDL96" s="352"/>
      <c r="MDM96" s="352"/>
      <c r="MDN96" s="352"/>
      <c r="MDO96" s="352"/>
      <c r="MDP96" s="352"/>
      <c r="MDQ96" s="352"/>
      <c r="MDR96" s="352"/>
      <c r="MDS96" s="352"/>
      <c r="MDT96" s="352"/>
      <c r="MDU96" s="352"/>
      <c r="MDV96" s="352"/>
      <c r="MDW96" s="352"/>
      <c r="MDX96" s="352"/>
      <c r="MDY96" s="352"/>
      <c r="MDZ96" s="352"/>
      <c r="MEA96" s="352"/>
      <c r="MEB96" s="352"/>
      <c r="MEC96" s="352"/>
      <c r="MED96" s="352"/>
      <c r="MEE96" s="352"/>
      <c r="MEF96" s="352"/>
      <c r="MEG96" s="352"/>
      <c r="MEH96" s="352"/>
      <c r="MEI96" s="352"/>
      <c r="MEJ96" s="352"/>
      <c r="MEK96" s="352"/>
      <c r="MEL96" s="352"/>
      <c r="MEM96" s="352"/>
      <c r="MEN96" s="352"/>
      <c r="MEO96" s="352"/>
      <c r="MEP96" s="352"/>
      <c r="MEQ96" s="352"/>
      <c r="MER96" s="352"/>
      <c r="MES96" s="352"/>
      <c r="MET96" s="352"/>
      <c r="MEU96" s="352"/>
      <c r="MEV96" s="352"/>
      <c r="MEW96" s="352"/>
      <c r="MEX96" s="352"/>
      <c r="MEY96" s="352"/>
      <c r="MEZ96" s="352"/>
      <c r="MFA96" s="352"/>
      <c r="MFB96" s="352"/>
      <c r="MFC96" s="352"/>
      <c r="MFD96" s="352"/>
      <c r="MFE96" s="352"/>
      <c r="MFF96" s="352"/>
      <c r="MFG96" s="352"/>
      <c r="MFH96" s="352"/>
      <c r="MFI96" s="352"/>
      <c r="MFJ96" s="352"/>
      <c r="MFK96" s="352"/>
      <c r="MFL96" s="352"/>
      <c r="MFM96" s="352"/>
      <c r="MFN96" s="352"/>
      <c r="MFO96" s="352"/>
      <c r="MFP96" s="352"/>
      <c r="MFQ96" s="352"/>
      <c r="MFR96" s="352"/>
      <c r="MFS96" s="352"/>
      <c r="MFT96" s="352"/>
      <c r="MFU96" s="352"/>
      <c r="MFV96" s="352"/>
      <c r="MFW96" s="352"/>
      <c r="MFX96" s="352"/>
      <c r="MFY96" s="352"/>
      <c r="MFZ96" s="352"/>
      <c r="MGA96" s="352"/>
      <c r="MGB96" s="352"/>
      <c r="MGC96" s="352"/>
      <c r="MGD96" s="352"/>
      <c r="MGE96" s="352"/>
      <c r="MGF96" s="352"/>
      <c r="MGG96" s="352"/>
      <c r="MGH96" s="352"/>
      <c r="MGI96" s="352"/>
      <c r="MGJ96" s="352"/>
      <c r="MGK96" s="352"/>
      <c r="MGL96" s="352"/>
      <c r="MGM96" s="352"/>
      <c r="MGN96" s="352"/>
      <c r="MGO96" s="352"/>
      <c r="MGP96" s="352"/>
      <c r="MGQ96" s="352"/>
      <c r="MGR96" s="352"/>
      <c r="MGS96" s="352"/>
      <c r="MGT96" s="352"/>
      <c r="MGU96" s="352"/>
      <c r="MGV96" s="352"/>
      <c r="MGW96" s="352"/>
      <c r="MGX96" s="352"/>
      <c r="MGY96" s="352"/>
      <c r="MGZ96" s="352"/>
      <c r="MHA96" s="352"/>
      <c r="MHB96" s="352"/>
      <c r="MHC96" s="352"/>
      <c r="MHD96" s="352"/>
      <c r="MHE96" s="352"/>
      <c r="MHF96" s="352"/>
      <c r="MHG96" s="352"/>
      <c r="MHH96" s="352"/>
      <c r="MHI96" s="352"/>
      <c r="MHJ96" s="352"/>
      <c r="MHK96" s="352"/>
      <c r="MHL96" s="352"/>
      <c r="MHM96" s="352"/>
      <c r="MHN96" s="352"/>
      <c r="MHO96" s="352"/>
      <c r="MHP96" s="352"/>
      <c r="MHQ96" s="352"/>
      <c r="MHR96" s="352"/>
      <c r="MHS96" s="352"/>
      <c r="MHT96" s="352"/>
      <c r="MHU96" s="352"/>
      <c r="MHV96" s="352"/>
      <c r="MHW96" s="352"/>
      <c r="MHX96" s="352"/>
      <c r="MHY96" s="352"/>
      <c r="MHZ96" s="352"/>
      <c r="MIA96" s="352"/>
      <c r="MIB96" s="352"/>
      <c r="MIC96" s="352"/>
      <c r="MID96" s="352"/>
      <c r="MIE96" s="352"/>
      <c r="MIF96" s="352"/>
      <c r="MIG96" s="352"/>
      <c r="MIH96" s="352"/>
      <c r="MII96" s="352"/>
      <c r="MIJ96" s="352"/>
      <c r="MIK96" s="352"/>
      <c r="MIL96" s="352"/>
      <c r="MIM96" s="352"/>
      <c r="MIN96" s="352"/>
      <c r="MIO96" s="352"/>
      <c r="MIP96" s="352"/>
      <c r="MIQ96" s="352"/>
      <c r="MIR96" s="352"/>
      <c r="MIS96" s="352"/>
      <c r="MIT96" s="352"/>
      <c r="MIU96" s="352"/>
      <c r="MIV96" s="352"/>
      <c r="MIW96" s="352"/>
      <c r="MIX96" s="352"/>
      <c r="MIY96" s="352"/>
      <c r="MIZ96" s="352"/>
      <c r="MJA96" s="352"/>
      <c r="MJB96" s="352"/>
      <c r="MJC96" s="352"/>
      <c r="MJD96" s="352"/>
      <c r="MJE96" s="352"/>
      <c r="MJF96" s="352"/>
      <c r="MJG96" s="352"/>
      <c r="MJH96" s="352"/>
      <c r="MJI96" s="352"/>
      <c r="MJJ96" s="352"/>
      <c r="MJK96" s="352"/>
      <c r="MJL96" s="352"/>
      <c r="MJM96" s="352"/>
      <c r="MJN96" s="352"/>
      <c r="MJO96" s="352"/>
      <c r="MJP96" s="352"/>
      <c r="MJQ96" s="352"/>
      <c r="MJR96" s="352"/>
      <c r="MJS96" s="352"/>
      <c r="MJT96" s="352"/>
      <c r="MJU96" s="352"/>
      <c r="MJV96" s="352"/>
      <c r="MJW96" s="352"/>
      <c r="MJX96" s="352"/>
      <c r="MJY96" s="352"/>
      <c r="MJZ96" s="352"/>
      <c r="MKA96" s="352"/>
      <c r="MKB96" s="352"/>
      <c r="MKC96" s="352"/>
      <c r="MKD96" s="352"/>
      <c r="MKE96" s="352"/>
      <c r="MKF96" s="352"/>
      <c r="MKG96" s="352"/>
      <c r="MKH96" s="352"/>
      <c r="MKI96" s="352"/>
      <c r="MKJ96" s="352"/>
      <c r="MKK96" s="352"/>
      <c r="MKL96" s="352"/>
      <c r="MKM96" s="352"/>
      <c r="MKN96" s="352"/>
      <c r="MKO96" s="352"/>
      <c r="MKP96" s="352"/>
      <c r="MKQ96" s="352"/>
      <c r="MKR96" s="352"/>
      <c r="MKS96" s="352"/>
      <c r="MKT96" s="352"/>
      <c r="MKU96" s="352"/>
      <c r="MKV96" s="352"/>
      <c r="MKW96" s="352"/>
      <c r="MKX96" s="352"/>
      <c r="MKY96" s="352"/>
      <c r="MKZ96" s="352"/>
      <c r="MLA96" s="352"/>
      <c r="MLB96" s="352"/>
      <c r="MLC96" s="352"/>
      <c r="MLD96" s="352"/>
      <c r="MLE96" s="352"/>
      <c r="MLF96" s="352"/>
      <c r="MLG96" s="352"/>
      <c r="MLH96" s="352"/>
      <c r="MLI96" s="352"/>
      <c r="MLJ96" s="352"/>
      <c r="MLK96" s="352"/>
      <c r="MLL96" s="352"/>
      <c r="MLM96" s="352"/>
      <c r="MLN96" s="352"/>
      <c r="MLO96" s="352"/>
      <c r="MLP96" s="352"/>
      <c r="MLQ96" s="352"/>
      <c r="MLR96" s="352"/>
      <c r="MLS96" s="352"/>
      <c r="MLT96" s="352"/>
      <c r="MLU96" s="352"/>
      <c r="MLV96" s="352"/>
      <c r="MLW96" s="352"/>
      <c r="MLX96" s="352"/>
      <c r="MLY96" s="352"/>
      <c r="MLZ96" s="352"/>
      <c r="MMA96" s="352"/>
      <c r="MMB96" s="352"/>
      <c r="MMC96" s="352"/>
      <c r="MMD96" s="352"/>
      <c r="MME96" s="352"/>
      <c r="MMF96" s="352"/>
      <c r="MMG96" s="352"/>
      <c r="MMH96" s="352"/>
      <c r="MMI96" s="352"/>
      <c r="MMJ96" s="352"/>
      <c r="MMK96" s="352"/>
      <c r="MML96" s="352"/>
      <c r="MMM96" s="352"/>
      <c r="MMN96" s="352"/>
      <c r="MMO96" s="352"/>
      <c r="MMP96" s="352"/>
      <c r="MMQ96" s="352"/>
      <c r="MMR96" s="352"/>
      <c r="MMS96" s="352"/>
      <c r="MMT96" s="352"/>
      <c r="MMU96" s="352"/>
      <c r="MMV96" s="352"/>
      <c r="MMW96" s="352"/>
      <c r="MMX96" s="352"/>
      <c r="MMY96" s="352"/>
      <c r="MMZ96" s="352"/>
      <c r="MNA96" s="352"/>
      <c r="MNB96" s="352"/>
      <c r="MNC96" s="352"/>
      <c r="MND96" s="352"/>
      <c r="MNE96" s="352"/>
      <c r="MNF96" s="352"/>
      <c r="MNG96" s="352"/>
      <c r="MNH96" s="352"/>
      <c r="MNI96" s="352"/>
      <c r="MNJ96" s="352"/>
      <c r="MNK96" s="352"/>
      <c r="MNL96" s="352"/>
      <c r="MNM96" s="352"/>
      <c r="MNN96" s="352"/>
      <c r="MNO96" s="352"/>
      <c r="MNP96" s="352"/>
      <c r="MNQ96" s="352"/>
      <c r="MNR96" s="352"/>
      <c r="MNS96" s="352"/>
      <c r="MNT96" s="352"/>
      <c r="MNU96" s="352"/>
      <c r="MNV96" s="352"/>
      <c r="MNW96" s="352"/>
      <c r="MNX96" s="352"/>
      <c r="MNY96" s="352"/>
      <c r="MNZ96" s="352"/>
      <c r="MOA96" s="352"/>
      <c r="MOB96" s="352"/>
      <c r="MOC96" s="352"/>
      <c r="MOD96" s="352"/>
      <c r="MOE96" s="352"/>
      <c r="MOF96" s="352"/>
      <c r="MOG96" s="352"/>
      <c r="MOH96" s="352"/>
      <c r="MOI96" s="352"/>
      <c r="MOJ96" s="352"/>
      <c r="MOK96" s="352"/>
      <c r="MOL96" s="352"/>
      <c r="MOM96" s="352"/>
      <c r="MON96" s="352"/>
      <c r="MOO96" s="352"/>
      <c r="MOP96" s="352"/>
      <c r="MOQ96" s="352"/>
      <c r="MOR96" s="352"/>
      <c r="MOS96" s="352"/>
      <c r="MOT96" s="352"/>
      <c r="MOU96" s="352"/>
      <c r="MOV96" s="352"/>
      <c r="MOW96" s="352"/>
      <c r="MOX96" s="352"/>
      <c r="MOY96" s="352"/>
      <c r="MOZ96" s="352"/>
      <c r="MPA96" s="352"/>
      <c r="MPB96" s="352"/>
      <c r="MPC96" s="352"/>
      <c r="MPD96" s="352"/>
      <c r="MPE96" s="352"/>
      <c r="MPF96" s="352"/>
      <c r="MPG96" s="352"/>
      <c r="MPH96" s="352"/>
      <c r="MPI96" s="352"/>
      <c r="MPJ96" s="352"/>
      <c r="MPK96" s="352"/>
      <c r="MPL96" s="352"/>
      <c r="MPM96" s="352"/>
      <c r="MPN96" s="352"/>
      <c r="MPO96" s="352"/>
      <c r="MPP96" s="352"/>
      <c r="MPQ96" s="352"/>
      <c r="MPR96" s="352"/>
      <c r="MPS96" s="352"/>
      <c r="MPT96" s="352"/>
      <c r="MPU96" s="352"/>
      <c r="MPV96" s="352"/>
      <c r="MPW96" s="352"/>
      <c r="MPX96" s="352"/>
      <c r="MPY96" s="352"/>
      <c r="MPZ96" s="352"/>
      <c r="MQA96" s="352"/>
      <c r="MQB96" s="352"/>
      <c r="MQC96" s="352"/>
      <c r="MQD96" s="352"/>
      <c r="MQE96" s="352"/>
      <c r="MQF96" s="352"/>
      <c r="MQG96" s="352"/>
      <c r="MQH96" s="352"/>
      <c r="MQI96" s="352"/>
      <c r="MQJ96" s="352"/>
      <c r="MQK96" s="352"/>
      <c r="MQL96" s="352"/>
      <c r="MQM96" s="352"/>
      <c r="MQN96" s="352"/>
      <c r="MQO96" s="352"/>
      <c r="MQP96" s="352"/>
      <c r="MQQ96" s="352"/>
      <c r="MQR96" s="352"/>
      <c r="MQS96" s="352"/>
      <c r="MQT96" s="352"/>
      <c r="MQU96" s="352"/>
      <c r="MQV96" s="352"/>
      <c r="MQW96" s="352"/>
      <c r="MQX96" s="352"/>
      <c r="MQY96" s="352"/>
      <c r="MQZ96" s="352"/>
      <c r="MRA96" s="352"/>
      <c r="MRB96" s="352"/>
      <c r="MRC96" s="352"/>
      <c r="MRD96" s="352"/>
      <c r="MRE96" s="352"/>
      <c r="MRF96" s="352"/>
      <c r="MRG96" s="352"/>
      <c r="MRH96" s="352"/>
      <c r="MRI96" s="352"/>
      <c r="MRJ96" s="352"/>
      <c r="MRK96" s="352"/>
      <c r="MRL96" s="352"/>
      <c r="MRM96" s="352"/>
      <c r="MRN96" s="352"/>
      <c r="MRO96" s="352"/>
      <c r="MRP96" s="352"/>
      <c r="MRQ96" s="352"/>
      <c r="MRR96" s="352"/>
      <c r="MRS96" s="352"/>
      <c r="MRT96" s="352"/>
      <c r="MRU96" s="352"/>
      <c r="MRV96" s="352"/>
      <c r="MRW96" s="352"/>
      <c r="MRX96" s="352"/>
      <c r="MRY96" s="352"/>
      <c r="MRZ96" s="352"/>
      <c r="MSA96" s="352"/>
      <c r="MSB96" s="352"/>
      <c r="MSC96" s="352"/>
      <c r="MSD96" s="352"/>
      <c r="MSE96" s="352"/>
      <c r="MSF96" s="352"/>
      <c r="MSG96" s="352"/>
      <c r="MSH96" s="352"/>
      <c r="MSI96" s="352"/>
      <c r="MSJ96" s="352"/>
      <c r="MSK96" s="352"/>
      <c r="MSL96" s="352"/>
      <c r="MSM96" s="352"/>
      <c r="MSN96" s="352"/>
      <c r="MSO96" s="352"/>
      <c r="MSP96" s="352"/>
      <c r="MSQ96" s="352"/>
      <c r="MSR96" s="352"/>
      <c r="MSS96" s="352"/>
      <c r="MST96" s="352"/>
      <c r="MSU96" s="352"/>
      <c r="MSV96" s="352"/>
      <c r="MSW96" s="352"/>
      <c r="MSX96" s="352"/>
      <c r="MSY96" s="352"/>
      <c r="MSZ96" s="352"/>
      <c r="MTA96" s="352"/>
      <c r="MTB96" s="352"/>
      <c r="MTC96" s="352"/>
      <c r="MTD96" s="352"/>
      <c r="MTE96" s="352"/>
      <c r="MTF96" s="352"/>
      <c r="MTG96" s="352"/>
      <c r="MTH96" s="352"/>
      <c r="MTI96" s="352"/>
      <c r="MTJ96" s="352"/>
      <c r="MTK96" s="352"/>
      <c r="MTL96" s="352"/>
      <c r="MTM96" s="352"/>
      <c r="MTN96" s="352"/>
      <c r="MTO96" s="352"/>
      <c r="MTP96" s="352"/>
      <c r="MTQ96" s="352"/>
      <c r="MTR96" s="352"/>
      <c r="MTS96" s="352"/>
      <c r="MTT96" s="352"/>
      <c r="MTU96" s="352"/>
      <c r="MTV96" s="352"/>
      <c r="MTW96" s="352"/>
      <c r="MTX96" s="352"/>
      <c r="MTY96" s="352"/>
      <c r="MTZ96" s="352"/>
      <c r="MUA96" s="352"/>
      <c r="MUB96" s="352"/>
      <c r="MUC96" s="352"/>
      <c r="MUD96" s="352"/>
      <c r="MUE96" s="352"/>
      <c r="MUF96" s="352"/>
      <c r="MUG96" s="352"/>
      <c r="MUH96" s="352"/>
      <c r="MUI96" s="352"/>
      <c r="MUJ96" s="352"/>
      <c r="MUK96" s="352"/>
      <c r="MUL96" s="352"/>
      <c r="MUM96" s="352"/>
      <c r="MUN96" s="352"/>
      <c r="MUO96" s="352"/>
      <c r="MUP96" s="352"/>
      <c r="MUQ96" s="352"/>
      <c r="MUR96" s="352"/>
      <c r="MUS96" s="352"/>
      <c r="MUT96" s="352"/>
      <c r="MUU96" s="352"/>
      <c r="MUV96" s="352"/>
      <c r="MUW96" s="352"/>
      <c r="MUX96" s="352"/>
      <c r="MUY96" s="352"/>
      <c r="MUZ96" s="352"/>
      <c r="MVA96" s="352"/>
      <c r="MVB96" s="352"/>
      <c r="MVC96" s="352"/>
      <c r="MVD96" s="352"/>
      <c r="MVE96" s="352"/>
      <c r="MVF96" s="352"/>
      <c r="MVG96" s="352"/>
      <c r="MVH96" s="352"/>
      <c r="MVI96" s="352"/>
      <c r="MVJ96" s="352"/>
      <c r="MVK96" s="352"/>
      <c r="MVL96" s="352"/>
      <c r="MVM96" s="352"/>
      <c r="MVN96" s="352"/>
      <c r="MVO96" s="352"/>
      <c r="MVP96" s="352"/>
      <c r="MVQ96" s="352"/>
      <c r="MVR96" s="352"/>
      <c r="MVS96" s="352"/>
      <c r="MVT96" s="352"/>
      <c r="MVU96" s="352"/>
      <c r="MVV96" s="352"/>
      <c r="MVW96" s="352"/>
      <c r="MVX96" s="352"/>
      <c r="MVY96" s="352"/>
      <c r="MVZ96" s="352"/>
      <c r="MWA96" s="352"/>
      <c r="MWB96" s="352"/>
      <c r="MWC96" s="352"/>
      <c r="MWD96" s="352"/>
      <c r="MWE96" s="352"/>
      <c r="MWF96" s="352"/>
      <c r="MWG96" s="352"/>
      <c r="MWH96" s="352"/>
      <c r="MWI96" s="352"/>
      <c r="MWJ96" s="352"/>
      <c r="MWK96" s="352"/>
      <c r="MWL96" s="352"/>
      <c r="MWM96" s="352"/>
      <c r="MWN96" s="352"/>
      <c r="MWO96" s="352"/>
      <c r="MWP96" s="352"/>
      <c r="MWQ96" s="352"/>
      <c r="MWR96" s="352"/>
      <c r="MWS96" s="352"/>
      <c r="MWT96" s="352"/>
      <c r="MWU96" s="352"/>
      <c r="MWV96" s="352"/>
      <c r="MWW96" s="352"/>
      <c r="MWX96" s="352"/>
      <c r="MWY96" s="352"/>
      <c r="MWZ96" s="352"/>
      <c r="MXA96" s="352"/>
      <c r="MXB96" s="352"/>
      <c r="MXC96" s="352"/>
      <c r="MXD96" s="352"/>
      <c r="MXE96" s="352"/>
      <c r="MXF96" s="352"/>
      <c r="MXG96" s="352"/>
      <c r="MXH96" s="352"/>
      <c r="MXI96" s="352"/>
      <c r="MXJ96" s="352"/>
      <c r="MXK96" s="352"/>
      <c r="MXL96" s="352"/>
      <c r="MXM96" s="352"/>
      <c r="MXN96" s="352"/>
      <c r="MXO96" s="352"/>
      <c r="MXP96" s="352"/>
      <c r="MXQ96" s="352"/>
      <c r="MXR96" s="352"/>
      <c r="MXS96" s="352"/>
      <c r="MXT96" s="352"/>
      <c r="MXU96" s="352"/>
      <c r="MXV96" s="352"/>
      <c r="MXW96" s="352"/>
      <c r="MXX96" s="352"/>
      <c r="MXY96" s="352"/>
      <c r="MXZ96" s="352"/>
      <c r="MYA96" s="352"/>
      <c r="MYB96" s="352"/>
      <c r="MYC96" s="352"/>
      <c r="MYD96" s="352"/>
      <c r="MYE96" s="352"/>
      <c r="MYF96" s="352"/>
      <c r="MYG96" s="352"/>
      <c r="MYH96" s="352"/>
      <c r="MYI96" s="352"/>
      <c r="MYJ96" s="352"/>
      <c r="MYK96" s="352"/>
      <c r="MYL96" s="352"/>
      <c r="MYM96" s="352"/>
      <c r="MYN96" s="352"/>
      <c r="MYO96" s="352"/>
      <c r="MYP96" s="352"/>
      <c r="MYQ96" s="352"/>
      <c r="MYR96" s="352"/>
      <c r="MYS96" s="352"/>
      <c r="MYT96" s="352"/>
      <c r="MYU96" s="352"/>
      <c r="MYV96" s="352"/>
      <c r="MYW96" s="352"/>
      <c r="MYX96" s="352"/>
      <c r="MYY96" s="352"/>
      <c r="MYZ96" s="352"/>
      <c r="MZA96" s="352"/>
      <c r="MZB96" s="352"/>
      <c r="MZC96" s="352"/>
      <c r="MZD96" s="352"/>
      <c r="MZE96" s="352"/>
      <c r="MZF96" s="352"/>
      <c r="MZG96" s="352"/>
      <c r="MZH96" s="352"/>
      <c r="MZI96" s="352"/>
      <c r="MZJ96" s="352"/>
      <c r="MZK96" s="352"/>
      <c r="MZL96" s="352"/>
      <c r="MZM96" s="352"/>
      <c r="MZN96" s="352"/>
      <c r="MZO96" s="352"/>
      <c r="MZP96" s="352"/>
      <c r="MZQ96" s="352"/>
      <c r="MZR96" s="352"/>
      <c r="MZS96" s="352"/>
      <c r="MZT96" s="352"/>
      <c r="MZU96" s="352"/>
      <c r="MZV96" s="352"/>
      <c r="MZW96" s="352"/>
      <c r="MZX96" s="352"/>
      <c r="MZY96" s="352"/>
      <c r="MZZ96" s="352"/>
      <c r="NAA96" s="352"/>
      <c r="NAB96" s="352"/>
      <c r="NAC96" s="352"/>
      <c r="NAD96" s="352"/>
      <c r="NAE96" s="352"/>
      <c r="NAF96" s="352"/>
      <c r="NAG96" s="352"/>
      <c r="NAH96" s="352"/>
      <c r="NAI96" s="352"/>
      <c r="NAJ96" s="352"/>
      <c r="NAK96" s="352"/>
      <c r="NAL96" s="352"/>
      <c r="NAM96" s="352"/>
      <c r="NAN96" s="352"/>
      <c r="NAO96" s="352"/>
      <c r="NAP96" s="352"/>
      <c r="NAQ96" s="352"/>
      <c r="NAR96" s="352"/>
      <c r="NAS96" s="352"/>
      <c r="NAT96" s="352"/>
      <c r="NAU96" s="352"/>
      <c r="NAV96" s="352"/>
      <c r="NAW96" s="352"/>
      <c r="NAX96" s="352"/>
      <c r="NAY96" s="352"/>
      <c r="NAZ96" s="352"/>
      <c r="NBA96" s="352"/>
      <c r="NBB96" s="352"/>
      <c r="NBC96" s="352"/>
      <c r="NBD96" s="352"/>
      <c r="NBE96" s="352"/>
      <c r="NBF96" s="352"/>
      <c r="NBG96" s="352"/>
      <c r="NBH96" s="352"/>
      <c r="NBI96" s="352"/>
      <c r="NBJ96" s="352"/>
      <c r="NBK96" s="352"/>
      <c r="NBL96" s="352"/>
      <c r="NBM96" s="352"/>
      <c r="NBN96" s="352"/>
      <c r="NBO96" s="352"/>
      <c r="NBP96" s="352"/>
      <c r="NBQ96" s="352"/>
      <c r="NBR96" s="352"/>
      <c r="NBS96" s="352"/>
      <c r="NBT96" s="352"/>
      <c r="NBU96" s="352"/>
      <c r="NBV96" s="352"/>
      <c r="NBW96" s="352"/>
      <c r="NBX96" s="352"/>
      <c r="NBY96" s="352"/>
      <c r="NBZ96" s="352"/>
      <c r="NCA96" s="352"/>
      <c r="NCB96" s="352"/>
      <c r="NCC96" s="352"/>
      <c r="NCD96" s="352"/>
      <c r="NCE96" s="352"/>
      <c r="NCF96" s="352"/>
      <c r="NCG96" s="352"/>
      <c r="NCH96" s="352"/>
      <c r="NCI96" s="352"/>
      <c r="NCJ96" s="352"/>
      <c r="NCK96" s="352"/>
      <c r="NCL96" s="352"/>
      <c r="NCM96" s="352"/>
      <c r="NCN96" s="352"/>
      <c r="NCO96" s="352"/>
      <c r="NCP96" s="352"/>
      <c r="NCQ96" s="352"/>
      <c r="NCR96" s="352"/>
      <c r="NCS96" s="352"/>
      <c r="NCT96" s="352"/>
      <c r="NCU96" s="352"/>
      <c r="NCV96" s="352"/>
      <c r="NCW96" s="352"/>
      <c r="NCX96" s="352"/>
      <c r="NCY96" s="352"/>
      <c r="NCZ96" s="352"/>
      <c r="NDA96" s="352"/>
      <c r="NDB96" s="352"/>
      <c r="NDC96" s="352"/>
      <c r="NDD96" s="352"/>
      <c r="NDE96" s="352"/>
      <c r="NDF96" s="352"/>
      <c r="NDG96" s="352"/>
      <c r="NDH96" s="352"/>
      <c r="NDI96" s="352"/>
      <c r="NDJ96" s="352"/>
      <c r="NDK96" s="352"/>
      <c r="NDL96" s="352"/>
      <c r="NDM96" s="352"/>
      <c r="NDN96" s="352"/>
      <c r="NDO96" s="352"/>
      <c r="NDP96" s="352"/>
      <c r="NDQ96" s="352"/>
      <c r="NDR96" s="352"/>
      <c r="NDS96" s="352"/>
      <c r="NDT96" s="352"/>
      <c r="NDU96" s="352"/>
      <c r="NDV96" s="352"/>
      <c r="NDW96" s="352"/>
      <c r="NDX96" s="352"/>
      <c r="NDY96" s="352"/>
      <c r="NDZ96" s="352"/>
      <c r="NEA96" s="352"/>
      <c r="NEB96" s="352"/>
      <c r="NEC96" s="352"/>
      <c r="NED96" s="352"/>
      <c r="NEE96" s="352"/>
      <c r="NEF96" s="352"/>
      <c r="NEG96" s="352"/>
      <c r="NEH96" s="352"/>
      <c r="NEI96" s="352"/>
      <c r="NEJ96" s="352"/>
      <c r="NEK96" s="352"/>
      <c r="NEL96" s="352"/>
      <c r="NEM96" s="352"/>
      <c r="NEN96" s="352"/>
      <c r="NEO96" s="352"/>
      <c r="NEP96" s="352"/>
      <c r="NEQ96" s="352"/>
      <c r="NER96" s="352"/>
      <c r="NES96" s="352"/>
      <c r="NET96" s="352"/>
      <c r="NEU96" s="352"/>
      <c r="NEV96" s="352"/>
      <c r="NEW96" s="352"/>
      <c r="NEX96" s="352"/>
      <c r="NEY96" s="352"/>
      <c r="NEZ96" s="352"/>
      <c r="NFA96" s="352"/>
      <c r="NFB96" s="352"/>
      <c r="NFC96" s="352"/>
      <c r="NFD96" s="352"/>
      <c r="NFE96" s="352"/>
      <c r="NFF96" s="352"/>
      <c r="NFG96" s="352"/>
      <c r="NFH96" s="352"/>
      <c r="NFI96" s="352"/>
      <c r="NFJ96" s="352"/>
      <c r="NFK96" s="352"/>
      <c r="NFL96" s="352"/>
      <c r="NFM96" s="352"/>
      <c r="NFN96" s="352"/>
      <c r="NFO96" s="352"/>
      <c r="NFP96" s="352"/>
      <c r="NFQ96" s="352"/>
      <c r="NFR96" s="352"/>
      <c r="NFS96" s="352"/>
      <c r="NFT96" s="352"/>
      <c r="NFU96" s="352"/>
      <c r="NFV96" s="352"/>
      <c r="NFW96" s="352"/>
      <c r="NFX96" s="352"/>
      <c r="NFY96" s="352"/>
      <c r="NFZ96" s="352"/>
      <c r="NGA96" s="352"/>
      <c r="NGB96" s="352"/>
      <c r="NGC96" s="352"/>
      <c r="NGD96" s="352"/>
      <c r="NGE96" s="352"/>
      <c r="NGF96" s="352"/>
      <c r="NGG96" s="352"/>
      <c r="NGH96" s="352"/>
      <c r="NGI96" s="352"/>
      <c r="NGJ96" s="352"/>
      <c r="NGK96" s="352"/>
      <c r="NGL96" s="352"/>
      <c r="NGM96" s="352"/>
      <c r="NGN96" s="352"/>
      <c r="NGO96" s="352"/>
      <c r="NGP96" s="352"/>
      <c r="NGQ96" s="352"/>
      <c r="NGR96" s="352"/>
      <c r="NGS96" s="352"/>
      <c r="NGT96" s="352"/>
      <c r="NGU96" s="352"/>
      <c r="NGV96" s="352"/>
      <c r="NGW96" s="352"/>
      <c r="NGX96" s="352"/>
      <c r="NGY96" s="352"/>
      <c r="NGZ96" s="352"/>
      <c r="NHA96" s="352"/>
      <c r="NHB96" s="352"/>
      <c r="NHC96" s="352"/>
      <c r="NHD96" s="352"/>
      <c r="NHE96" s="352"/>
      <c r="NHF96" s="352"/>
      <c r="NHG96" s="352"/>
      <c r="NHH96" s="352"/>
      <c r="NHI96" s="352"/>
      <c r="NHJ96" s="352"/>
      <c r="NHK96" s="352"/>
      <c r="NHL96" s="352"/>
      <c r="NHM96" s="352"/>
      <c r="NHN96" s="352"/>
      <c r="NHO96" s="352"/>
      <c r="NHP96" s="352"/>
      <c r="NHQ96" s="352"/>
      <c r="NHR96" s="352"/>
      <c r="NHS96" s="352"/>
      <c r="NHT96" s="352"/>
      <c r="NHU96" s="352"/>
      <c r="NHV96" s="352"/>
      <c r="NHW96" s="352"/>
      <c r="NHX96" s="352"/>
      <c r="NHY96" s="352"/>
      <c r="NHZ96" s="352"/>
      <c r="NIA96" s="352"/>
      <c r="NIB96" s="352"/>
      <c r="NIC96" s="352"/>
      <c r="NID96" s="352"/>
      <c r="NIE96" s="352"/>
      <c r="NIF96" s="352"/>
      <c r="NIG96" s="352"/>
      <c r="NIH96" s="352"/>
      <c r="NII96" s="352"/>
      <c r="NIJ96" s="352"/>
      <c r="NIK96" s="352"/>
      <c r="NIL96" s="352"/>
      <c r="NIM96" s="352"/>
      <c r="NIN96" s="352"/>
      <c r="NIO96" s="352"/>
      <c r="NIP96" s="352"/>
      <c r="NIQ96" s="352"/>
      <c r="NIR96" s="352"/>
      <c r="NIS96" s="352"/>
      <c r="NIT96" s="352"/>
      <c r="NIU96" s="352"/>
      <c r="NIV96" s="352"/>
      <c r="NIW96" s="352"/>
      <c r="NIX96" s="352"/>
      <c r="NIY96" s="352"/>
      <c r="NIZ96" s="352"/>
      <c r="NJA96" s="352"/>
      <c r="NJB96" s="352"/>
      <c r="NJC96" s="352"/>
      <c r="NJD96" s="352"/>
      <c r="NJE96" s="352"/>
      <c r="NJF96" s="352"/>
      <c r="NJG96" s="352"/>
      <c r="NJH96" s="352"/>
      <c r="NJI96" s="352"/>
      <c r="NJJ96" s="352"/>
      <c r="NJK96" s="352"/>
      <c r="NJL96" s="352"/>
      <c r="NJM96" s="352"/>
      <c r="NJN96" s="352"/>
      <c r="NJO96" s="352"/>
      <c r="NJP96" s="352"/>
      <c r="NJQ96" s="352"/>
      <c r="NJR96" s="352"/>
      <c r="NJS96" s="352"/>
      <c r="NJT96" s="352"/>
      <c r="NJU96" s="352"/>
      <c r="NJV96" s="352"/>
      <c r="NJW96" s="352"/>
      <c r="NJX96" s="352"/>
      <c r="NJY96" s="352"/>
      <c r="NJZ96" s="352"/>
      <c r="NKA96" s="352"/>
      <c r="NKB96" s="352"/>
      <c r="NKC96" s="352"/>
      <c r="NKD96" s="352"/>
      <c r="NKE96" s="352"/>
      <c r="NKF96" s="352"/>
      <c r="NKG96" s="352"/>
      <c r="NKH96" s="352"/>
      <c r="NKI96" s="352"/>
      <c r="NKJ96" s="352"/>
      <c r="NKK96" s="352"/>
      <c r="NKL96" s="352"/>
      <c r="NKM96" s="352"/>
      <c r="NKN96" s="352"/>
      <c r="NKO96" s="352"/>
      <c r="NKP96" s="352"/>
      <c r="NKQ96" s="352"/>
      <c r="NKR96" s="352"/>
      <c r="NKS96" s="352"/>
      <c r="NKT96" s="352"/>
      <c r="NKU96" s="352"/>
      <c r="NKV96" s="352"/>
      <c r="NKW96" s="352"/>
      <c r="NKX96" s="352"/>
      <c r="NKY96" s="352"/>
      <c r="NKZ96" s="352"/>
      <c r="NLA96" s="352"/>
      <c r="NLB96" s="352"/>
      <c r="NLC96" s="352"/>
      <c r="NLD96" s="352"/>
      <c r="NLE96" s="352"/>
      <c r="NLF96" s="352"/>
      <c r="NLG96" s="352"/>
      <c r="NLH96" s="352"/>
      <c r="NLI96" s="352"/>
      <c r="NLJ96" s="352"/>
      <c r="NLK96" s="352"/>
      <c r="NLL96" s="352"/>
      <c r="NLM96" s="352"/>
      <c r="NLN96" s="352"/>
      <c r="NLO96" s="352"/>
      <c r="NLP96" s="352"/>
      <c r="NLQ96" s="352"/>
      <c r="NLR96" s="352"/>
      <c r="NLS96" s="352"/>
      <c r="NLT96" s="352"/>
      <c r="NLU96" s="352"/>
      <c r="NLV96" s="352"/>
      <c r="NLW96" s="352"/>
      <c r="NLX96" s="352"/>
      <c r="NLY96" s="352"/>
      <c r="NLZ96" s="352"/>
      <c r="NMA96" s="352"/>
      <c r="NMB96" s="352"/>
      <c r="NMC96" s="352"/>
      <c r="NMD96" s="352"/>
      <c r="NME96" s="352"/>
      <c r="NMF96" s="352"/>
      <c r="NMG96" s="352"/>
      <c r="NMH96" s="352"/>
      <c r="NMI96" s="352"/>
      <c r="NMJ96" s="352"/>
      <c r="NMK96" s="352"/>
      <c r="NML96" s="352"/>
      <c r="NMM96" s="352"/>
      <c r="NMN96" s="352"/>
      <c r="NMO96" s="352"/>
      <c r="NMP96" s="352"/>
      <c r="NMQ96" s="352"/>
      <c r="NMR96" s="352"/>
      <c r="NMS96" s="352"/>
      <c r="NMT96" s="352"/>
      <c r="NMU96" s="352"/>
      <c r="NMV96" s="352"/>
      <c r="NMW96" s="352"/>
      <c r="NMX96" s="352"/>
      <c r="NMY96" s="352"/>
      <c r="NMZ96" s="352"/>
      <c r="NNA96" s="352"/>
      <c r="NNB96" s="352"/>
      <c r="NNC96" s="352"/>
      <c r="NND96" s="352"/>
      <c r="NNE96" s="352"/>
      <c r="NNF96" s="352"/>
      <c r="NNG96" s="352"/>
      <c r="NNH96" s="352"/>
      <c r="NNI96" s="352"/>
      <c r="NNJ96" s="352"/>
      <c r="NNK96" s="352"/>
      <c r="NNL96" s="352"/>
      <c r="NNM96" s="352"/>
      <c r="NNN96" s="352"/>
      <c r="NNO96" s="352"/>
      <c r="NNP96" s="352"/>
      <c r="NNQ96" s="352"/>
      <c r="NNR96" s="352"/>
      <c r="NNS96" s="352"/>
      <c r="NNT96" s="352"/>
      <c r="NNU96" s="352"/>
      <c r="NNV96" s="352"/>
      <c r="NNW96" s="352"/>
      <c r="NNX96" s="352"/>
      <c r="NNY96" s="352"/>
      <c r="NNZ96" s="352"/>
      <c r="NOA96" s="352"/>
      <c r="NOB96" s="352"/>
      <c r="NOC96" s="352"/>
      <c r="NOD96" s="352"/>
      <c r="NOE96" s="352"/>
      <c r="NOF96" s="352"/>
      <c r="NOG96" s="352"/>
      <c r="NOH96" s="352"/>
      <c r="NOI96" s="352"/>
      <c r="NOJ96" s="352"/>
      <c r="NOK96" s="352"/>
      <c r="NOL96" s="352"/>
      <c r="NOM96" s="352"/>
      <c r="NON96" s="352"/>
      <c r="NOO96" s="352"/>
      <c r="NOP96" s="352"/>
      <c r="NOQ96" s="352"/>
      <c r="NOR96" s="352"/>
      <c r="NOS96" s="352"/>
      <c r="NOT96" s="352"/>
      <c r="NOU96" s="352"/>
      <c r="NOV96" s="352"/>
      <c r="NOW96" s="352"/>
      <c r="NOX96" s="352"/>
      <c r="NOY96" s="352"/>
      <c r="NOZ96" s="352"/>
      <c r="NPA96" s="352"/>
      <c r="NPB96" s="352"/>
      <c r="NPC96" s="352"/>
      <c r="NPD96" s="352"/>
      <c r="NPE96" s="352"/>
      <c r="NPF96" s="352"/>
      <c r="NPG96" s="352"/>
      <c r="NPH96" s="352"/>
      <c r="NPI96" s="352"/>
      <c r="NPJ96" s="352"/>
      <c r="NPK96" s="352"/>
      <c r="NPL96" s="352"/>
      <c r="NPM96" s="352"/>
      <c r="NPN96" s="352"/>
      <c r="NPO96" s="352"/>
      <c r="NPP96" s="352"/>
      <c r="NPQ96" s="352"/>
      <c r="NPR96" s="352"/>
      <c r="NPS96" s="352"/>
      <c r="NPT96" s="352"/>
      <c r="NPU96" s="352"/>
      <c r="NPV96" s="352"/>
      <c r="NPW96" s="352"/>
      <c r="NPX96" s="352"/>
      <c r="NPY96" s="352"/>
      <c r="NPZ96" s="352"/>
      <c r="NQA96" s="352"/>
      <c r="NQB96" s="352"/>
      <c r="NQC96" s="352"/>
      <c r="NQD96" s="352"/>
      <c r="NQE96" s="352"/>
      <c r="NQF96" s="352"/>
      <c r="NQG96" s="352"/>
      <c r="NQH96" s="352"/>
      <c r="NQI96" s="352"/>
      <c r="NQJ96" s="352"/>
      <c r="NQK96" s="352"/>
      <c r="NQL96" s="352"/>
      <c r="NQM96" s="352"/>
      <c r="NQN96" s="352"/>
      <c r="NQO96" s="352"/>
      <c r="NQP96" s="352"/>
      <c r="NQQ96" s="352"/>
      <c r="NQR96" s="352"/>
      <c r="NQS96" s="352"/>
      <c r="NQT96" s="352"/>
      <c r="NQU96" s="352"/>
      <c r="NQV96" s="352"/>
      <c r="NQW96" s="352"/>
      <c r="NQX96" s="352"/>
      <c r="NQY96" s="352"/>
      <c r="NQZ96" s="352"/>
      <c r="NRA96" s="352"/>
      <c r="NRB96" s="352"/>
      <c r="NRC96" s="352"/>
      <c r="NRD96" s="352"/>
      <c r="NRE96" s="352"/>
      <c r="NRF96" s="352"/>
      <c r="NRG96" s="352"/>
      <c r="NRH96" s="352"/>
      <c r="NRI96" s="352"/>
      <c r="NRJ96" s="352"/>
      <c r="NRK96" s="352"/>
      <c r="NRL96" s="352"/>
      <c r="NRM96" s="352"/>
      <c r="NRN96" s="352"/>
      <c r="NRO96" s="352"/>
      <c r="NRP96" s="352"/>
      <c r="NRQ96" s="352"/>
      <c r="NRR96" s="352"/>
      <c r="NRS96" s="352"/>
      <c r="NRT96" s="352"/>
      <c r="NRU96" s="352"/>
      <c r="NRV96" s="352"/>
      <c r="NRW96" s="352"/>
      <c r="NRX96" s="352"/>
      <c r="NRY96" s="352"/>
      <c r="NRZ96" s="352"/>
      <c r="NSA96" s="352"/>
      <c r="NSB96" s="352"/>
      <c r="NSC96" s="352"/>
      <c r="NSD96" s="352"/>
      <c r="NSE96" s="352"/>
      <c r="NSF96" s="352"/>
      <c r="NSG96" s="352"/>
      <c r="NSH96" s="352"/>
      <c r="NSI96" s="352"/>
      <c r="NSJ96" s="352"/>
      <c r="NSK96" s="352"/>
      <c r="NSL96" s="352"/>
      <c r="NSM96" s="352"/>
      <c r="NSN96" s="352"/>
      <c r="NSO96" s="352"/>
      <c r="NSP96" s="352"/>
      <c r="NSQ96" s="352"/>
      <c r="NSR96" s="352"/>
      <c r="NSS96" s="352"/>
      <c r="NST96" s="352"/>
      <c r="NSU96" s="352"/>
      <c r="NSV96" s="352"/>
      <c r="NSW96" s="352"/>
      <c r="NSX96" s="352"/>
      <c r="NSY96" s="352"/>
      <c r="NSZ96" s="352"/>
      <c r="NTA96" s="352"/>
      <c r="NTB96" s="352"/>
      <c r="NTC96" s="352"/>
      <c r="NTD96" s="352"/>
      <c r="NTE96" s="352"/>
      <c r="NTF96" s="352"/>
      <c r="NTG96" s="352"/>
      <c r="NTH96" s="352"/>
      <c r="NTI96" s="352"/>
      <c r="NTJ96" s="352"/>
      <c r="NTK96" s="352"/>
      <c r="NTL96" s="352"/>
      <c r="NTM96" s="352"/>
      <c r="NTN96" s="352"/>
      <c r="NTO96" s="352"/>
      <c r="NTP96" s="352"/>
      <c r="NTQ96" s="352"/>
      <c r="NTR96" s="352"/>
      <c r="NTS96" s="352"/>
      <c r="NTT96" s="352"/>
      <c r="NTU96" s="352"/>
      <c r="NTV96" s="352"/>
      <c r="NTW96" s="352"/>
      <c r="NTX96" s="352"/>
      <c r="NTY96" s="352"/>
      <c r="NTZ96" s="352"/>
      <c r="NUA96" s="352"/>
      <c r="NUB96" s="352"/>
      <c r="NUC96" s="352"/>
      <c r="NUD96" s="352"/>
      <c r="NUE96" s="352"/>
      <c r="NUF96" s="352"/>
      <c r="NUG96" s="352"/>
      <c r="NUH96" s="352"/>
      <c r="NUI96" s="352"/>
      <c r="NUJ96" s="352"/>
      <c r="NUK96" s="352"/>
      <c r="NUL96" s="352"/>
      <c r="NUM96" s="352"/>
      <c r="NUN96" s="352"/>
      <c r="NUO96" s="352"/>
      <c r="NUP96" s="352"/>
      <c r="NUQ96" s="352"/>
      <c r="NUR96" s="352"/>
      <c r="NUS96" s="352"/>
      <c r="NUT96" s="352"/>
      <c r="NUU96" s="352"/>
      <c r="NUV96" s="352"/>
      <c r="NUW96" s="352"/>
      <c r="NUX96" s="352"/>
      <c r="NUY96" s="352"/>
      <c r="NUZ96" s="352"/>
      <c r="NVA96" s="352"/>
      <c r="NVB96" s="352"/>
      <c r="NVC96" s="352"/>
      <c r="NVD96" s="352"/>
      <c r="NVE96" s="352"/>
      <c r="NVF96" s="352"/>
      <c r="NVG96" s="352"/>
      <c r="NVH96" s="352"/>
      <c r="NVI96" s="352"/>
      <c r="NVJ96" s="352"/>
      <c r="NVK96" s="352"/>
      <c r="NVL96" s="352"/>
      <c r="NVM96" s="352"/>
      <c r="NVN96" s="352"/>
      <c r="NVO96" s="352"/>
      <c r="NVP96" s="352"/>
      <c r="NVQ96" s="352"/>
      <c r="NVR96" s="352"/>
      <c r="NVS96" s="352"/>
      <c r="NVT96" s="352"/>
      <c r="NVU96" s="352"/>
      <c r="NVV96" s="352"/>
      <c r="NVW96" s="352"/>
      <c r="NVX96" s="352"/>
      <c r="NVY96" s="352"/>
      <c r="NVZ96" s="352"/>
      <c r="NWA96" s="352"/>
      <c r="NWB96" s="352"/>
      <c r="NWC96" s="352"/>
      <c r="NWD96" s="352"/>
      <c r="NWE96" s="352"/>
      <c r="NWF96" s="352"/>
      <c r="NWG96" s="352"/>
      <c r="NWH96" s="352"/>
      <c r="NWI96" s="352"/>
      <c r="NWJ96" s="352"/>
      <c r="NWK96" s="352"/>
      <c r="NWL96" s="352"/>
      <c r="NWM96" s="352"/>
      <c r="NWN96" s="352"/>
      <c r="NWO96" s="352"/>
      <c r="NWP96" s="352"/>
      <c r="NWQ96" s="352"/>
      <c r="NWR96" s="352"/>
      <c r="NWS96" s="352"/>
      <c r="NWT96" s="352"/>
      <c r="NWU96" s="352"/>
      <c r="NWV96" s="352"/>
      <c r="NWW96" s="352"/>
      <c r="NWX96" s="352"/>
      <c r="NWY96" s="352"/>
      <c r="NWZ96" s="352"/>
      <c r="NXA96" s="352"/>
      <c r="NXB96" s="352"/>
      <c r="NXC96" s="352"/>
      <c r="NXD96" s="352"/>
      <c r="NXE96" s="352"/>
      <c r="NXF96" s="352"/>
      <c r="NXG96" s="352"/>
      <c r="NXH96" s="352"/>
      <c r="NXI96" s="352"/>
      <c r="NXJ96" s="352"/>
      <c r="NXK96" s="352"/>
      <c r="NXL96" s="352"/>
      <c r="NXM96" s="352"/>
      <c r="NXN96" s="352"/>
      <c r="NXO96" s="352"/>
      <c r="NXP96" s="352"/>
      <c r="NXQ96" s="352"/>
      <c r="NXR96" s="352"/>
      <c r="NXS96" s="352"/>
      <c r="NXT96" s="352"/>
      <c r="NXU96" s="352"/>
      <c r="NXV96" s="352"/>
      <c r="NXW96" s="352"/>
      <c r="NXX96" s="352"/>
      <c r="NXY96" s="352"/>
      <c r="NXZ96" s="352"/>
      <c r="NYA96" s="352"/>
      <c r="NYB96" s="352"/>
      <c r="NYC96" s="352"/>
      <c r="NYD96" s="352"/>
      <c r="NYE96" s="352"/>
      <c r="NYF96" s="352"/>
      <c r="NYG96" s="352"/>
      <c r="NYH96" s="352"/>
      <c r="NYI96" s="352"/>
      <c r="NYJ96" s="352"/>
      <c r="NYK96" s="352"/>
      <c r="NYL96" s="352"/>
      <c r="NYM96" s="352"/>
      <c r="NYN96" s="352"/>
      <c r="NYO96" s="352"/>
      <c r="NYP96" s="352"/>
      <c r="NYQ96" s="352"/>
      <c r="NYR96" s="352"/>
      <c r="NYS96" s="352"/>
      <c r="NYT96" s="352"/>
      <c r="NYU96" s="352"/>
      <c r="NYV96" s="352"/>
      <c r="NYW96" s="352"/>
      <c r="NYX96" s="352"/>
      <c r="NYY96" s="352"/>
      <c r="NYZ96" s="352"/>
      <c r="NZA96" s="352"/>
      <c r="NZB96" s="352"/>
      <c r="NZC96" s="352"/>
      <c r="NZD96" s="352"/>
      <c r="NZE96" s="352"/>
      <c r="NZF96" s="352"/>
      <c r="NZG96" s="352"/>
      <c r="NZH96" s="352"/>
      <c r="NZI96" s="352"/>
      <c r="NZJ96" s="352"/>
      <c r="NZK96" s="352"/>
      <c r="NZL96" s="352"/>
      <c r="NZM96" s="352"/>
      <c r="NZN96" s="352"/>
      <c r="NZO96" s="352"/>
      <c r="NZP96" s="352"/>
      <c r="NZQ96" s="352"/>
      <c r="NZR96" s="352"/>
      <c r="NZS96" s="352"/>
      <c r="NZT96" s="352"/>
      <c r="NZU96" s="352"/>
      <c r="NZV96" s="352"/>
      <c r="NZW96" s="352"/>
      <c r="NZX96" s="352"/>
      <c r="NZY96" s="352"/>
      <c r="NZZ96" s="352"/>
      <c r="OAA96" s="352"/>
      <c r="OAB96" s="352"/>
      <c r="OAC96" s="352"/>
      <c r="OAD96" s="352"/>
      <c r="OAE96" s="352"/>
      <c r="OAF96" s="352"/>
      <c r="OAG96" s="352"/>
      <c r="OAH96" s="352"/>
      <c r="OAI96" s="352"/>
      <c r="OAJ96" s="352"/>
      <c r="OAK96" s="352"/>
      <c r="OAL96" s="352"/>
      <c r="OAM96" s="352"/>
      <c r="OAN96" s="352"/>
      <c r="OAO96" s="352"/>
      <c r="OAP96" s="352"/>
      <c r="OAQ96" s="352"/>
      <c r="OAR96" s="352"/>
      <c r="OAS96" s="352"/>
      <c r="OAT96" s="352"/>
      <c r="OAU96" s="352"/>
      <c r="OAV96" s="352"/>
      <c r="OAW96" s="352"/>
      <c r="OAX96" s="352"/>
      <c r="OAY96" s="352"/>
      <c r="OAZ96" s="352"/>
      <c r="OBA96" s="352"/>
      <c r="OBB96" s="352"/>
      <c r="OBC96" s="352"/>
      <c r="OBD96" s="352"/>
      <c r="OBE96" s="352"/>
      <c r="OBF96" s="352"/>
      <c r="OBG96" s="352"/>
      <c r="OBH96" s="352"/>
      <c r="OBI96" s="352"/>
      <c r="OBJ96" s="352"/>
      <c r="OBK96" s="352"/>
      <c r="OBL96" s="352"/>
      <c r="OBM96" s="352"/>
      <c r="OBN96" s="352"/>
      <c r="OBO96" s="352"/>
      <c r="OBP96" s="352"/>
      <c r="OBQ96" s="352"/>
      <c r="OBR96" s="352"/>
      <c r="OBS96" s="352"/>
      <c r="OBT96" s="352"/>
      <c r="OBU96" s="352"/>
      <c r="OBV96" s="352"/>
      <c r="OBW96" s="352"/>
      <c r="OBX96" s="352"/>
      <c r="OBY96" s="352"/>
      <c r="OBZ96" s="352"/>
      <c r="OCA96" s="352"/>
      <c r="OCB96" s="352"/>
      <c r="OCC96" s="352"/>
      <c r="OCD96" s="352"/>
      <c r="OCE96" s="352"/>
      <c r="OCF96" s="352"/>
      <c r="OCG96" s="352"/>
      <c r="OCH96" s="352"/>
      <c r="OCI96" s="352"/>
      <c r="OCJ96" s="352"/>
      <c r="OCK96" s="352"/>
      <c r="OCL96" s="352"/>
      <c r="OCM96" s="352"/>
      <c r="OCN96" s="352"/>
      <c r="OCO96" s="352"/>
      <c r="OCP96" s="352"/>
      <c r="OCQ96" s="352"/>
      <c r="OCR96" s="352"/>
      <c r="OCS96" s="352"/>
      <c r="OCT96" s="352"/>
      <c r="OCU96" s="352"/>
      <c r="OCV96" s="352"/>
      <c r="OCW96" s="352"/>
      <c r="OCX96" s="352"/>
      <c r="OCY96" s="352"/>
      <c r="OCZ96" s="352"/>
      <c r="ODA96" s="352"/>
      <c r="ODB96" s="352"/>
      <c r="ODC96" s="352"/>
      <c r="ODD96" s="352"/>
      <c r="ODE96" s="352"/>
      <c r="ODF96" s="352"/>
      <c r="ODG96" s="352"/>
      <c r="ODH96" s="352"/>
      <c r="ODI96" s="352"/>
      <c r="ODJ96" s="352"/>
      <c r="ODK96" s="352"/>
      <c r="ODL96" s="352"/>
      <c r="ODM96" s="352"/>
      <c r="ODN96" s="352"/>
      <c r="ODO96" s="352"/>
      <c r="ODP96" s="352"/>
      <c r="ODQ96" s="352"/>
      <c r="ODR96" s="352"/>
      <c r="ODS96" s="352"/>
      <c r="ODT96" s="352"/>
      <c r="ODU96" s="352"/>
      <c r="ODV96" s="352"/>
      <c r="ODW96" s="352"/>
      <c r="ODX96" s="352"/>
      <c r="ODY96" s="352"/>
      <c r="ODZ96" s="352"/>
      <c r="OEA96" s="352"/>
      <c r="OEB96" s="352"/>
      <c r="OEC96" s="352"/>
      <c r="OED96" s="352"/>
      <c r="OEE96" s="352"/>
      <c r="OEF96" s="352"/>
      <c r="OEG96" s="352"/>
      <c r="OEH96" s="352"/>
      <c r="OEI96" s="352"/>
      <c r="OEJ96" s="352"/>
      <c r="OEK96" s="352"/>
      <c r="OEL96" s="352"/>
      <c r="OEM96" s="352"/>
      <c r="OEN96" s="352"/>
      <c r="OEO96" s="352"/>
      <c r="OEP96" s="352"/>
      <c r="OEQ96" s="352"/>
      <c r="OER96" s="352"/>
      <c r="OES96" s="352"/>
      <c r="OET96" s="352"/>
      <c r="OEU96" s="352"/>
      <c r="OEV96" s="352"/>
      <c r="OEW96" s="352"/>
      <c r="OEX96" s="352"/>
      <c r="OEY96" s="352"/>
      <c r="OEZ96" s="352"/>
      <c r="OFA96" s="352"/>
      <c r="OFB96" s="352"/>
      <c r="OFC96" s="352"/>
      <c r="OFD96" s="352"/>
      <c r="OFE96" s="352"/>
      <c r="OFF96" s="352"/>
      <c r="OFG96" s="352"/>
      <c r="OFH96" s="352"/>
      <c r="OFI96" s="352"/>
      <c r="OFJ96" s="352"/>
      <c r="OFK96" s="352"/>
      <c r="OFL96" s="352"/>
      <c r="OFM96" s="352"/>
      <c r="OFN96" s="352"/>
      <c r="OFO96" s="352"/>
      <c r="OFP96" s="352"/>
      <c r="OFQ96" s="352"/>
      <c r="OFR96" s="352"/>
      <c r="OFS96" s="352"/>
      <c r="OFT96" s="352"/>
      <c r="OFU96" s="352"/>
      <c r="OFV96" s="352"/>
      <c r="OFW96" s="352"/>
      <c r="OFX96" s="352"/>
      <c r="OFY96" s="352"/>
      <c r="OFZ96" s="352"/>
      <c r="OGA96" s="352"/>
      <c r="OGB96" s="352"/>
      <c r="OGC96" s="352"/>
      <c r="OGD96" s="352"/>
      <c r="OGE96" s="352"/>
      <c r="OGF96" s="352"/>
      <c r="OGG96" s="352"/>
      <c r="OGH96" s="352"/>
      <c r="OGI96" s="352"/>
      <c r="OGJ96" s="352"/>
      <c r="OGK96" s="352"/>
      <c r="OGL96" s="352"/>
      <c r="OGM96" s="352"/>
      <c r="OGN96" s="352"/>
      <c r="OGO96" s="352"/>
      <c r="OGP96" s="352"/>
      <c r="OGQ96" s="352"/>
      <c r="OGR96" s="352"/>
      <c r="OGS96" s="352"/>
      <c r="OGT96" s="352"/>
      <c r="OGU96" s="352"/>
      <c r="OGV96" s="352"/>
      <c r="OGW96" s="352"/>
      <c r="OGX96" s="352"/>
      <c r="OGY96" s="352"/>
      <c r="OGZ96" s="352"/>
      <c r="OHA96" s="352"/>
      <c r="OHB96" s="352"/>
      <c r="OHC96" s="352"/>
      <c r="OHD96" s="352"/>
      <c r="OHE96" s="352"/>
      <c r="OHF96" s="352"/>
      <c r="OHG96" s="352"/>
      <c r="OHH96" s="352"/>
      <c r="OHI96" s="352"/>
      <c r="OHJ96" s="352"/>
      <c r="OHK96" s="352"/>
      <c r="OHL96" s="352"/>
      <c r="OHM96" s="352"/>
      <c r="OHN96" s="352"/>
      <c r="OHO96" s="352"/>
      <c r="OHP96" s="352"/>
      <c r="OHQ96" s="352"/>
      <c r="OHR96" s="352"/>
      <c r="OHS96" s="352"/>
      <c r="OHT96" s="352"/>
      <c r="OHU96" s="352"/>
      <c r="OHV96" s="352"/>
      <c r="OHW96" s="352"/>
      <c r="OHX96" s="352"/>
      <c r="OHY96" s="352"/>
      <c r="OHZ96" s="352"/>
      <c r="OIA96" s="352"/>
      <c r="OIB96" s="352"/>
      <c r="OIC96" s="352"/>
      <c r="OID96" s="352"/>
      <c r="OIE96" s="352"/>
      <c r="OIF96" s="352"/>
      <c r="OIG96" s="352"/>
      <c r="OIH96" s="352"/>
      <c r="OII96" s="352"/>
      <c r="OIJ96" s="352"/>
      <c r="OIK96" s="352"/>
      <c r="OIL96" s="352"/>
      <c r="OIM96" s="352"/>
      <c r="OIN96" s="352"/>
      <c r="OIO96" s="352"/>
      <c r="OIP96" s="352"/>
      <c r="OIQ96" s="352"/>
      <c r="OIR96" s="352"/>
      <c r="OIS96" s="352"/>
      <c r="OIT96" s="352"/>
      <c r="OIU96" s="352"/>
      <c r="OIV96" s="352"/>
      <c r="OIW96" s="352"/>
      <c r="OIX96" s="352"/>
      <c r="OIY96" s="352"/>
      <c r="OIZ96" s="352"/>
      <c r="OJA96" s="352"/>
      <c r="OJB96" s="352"/>
      <c r="OJC96" s="352"/>
      <c r="OJD96" s="352"/>
      <c r="OJE96" s="352"/>
      <c r="OJF96" s="352"/>
      <c r="OJG96" s="352"/>
      <c r="OJH96" s="352"/>
      <c r="OJI96" s="352"/>
      <c r="OJJ96" s="352"/>
      <c r="OJK96" s="352"/>
      <c r="OJL96" s="352"/>
      <c r="OJM96" s="352"/>
      <c r="OJN96" s="352"/>
      <c r="OJO96" s="352"/>
      <c r="OJP96" s="352"/>
      <c r="OJQ96" s="352"/>
      <c r="OJR96" s="352"/>
      <c r="OJS96" s="352"/>
      <c r="OJT96" s="352"/>
      <c r="OJU96" s="352"/>
      <c r="OJV96" s="352"/>
      <c r="OJW96" s="352"/>
      <c r="OJX96" s="352"/>
      <c r="OJY96" s="352"/>
      <c r="OJZ96" s="352"/>
      <c r="OKA96" s="352"/>
      <c r="OKB96" s="352"/>
      <c r="OKC96" s="352"/>
      <c r="OKD96" s="352"/>
      <c r="OKE96" s="352"/>
      <c r="OKF96" s="352"/>
      <c r="OKG96" s="352"/>
      <c r="OKH96" s="352"/>
      <c r="OKI96" s="352"/>
      <c r="OKJ96" s="352"/>
      <c r="OKK96" s="352"/>
      <c r="OKL96" s="352"/>
      <c r="OKM96" s="352"/>
      <c r="OKN96" s="352"/>
      <c r="OKO96" s="352"/>
      <c r="OKP96" s="352"/>
      <c r="OKQ96" s="352"/>
      <c r="OKR96" s="352"/>
      <c r="OKS96" s="352"/>
      <c r="OKT96" s="352"/>
      <c r="OKU96" s="352"/>
      <c r="OKV96" s="352"/>
      <c r="OKW96" s="352"/>
      <c r="OKX96" s="352"/>
      <c r="OKY96" s="352"/>
      <c r="OKZ96" s="352"/>
      <c r="OLA96" s="352"/>
      <c r="OLB96" s="352"/>
      <c r="OLC96" s="352"/>
      <c r="OLD96" s="352"/>
      <c r="OLE96" s="352"/>
      <c r="OLF96" s="352"/>
      <c r="OLG96" s="352"/>
      <c r="OLH96" s="352"/>
      <c r="OLI96" s="352"/>
      <c r="OLJ96" s="352"/>
      <c r="OLK96" s="352"/>
      <c r="OLL96" s="352"/>
      <c r="OLM96" s="352"/>
      <c r="OLN96" s="352"/>
      <c r="OLO96" s="352"/>
      <c r="OLP96" s="352"/>
      <c r="OLQ96" s="352"/>
      <c r="OLR96" s="352"/>
      <c r="OLS96" s="352"/>
      <c r="OLT96" s="352"/>
      <c r="OLU96" s="352"/>
      <c r="OLV96" s="352"/>
      <c r="OLW96" s="352"/>
      <c r="OLX96" s="352"/>
      <c r="OLY96" s="352"/>
      <c r="OLZ96" s="352"/>
      <c r="OMA96" s="352"/>
      <c r="OMB96" s="352"/>
      <c r="OMC96" s="352"/>
      <c r="OMD96" s="352"/>
      <c r="OME96" s="352"/>
      <c r="OMF96" s="352"/>
      <c r="OMG96" s="352"/>
      <c r="OMH96" s="352"/>
      <c r="OMI96" s="352"/>
      <c r="OMJ96" s="352"/>
      <c r="OMK96" s="352"/>
      <c r="OML96" s="352"/>
      <c r="OMM96" s="352"/>
      <c r="OMN96" s="352"/>
      <c r="OMO96" s="352"/>
      <c r="OMP96" s="352"/>
      <c r="OMQ96" s="352"/>
      <c r="OMR96" s="352"/>
      <c r="OMS96" s="352"/>
      <c r="OMT96" s="352"/>
      <c r="OMU96" s="352"/>
      <c r="OMV96" s="352"/>
      <c r="OMW96" s="352"/>
      <c r="OMX96" s="352"/>
      <c r="OMY96" s="352"/>
      <c r="OMZ96" s="352"/>
      <c r="ONA96" s="352"/>
      <c r="ONB96" s="352"/>
      <c r="ONC96" s="352"/>
      <c r="OND96" s="352"/>
      <c r="ONE96" s="352"/>
      <c r="ONF96" s="352"/>
      <c r="ONG96" s="352"/>
      <c r="ONH96" s="352"/>
      <c r="ONI96" s="352"/>
      <c r="ONJ96" s="352"/>
      <c r="ONK96" s="352"/>
      <c r="ONL96" s="352"/>
      <c r="ONM96" s="352"/>
      <c r="ONN96" s="352"/>
      <c r="ONO96" s="352"/>
      <c r="ONP96" s="352"/>
      <c r="ONQ96" s="352"/>
      <c r="ONR96" s="352"/>
      <c r="ONS96" s="352"/>
      <c r="ONT96" s="352"/>
      <c r="ONU96" s="352"/>
      <c r="ONV96" s="352"/>
      <c r="ONW96" s="352"/>
      <c r="ONX96" s="352"/>
      <c r="ONY96" s="352"/>
      <c r="ONZ96" s="352"/>
      <c r="OOA96" s="352"/>
      <c r="OOB96" s="352"/>
      <c r="OOC96" s="352"/>
      <c r="OOD96" s="352"/>
      <c r="OOE96" s="352"/>
      <c r="OOF96" s="352"/>
      <c r="OOG96" s="352"/>
      <c r="OOH96" s="352"/>
      <c r="OOI96" s="352"/>
      <c r="OOJ96" s="352"/>
      <c r="OOK96" s="352"/>
      <c r="OOL96" s="352"/>
      <c r="OOM96" s="352"/>
      <c r="OON96" s="352"/>
      <c r="OOO96" s="352"/>
      <c r="OOP96" s="352"/>
      <c r="OOQ96" s="352"/>
      <c r="OOR96" s="352"/>
      <c r="OOS96" s="352"/>
      <c r="OOT96" s="352"/>
      <c r="OOU96" s="352"/>
      <c r="OOV96" s="352"/>
      <c r="OOW96" s="352"/>
      <c r="OOX96" s="352"/>
      <c r="OOY96" s="352"/>
      <c r="OOZ96" s="352"/>
      <c r="OPA96" s="352"/>
      <c r="OPB96" s="352"/>
      <c r="OPC96" s="352"/>
      <c r="OPD96" s="352"/>
      <c r="OPE96" s="352"/>
      <c r="OPF96" s="352"/>
      <c r="OPG96" s="352"/>
      <c r="OPH96" s="352"/>
      <c r="OPI96" s="352"/>
      <c r="OPJ96" s="352"/>
      <c r="OPK96" s="352"/>
      <c r="OPL96" s="352"/>
      <c r="OPM96" s="352"/>
      <c r="OPN96" s="352"/>
      <c r="OPO96" s="352"/>
      <c r="OPP96" s="352"/>
      <c r="OPQ96" s="352"/>
      <c r="OPR96" s="352"/>
      <c r="OPS96" s="352"/>
      <c r="OPT96" s="352"/>
      <c r="OPU96" s="352"/>
      <c r="OPV96" s="352"/>
      <c r="OPW96" s="352"/>
      <c r="OPX96" s="352"/>
      <c r="OPY96" s="352"/>
      <c r="OPZ96" s="352"/>
      <c r="OQA96" s="352"/>
      <c r="OQB96" s="352"/>
      <c r="OQC96" s="352"/>
      <c r="OQD96" s="352"/>
      <c r="OQE96" s="352"/>
      <c r="OQF96" s="352"/>
      <c r="OQG96" s="352"/>
      <c r="OQH96" s="352"/>
      <c r="OQI96" s="352"/>
      <c r="OQJ96" s="352"/>
      <c r="OQK96" s="352"/>
      <c r="OQL96" s="352"/>
      <c r="OQM96" s="352"/>
      <c r="OQN96" s="352"/>
      <c r="OQO96" s="352"/>
      <c r="OQP96" s="352"/>
      <c r="OQQ96" s="352"/>
      <c r="OQR96" s="352"/>
      <c r="OQS96" s="352"/>
      <c r="OQT96" s="352"/>
      <c r="OQU96" s="352"/>
      <c r="OQV96" s="352"/>
      <c r="OQW96" s="352"/>
      <c r="OQX96" s="352"/>
      <c r="OQY96" s="352"/>
      <c r="OQZ96" s="352"/>
      <c r="ORA96" s="352"/>
      <c r="ORB96" s="352"/>
      <c r="ORC96" s="352"/>
      <c r="ORD96" s="352"/>
      <c r="ORE96" s="352"/>
      <c r="ORF96" s="352"/>
      <c r="ORG96" s="352"/>
      <c r="ORH96" s="352"/>
      <c r="ORI96" s="352"/>
      <c r="ORJ96" s="352"/>
      <c r="ORK96" s="352"/>
      <c r="ORL96" s="352"/>
      <c r="ORM96" s="352"/>
      <c r="ORN96" s="352"/>
      <c r="ORO96" s="352"/>
      <c r="ORP96" s="352"/>
      <c r="ORQ96" s="352"/>
      <c r="ORR96" s="352"/>
      <c r="ORS96" s="352"/>
      <c r="ORT96" s="352"/>
      <c r="ORU96" s="352"/>
      <c r="ORV96" s="352"/>
      <c r="ORW96" s="352"/>
      <c r="ORX96" s="352"/>
      <c r="ORY96" s="352"/>
      <c r="ORZ96" s="352"/>
      <c r="OSA96" s="352"/>
      <c r="OSB96" s="352"/>
      <c r="OSC96" s="352"/>
      <c r="OSD96" s="352"/>
      <c r="OSE96" s="352"/>
      <c r="OSF96" s="352"/>
      <c r="OSG96" s="352"/>
      <c r="OSH96" s="352"/>
      <c r="OSI96" s="352"/>
      <c r="OSJ96" s="352"/>
      <c r="OSK96" s="352"/>
      <c r="OSL96" s="352"/>
      <c r="OSM96" s="352"/>
      <c r="OSN96" s="352"/>
      <c r="OSO96" s="352"/>
      <c r="OSP96" s="352"/>
      <c r="OSQ96" s="352"/>
      <c r="OSR96" s="352"/>
      <c r="OSS96" s="352"/>
      <c r="OST96" s="352"/>
      <c r="OSU96" s="352"/>
      <c r="OSV96" s="352"/>
      <c r="OSW96" s="352"/>
      <c r="OSX96" s="352"/>
      <c r="OSY96" s="352"/>
      <c r="OSZ96" s="352"/>
      <c r="OTA96" s="352"/>
      <c r="OTB96" s="352"/>
      <c r="OTC96" s="352"/>
      <c r="OTD96" s="352"/>
      <c r="OTE96" s="352"/>
      <c r="OTF96" s="352"/>
      <c r="OTG96" s="352"/>
      <c r="OTH96" s="352"/>
      <c r="OTI96" s="352"/>
      <c r="OTJ96" s="352"/>
      <c r="OTK96" s="352"/>
      <c r="OTL96" s="352"/>
      <c r="OTM96" s="352"/>
      <c r="OTN96" s="352"/>
      <c r="OTO96" s="352"/>
      <c r="OTP96" s="352"/>
      <c r="OTQ96" s="352"/>
      <c r="OTR96" s="352"/>
      <c r="OTS96" s="352"/>
      <c r="OTT96" s="352"/>
      <c r="OTU96" s="352"/>
      <c r="OTV96" s="352"/>
      <c r="OTW96" s="352"/>
      <c r="OTX96" s="352"/>
      <c r="OTY96" s="352"/>
      <c r="OTZ96" s="352"/>
      <c r="OUA96" s="352"/>
      <c r="OUB96" s="352"/>
      <c r="OUC96" s="352"/>
      <c r="OUD96" s="352"/>
      <c r="OUE96" s="352"/>
      <c r="OUF96" s="352"/>
      <c r="OUG96" s="352"/>
      <c r="OUH96" s="352"/>
      <c r="OUI96" s="352"/>
      <c r="OUJ96" s="352"/>
      <c r="OUK96" s="352"/>
      <c r="OUL96" s="352"/>
      <c r="OUM96" s="352"/>
      <c r="OUN96" s="352"/>
      <c r="OUO96" s="352"/>
      <c r="OUP96" s="352"/>
      <c r="OUQ96" s="352"/>
      <c r="OUR96" s="352"/>
      <c r="OUS96" s="352"/>
      <c r="OUT96" s="352"/>
      <c r="OUU96" s="352"/>
      <c r="OUV96" s="352"/>
      <c r="OUW96" s="352"/>
      <c r="OUX96" s="352"/>
      <c r="OUY96" s="352"/>
      <c r="OUZ96" s="352"/>
      <c r="OVA96" s="352"/>
      <c r="OVB96" s="352"/>
      <c r="OVC96" s="352"/>
      <c r="OVD96" s="352"/>
      <c r="OVE96" s="352"/>
      <c r="OVF96" s="352"/>
      <c r="OVG96" s="352"/>
      <c r="OVH96" s="352"/>
      <c r="OVI96" s="352"/>
      <c r="OVJ96" s="352"/>
      <c r="OVK96" s="352"/>
      <c r="OVL96" s="352"/>
      <c r="OVM96" s="352"/>
      <c r="OVN96" s="352"/>
      <c r="OVO96" s="352"/>
      <c r="OVP96" s="352"/>
      <c r="OVQ96" s="352"/>
      <c r="OVR96" s="352"/>
      <c r="OVS96" s="352"/>
      <c r="OVT96" s="352"/>
      <c r="OVU96" s="352"/>
      <c r="OVV96" s="352"/>
      <c r="OVW96" s="352"/>
      <c r="OVX96" s="352"/>
      <c r="OVY96" s="352"/>
      <c r="OVZ96" s="352"/>
      <c r="OWA96" s="352"/>
      <c r="OWB96" s="352"/>
      <c r="OWC96" s="352"/>
      <c r="OWD96" s="352"/>
      <c r="OWE96" s="352"/>
      <c r="OWF96" s="352"/>
      <c r="OWG96" s="352"/>
      <c r="OWH96" s="352"/>
      <c r="OWI96" s="352"/>
      <c r="OWJ96" s="352"/>
      <c r="OWK96" s="352"/>
      <c r="OWL96" s="352"/>
      <c r="OWM96" s="352"/>
      <c r="OWN96" s="352"/>
      <c r="OWO96" s="352"/>
      <c r="OWP96" s="352"/>
      <c r="OWQ96" s="352"/>
      <c r="OWR96" s="352"/>
      <c r="OWS96" s="352"/>
      <c r="OWT96" s="352"/>
      <c r="OWU96" s="352"/>
      <c r="OWV96" s="352"/>
      <c r="OWW96" s="352"/>
      <c r="OWX96" s="352"/>
      <c r="OWY96" s="352"/>
      <c r="OWZ96" s="352"/>
      <c r="OXA96" s="352"/>
      <c r="OXB96" s="352"/>
      <c r="OXC96" s="352"/>
      <c r="OXD96" s="352"/>
      <c r="OXE96" s="352"/>
      <c r="OXF96" s="352"/>
      <c r="OXG96" s="352"/>
      <c r="OXH96" s="352"/>
      <c r="OXI96" s="352"/>
      <c r="OXJ96" s="352"/>
      <c r="OXK96" s="352"/>
      <c r="OXL96" s="352"/>
      <c r="OXM96" s="352"/>
      <c r="OXN96" s="352"/>
      <c r="OXO96" s="352"/>
      <c r="OXP96" s="352"/>
      <c r="OXQ96" s="352"/>
      <c r="OXR96" s="352"/>
      <c r="OXS96" s="352"/>
      <c r="OXT96" s="352"/>
      <c r="OXU96" s="352"/>
      <c r="OXV96" s="352"/>
      <c r="OXW96" s="352"/>
      <c r="OXX96" s="352"/>
      <c r="OXY96" s="352"/>
      <c r="OXZ96" s="352"/>
      <c r="OYA96" s="352"/>
      <c r="OYB96" s="352"/>
      <c r="OYC96" s="352"/>
      <c r="OYD96" s="352"/>
      <c r="OYE96" s="352"/>
      <c r="OYF96" s="352"/>
      <c r="OYG96" s="352"/>
      <c r="OYH96" s="352"/>
      <c r="OYI96" s="352"/>
      <c r="OYJ96" s="352"/>
      <c r="OYK96" s="352"/>
      <c r="OYL96" s="352"/>
      <c r="OYM96" s="352"/>
      <c r="OYN96" s="352"/>
      <c r="OYO96" s="352"/>
      <c r="OYP96" s="352"/>
      <c r="OYQ96" s="352"/>
      <c r="OYR96" s="352"/>
      <c r="OYS96" s="352"/>
      <c r="OYT96" s="352"/>
      <c r="OYU96" s="352"/>
      <c r="OYV96" s="352"/>
      <c r="OYW96" s="352"/>
      <c r="OYX96" s="352"/>
      <c r="OYY96" s="352"/>
      <c r="OYZ96" s="352"/>
      <c r="OZA96" s="352"/>
      <c r="OZB96" s="352"/>
      <c r="OZC96" s="352"/>
      <c r="OZD96" s="352"/>
      <c r="OZE96" s="352"/>
      <c r="OZF96" s="352"/>
      <c r="OZG96" s="352"/>
      <c r="OZH96" s="352"/>
      <c r="OZI96" s="352"/>
      <c r="OZJ96" s="352"/>
      <c r="OZK96" s="352"/>
      <c r="OZL96" s="352"/>
      <c r="OZM96" s="352"/>
      <c r="OZN96" s="352"/>
      <c r="OZO96" s="352"/>
      <c r="OZP96" s="352"/>
      <c r="OZQ96" s="352"/>
      <c r="OZR96" s="352"/>
      <c r="OZS96" s="352"/>
      <c r="OZT96" s="352"/>
      <c r="OZU96" s="352"/>
      <c r="OZV96" s="352"/>
      <c r="OZW96" s="352"/>
      <c r="OZX96" s="352"/>
      <c r="OZY96" s="352"/>
      <c r="OZZ96" s="352"/>
      <c r="PAA96" s="352"/>
      <c r="PAB96" s="352"/>
      <c r="PAC96" s="352"/>
      <c r="PAD96" s="352"/>
      <c r="PAE96" s="352"/>
      <c r="PAF96" s="352"/>
      <c r="PAG96" s="352"/>
      <c r="PAH96" s="352"/>
      <c r="PAI96" s="352"/>
      <c r="PAJ96" s="352"/>
      <c r="PAK96" s="352"/>
      <c r="PAL96" s="352"/>
      <c r="PAM96" s="352"/>
      <c r="PAN96" s="352"/>
      <c r="PAO96" s="352"/>
      <c r="PAP96" s="352"/>
      <c r="PAQ96" s="352"/>
      <c r="PAR96" s="352"/>
      <c r="PAS96" s="352"/>
      <c r="PAT96" s="352"/>
      <c r="PAU96" s="352"/>
      <c r="PAV96" s="352"/>
      <c r="PAW96" s="352"/>
      <c r="PAX96" s="352"/>
      <c r="PAY96" s="352"/>
      <c r="PAZ96" s="352"/>
      <c r="PBA96" s="352"/>
      <c r="PBB96" s="352"/>
      <c r="PBC96" s="352"/>
      <c r="PBD96" s="352"/>
      <c r="PBE96" s="352"/>
      <c r="PBF96" s="352"/>
      <c r="PBG96" s="352"/>
      <c r="PBH96" s="352"/>
      <c r="PBI96" s="352"/>
      <c r="PBJ96" s="352"/>
      <c r="PBK96" s="352"/>
      <c r="PBL96" s="352"/>
      <c r="PBM96" s="352"/>
      <c r="PBN96" s="352"/>
      <c r="PBO96" s="352"/>
      <c r="PBP96" s="352"/>
      <c r="PBQ96" s="352"/>
      <c r="PBR96" s="352"/>
      <c r="PBS96" s="352"/>
      <c r="PBT96" s="352"/>
      <c r="PBU96" s="352"/>
      <c r="PBV96" s="352"/>
      <c r="PBW96" s="352"/>
      <c r="PBX96" s="352"/>
      <c r="PBY96" s="352"/>
      <c r="PBZ96" s="352"/>
      <c r="PCA96" s="352"/>
      <c r="PCB96" s="352"/>
      <c r="PCC96" s="352"/>
      <c r="PCD96" s="352"/>
      <c r="PCE96" s="352"/>
      <c r="PCF96" s="352"/>
      <c r="PCG96" s="352"/>
      <c r="PCH96" s="352"/>
      <c r="PCI96" s="352"/>
      <c r="PCJ96" s="352"/>
      <c r="PCK96" s="352"/>
      <c r="PCL96" s="352"/>
      <c r="PCM96" s="352"/>
      <c r="PCN96" s="352"/>
      <c r="PCO96" s="352"/>
      <c r="PCP96" s="352"/>
      <c r="PCQ96" s="352"/>
      <c r="PCR96" s="352"/>
      <c r="PCS96" s="352"/>
      <c r="PCT96" s="352"/>
      <c r="PCU96" s="352"/>
      <c r="PCV96" s="352"/>
      <c r="PCW96" s="352"/>
      <c r="PCX96" s="352"/>
      <c r="PCY96" s="352"/>
      <c r="PCZ96" s="352"/>
      <c r="PDA96" s="352"/>
      <c r="PDB96" s="352"/>
      <c r="PDC96" s="352"/>
      <c r="PDD96" s="352"/>
      <c r="PDE96" s="352"/>
      <c r="PDF96" s="352"/>
      <c r="PDG96" s="352"/>
      <c r="PDH96" s="352"/>
      <c r="PDI96" s="352"/>
      <c r="PDJ96" s="352"/>
      <c r="PDK96" s="352"/>
      <c r="PDL96" s="352"/>
      <c r="PDM96" s="352"/>
      <c r="PDN96" s="352"/>
      <c r="PDO96" s="352"/>
      <c r="PDP96" s="352"/>
      <c r="PDQ96" s="352"/>
      <c r="PDR96" s="352"/>
      <c r="PDS96" s="352"/>
      <c r="PDT96" s="352"/>
      <c r="PDU96" s="352"/>
      <c r="PDV96" s="352"/>
      <c r="PDW96" s="352"/>
      <c r="PDX96" s="352"/>
      <c r="PDY96" s="352"/>
      <c r="PDZ96" s="352"/>
      <c r="PEA96" s="352"/>
      <c r="PEB96" s="352"/>
      <c r="PEC96" s="352"/>
      <c r="PED96" s="352"/>
      <c r="PEE96" s="352"/>
      <c r="PEF96" s="352"/>
      <c r="PEG96" s="352"/>
      <c r="PEH96" s="352"/>
      <c r="PEI96" s="352"/>
      <c r="PEJ96" s="352"/>
      <c r="PEK96" s="352"/>
      <c r="PEL96" s="352"/>
      <c r="PEM96" s="352"/>
      <c r="PEN96" s="352"/>
      <c r="PEO96" s="352"/>
      <c r="PEP96" s="352"/>
      <c r="PEQ96" s="352"/>
      <c r="PER96" s="352"/>
      <c r="PES96" s="352"/>
      <c r="PET96" s="352"/>
      <c r="PEU96" s="352"/>
      <c r="PEV96" s="352"/>
      <c r="PEW96" s="352"/>
      <c r="PEX96" s="352"/>
      <c r="PEY96" s="352"/>
      <c r="PEZ96" s="352"/>
      <c r="PFA96" s="352"/>
      <c r="PFB96" s="352"/>
      <c r="PFC96" s="352"/>
      <c r="PFD96" s="352"/>
      <c r="PFE96" s="352"/>
      <c r="PFF96" s="352"/>
      <c r="PFG96" s="352"/>
      <c r="PFH96" s="352"/>
      <c r="PFI96" s="352"/>
      <c r="PFJ96" s="352"/>
      <c r="PFK96" s="352"/>
      <c r="PFL96" s="352"/>
      <c r="PFM96" s="352"/>
      <c r="PFN96" s="352"/>
      <c r="PFO96" s="352"/>
      <c r="PFP96" s="352"/>
      <c r="PFQ96" s="352"/>
      <c r="PFR96" s="352"/>
      <c r="PFS96" s="352"/>
      <c r="PFT96" s="352"/>
      <c r="PFU96" s="352"/>
      <c r="PFV96" s="352"/>
      <c r="PFW96" s="352"/>
      <c r="PFX96" s="352"/>
      <c r="PFY96" s="352"/>
      <c r="PFZ96" s="352"/>
      <c r="PGA96" s="352"/>
      <c r="PGB96" s="352"/>
      <c r="PGC96" s="352"/>
      <c r="PGD96" s="352"/>
      <c r="PGE96" s="352"/>
      <c r="PGF96" s="352"/>
      <c r="PGG96" s="352"/>
      <c r="PGH96" s="352"/>
      <c r="PGI96" s="352"/>
      <c r="PGJ96" s="352"/>
      <c r="PGK96" s="352"/>
      <c r="PGL96" s="352"/>
      <c r="PGM96" s="352"/>
      <c r="PGN96" s="352"/>
      <c r="PGO96" s="352"/>
      <c r="PGP96" s="352"/>
      <c r="PGQ96" s="352"/>
      <c r="PGR96" s="352"/>
      <c r="PGS96" s="352"/>
      <c r="PGT96" s="352"/>
      <c r="PGU96" s="352"/>
      <c r="PGV96" s="352"/>
      <c r="PGW96" s="352"/>
      <c r="PGX96" s="352"/>
      <c r="PGY96" s="352"/>
      <c r="PGZ96" s="352"/>
      <c r="PHA96" s="352"/>
      <c r="PHB96" s="352"/>
      <c r="PHC96" s="352"/>
      <c r="PHD96" s="352"/>
      <c r="PHE96" s="352"/>
      <c r="PHF96" s="352"/>
      <c r="PHG96" s="352"/>
      <c r="PHH96" s="352"/>
      <c r="PHI96" s="352"/>
      <c r="PHJ96" s="352"/>
      <c r="PHK96" s="352"/>
      <c r="PHL96" s="352"/>
      <c r="PHM96" s="352"/>
      <c r="PHN96" s="352"/>
      <c r="PHO96" s="352"/>
      <c r="PHP96" s="352"/>
      <c r="PHQ96" s="352"/>
      <c r="PHR96" s="352"/>
      <c r="PHS96" s="352"/>
      <c r="PHT96" s="352"/>
      <c r="PHU96" s="352"/>
      <c r="PHV96" s="352"/>
      <c r="PHW96" s="352"/>
      <c r="PHX96" s="352"/>
      <c r="PHY96" s="352"/>
      <c r="PHZ96" s="352"/>
      <c r="PIA96" s="352"/>
      <c r="PIB96" s="352"/>
      <c r="PIC96" s="352"/>
      <c r="PID96" s="352"/>
      <c r="PIE96" s="352"/>
      <c r="PIF96" s="352"/>
      <c r="PIG96" s="352"/>
      <c r="PIH96" s="352"/>
      <c r="PII96" s="352"/>
      <c r="PIJ96" s="352"/>
      <c r="PIK96" s="352"/>
      <c r="PIL96" s="352"/>
      <c r="PIM96" s="352"/>
      <c r="PIN96" s="352"/>
      <c r="PIO96" s="352"/>
      <c r="PIP96" s="352"/>
      <c r="PIQ96" s="352"/>
      <c r="PIR96" s="352"/>
      <c r="PIS96" s="352"/>
      <c r="PIT96" s="352"/>
      <c r="PIU96" s="352"/>
      <c r="PIV96" s="352"/>
      <c r="PIW96" s="352"/>
      <c r="PIX96" s="352"/>
      <c r="PIY96" s="352"/>
      <c r="PIZ96" s="352"/>
      <c r="PJA96" s="352"/>
      <c r="PJB96" s="352"/>
      <c r="PJC96" s="352"/>
      <c r="PJD96" s="352"/>
      <c r="PJE96" s="352"/>
      <c r="PJF96" s="352"/>
      <c r="PJG96" s="352"/>
      <c r="PJH96" s="352"/>
      <c r="PJI96" s="352"/>
      <c r="PJJ96" s="352"/>
      <c r="PJK96" s="352"/>
      <c r="PJL96" s="352"/>
      <c r="PJM96" s="352"/>
      <c r="PJN96" s="352"/>
      <c r="PJO96" s="352"/>
      <c r="PJP96" s="352"/>
      <c r="PJQ96" s="352"/>
      <c r="PJR96" s="352"/>
      <c r="PJS96" s="352"/>
      <c r="PJT96" s="352"/>
      <c r="PJU96" s="352"/>
      <c r="PJV96" s="352"/>
      <c r="PJW96" s="352"/>
      <c r="PJX96" s="352"/>
      <c r="PJY96" s="352"/>
      <c r="PJZ96" s="352"/>
      <c r="PKA96" s="352"/>
      <c r="PKB96" s="352"/>
      <c r="PKC96" s="352"/>
      <c r="PKD96" s="352"/>
      <c r="PKE96" s="352"/>
      <c r="PKF96" s="352"/>
      <c r="PKG96" s="352"/>
      <c r="PKH96" s="352"/>
      <c r="PKI96" s="352"/>
      <c r="PKJ96" s="352"/>
      <c r="PKK96" s="352"/>
      <c r="PKL96" s="352"/>
      <c r="PKM96" s="352"/>
      <c r="PKN96" s="352"/>
      <c r="PKO96" s="352"/>
      <c r="PKP96" s="352"/>
      <c r="PKQ96" s="352"/>
      <c r="PKR96" s="352"/>
      <c r="PKS96" s="352"/>
      <c r="PKT96" s="352"/>
      <c r="PKU96" s="352"/>
      <c r="PKV96" s="352"/>
      <c r="PKW96" s="352"/>
      <c r="PKX96" s="352"/>
      <c r="PKY96" s="352"/>
      <c r="PKZ96" s="352"/>
      <c r="PLA96" s="352"/>
      <c r="PLB96" s="352"/>
      <c r="PLC96" s="352"/>
      <c r="PLD96" s="352"/>
      <c r="PLE96" s="352"/>
      <c r="PLF96" s="352"/>
      <c r="PLG96" s="352"/>
      <c r="PLH96" s="352"/>
      <c r="PLI96" s="352"/>
      <c r="PLJ96" s="352"/>
      <c r="PLK96" s="352"/>
      <c r="PLL96" s="352"/>
      <c r="PLM96" s="352"/>
      <c r="PLN96" s="352"/>
      <c r="PLO96" s="352"/>
      <c r="PLP96" s="352"/>
      <c r="PLQ96" s="352"/>
      <c r="PLR96" s="352"/>
      <c r="PLS96" s="352"/>
      <c r="PLT96" s="352"/>
      <c r="PLU96" s="352"/>
      <c r="PLV96" s="352"/>
      <c r="PLW96" s="352"/>
      <c r="PLX96" s="352"/>
      <c r="PLY96" s="352"/>
      <c r="PLZ96" s="352"/>
      <c r="PMA96" s="352"/>
      <c r="PMB96" s="352"/>
      <c r="PMC96" s="352"/>
      <c r="PMD96" s="352"/>
      <c r="PME96" s="352"/>
      <c r="PMF96" s="352"/>
      <c r="PMG96" s="352"/>
      <c r="PMH96" s="352"/>
      <c r="PMI96" s="352"/>
      <c r="PMJ96" s="352"/>
      <c r="PMK96" s="352"/>
      <c r="PML96" s="352"/>
      <c r="PMM96" s="352"/>
      <c r="PMN96" s="352"/>
      <c r="PMO96" s="352"/>
      <c r="PMP96" s="352"/>
      <c r="PMQ96" s="352"/>
      <c r="PMR96" s="352"/>
      <c r="PMS96" s="352"/>
      <c r="PMT96" s="352"/>
      <c r="PMU96" s="352"/>
      <c r="PMV96" s="352"/>
      <c r="PMW96" s="352"/>
      <c r="PMX96" s="352"/>
      <c r="PMY96" s="352"/>
      <c r="PMZ96" s="352"/>
      <c r="PNA96" s="352"/>
      <c r="PNB96" s="352"/>
      <c r="PNC96" s="352"/>
      <c r="PND96" s="352"/>
      <c r="PNE96" s="352"/>
      <c r="PNF96" s="352"/>
      <c r="PNG96" s="352"/>
      <c r="PNH96" s="352"/>
      <c r="PNI96" s="352"/>
      <c r="PNJ96" s="352"/>
      <c r="PNK96" s="352"/>
      <c r="PNL96" s="352"/>
      <c r="PNM96" s="352"/>
      <c r="PNN96" s="352"/>
      <c r="PNO96" s="352"/>
      <c r="PNP96" s="352"/>
      <c r="PNQ96" s="352"/>
      <c r="PNR96" s="352"/>
      <c r="PNS96" s="352"/>
      <c r="PNT96" s="352"/>
      <c r="PNU96" s="352"/>
      <c r="PNV96" s="352"/>
      <c r="PNW96" s="352"/>
      <c r="PNX96" s="352"/>
      <c r="PNY96" s="352"/>
      <c r="PNZ96" s="352"/>
      <c r="POA96" s="352"/>
      <c r="POB96" s="352"/>
      <c r="POC96" s="352"/>
      <c r="POD96" s="352"/>
      <c r="POE96" s="352"/>
      <c r="POF96" s="352"/>
      <c r="POG96" s="352"/>
      <c r="POH96" s="352"/>
      <c r="POI96" s="352"/>
      <c r="POJ96" s="352"/>
      <c r="POK96" s="352"/>
      <c r="POL96" s="352"/>
      <c r="POM96" s="352"/>
      <c r="PON96" s="352"/>
      <c r="POO96" s="352"/>
      <c r="POP96" s="352"/>
      <c r="POQ96" s="352"/>
      <c r="POR96" s="352"/>
      <c r="POS96" s="352"/>
      <c r="POT96" s="352"/>
      <c r="POU96" s="352"/>
      <c r="POV96" s="352"/>
      <c r="POW96" s="352"/>
      <c r="POX96" s="352"/>
      <c r="POY96" s="352"/>
      <c r="POZ96" s="352"/>
      <c r="PPA96" s="352"/>
      <c r="PPB96" s="352"/>
      <c r="PPC96" s="352"/>
      <c r="PPD96" s="352"/>
      <c r="PPE96" s="352"/>
      <c r="PPF96" s="352"/>
      <c r="PPG96" s="352"/>
      <c r="PPH96" s="352"/>
      <c r="PPI96" s="352"/>
      <c r="PPJ96" s="352"/>
      <c r="PPK96" s="352"/>
      <c r="PPL96" s="352"/>
      <c r="PPM96" s="352"/>
      <c r="PPN96" s="352"/>
      <c r="PPO96" s="352"/>
      <c r="PPP96" s="352"/>
      <c r="PPQ96" s="352"/>
      <c r="PPR96" s="352"/>
      <c r="PPS96" s="352"/>
      <c r="PPT96" s="352"/>
      <c r="PPU96" s="352"/>
      <c r="PPV96" s="352"/>
      <c r="PPW96" s="352"/>
      <c r="PPX96" s="352"/>
      <c r="PPY96" s="352"/>
      <c r="PPZ96" s="352"/>
      <c r="PQA96" s="352"/>
      <c r="PQB96" s="352"/>
      <c r="PQC96" s="352"/>
      <c r="PQD96" s="352"/>
      <c r="PQE96" s="352"/>
      <c r="PQF96" s="352"/>
      <c r="PQG96" s="352"/>
      <c r="PQH96" s="352"/>
      <c r="PQI96" s="352"/>
      <c r="PQJ96" s="352"/>
      <c r="PQK96" s="352"/>
      <c r="PQL96" s="352"/>
      <c r="PQM96" s="352"/>
      <c r="PQN96" s="352"/>
      <c r="PQO96" s="352"/>
      <c r="PQP96" s="352"/>
      <c r="PQQ96" s="352"/>
      <c r="PQR96" s="352"/>
      <c r="PQS96" s="352"/>
      <c r="PQT96" s="352"/>
      <c r="PQU96" s="352"/>
      <c r="PQV96" s="352"/>
      <c r="PQW96" s="352"/>
      <c r="PQX96" s="352"/>
      <c r="PQY96" s="352"/>
      <c r="PQZ96" s="352"/>
      <c r="PRA96" s="352"/>
      <c r="PRB96" s="352"/>
      <c r="PRC96" s="352"/>
      <c r="PRD96" s="352"/>
      <c r="PRE96" s="352"/>
      <c r="PRF96" s="352"/>
      <c r="PRG96" s="352"/>
      <c r="PRH96" s="352"/>
      <c r="PRI96" s="352"/>
      <c r="PRJ96" s="352"/>
      <c r="PRK96" s="352"/>
      <c r="PRL96" s="352"/>
      <c r="PRM96" s="352"/>
      <c r="PRN96" s="352"/>
      <c r="PRO96" s="352"/>
      <c r="PRP96" s="352"/>
      <c r="PRQ96" s="352"/>
      <c r="PRR96" s="352"/>
      <c r="PRS96" s="352"/>
      <c r="PRT96" s="352"/>
      <c r="PRU96" s="352"/>
      <c r="PRV96" s="352"/>
      <c r="PRW96" s="352"/>
      <c r="PRX96" s="352"/>
      <c r="PRY96" s="352"/>
      <c r="PRZ96" s="352"/>
      <c r="PSA96" s="352"/>
      <c r="PSB96" s="352"/>
      <c r="PSC96" s="352"/>
      <c r="PSD96" s="352"/>
      <c r="PSE96" s="352"/>
      <c r="PSF96" s="352"/>
      <c r="PSG96" s="352"/>
      <c r="PSH96" s="352"/>
      <c r="PSI96" s="352"/>
      <c r="PSJ96" s="352"/>
      <c r="PSK96" s="352"/>
      <c r="PSL96" s="352"/>
      <c r="PSM96" s="352"/>
      <c r="PSN96" s="352"/>
      <c r="PSO96" s="352"/>
      <c r="PSP96" s="352"/>
      <c r="PSQ96" s="352"/>
      <c r="PSR96" s="352"/>
      <c r="PSS96" s="352"/>
      <c r="PST96" s="352"/>
      <c r="PSU96" s="352"/>
      <c r="PSV96" s="352"/>
      <c r="PSW96" s="352"/>
      <c r="PSX96" s="352"/>
      <c r="PSY96" s="352"/>
      <c r="PSZ96" s="352"/>
      <c r="PTA96" s="352"/>
      <c r="PTB96" s="352"/>
      <c r="PTC96" s="352"/>
      <c r="PTD96" s="352"/>
      <c r="PTE96" s="352"/>
      <c r="PTF96" s="352"/>
      <c r="PTG96" s="352"/>
      <c r="PTH96" s="352"/>
      <c r="PTI96" s="352"/>
      <c r="PTJ96" s="352"/>
      <c r="PTK96" s="352"/>
      <c r="PTL96" s="352"/>
      <c r="PTM96" s="352"/>
      <c r="PTN96" s="352"/>
      <c r="PTO96" s="352"/>
      <c r="PTP96" s="352"/>
      <c r="PTQ96" s="352"/>
      <c r="PTR96" s="352"/>
      <c r="PTS96" s="352"/>
      <c r="PTT96" s="352"/>
      <c r="PTU96" s="352"/>
      <c r="PTV96" s="352"/>
      <c r="PTW96" s="352"/>
      <c r="PTX96" s="352"/>
      <c r="PTY96" s="352"/>
      <c r="PTZ96" s="352"/>
      <c r="PUA96" s="352"/>
      <c r="PUB96" s="352"/>
      <c r="PUC96" s="352"/>
      <c r="PUD96" s="352"/>
      <c r="PUE96" s="352"/>
      <c r="PUF96" s="352"/>
      <c r="PUG96" s="352"/>
      <c r="PUH96" s="352"/>
      <c r="PUI96" s="352"/>
      <c r="PUJ96" s="352"/>
      <c r="PUK96" s="352"/>
      <c r="PUL96" s="352"/>
      <c r="PUM96" s="352"/>
      <c r="PUN96" s="352"/>
      <c r="PUO96" s="352"/>
      <c r="PUP96" s="352"/>
      <c r="PUQ96" s="352"/>
      <c r="PUR96" s="352"/>
      <c r="PUS96" s="352"/>
      <c r="PUT96" s="352"/>
      <c r="PUU96" s="352"/>
      <c r="PUV96" s="352"/>
      <c r="PUW96" s="352"/>
      <c r="PUX96" s="352"/>
      <c r="PUY96" s="352"/>
      <c r="PUZ96" s="352"/>
      <c r="PVA96" s="352"/>
      <c r="PVB96" s="352"/>
      <c r="PVC96" s="352"/>
      <c r="PVD96" s="352"/>
      <c r="PVE96" s="352"/>
      <c r="PVF96" s="352"/>
      <c r="PVG96" s="352"/>
      <c r="PVH96" s="352"/>
      <c r="PVI96" s="352"/>
      <c r="PVJ96" s="352"/>
      <c r="PVK96" s="352"/>
      <c r="PVL96" s="352"/>
      <c r="PVM96" s="352"/>
      <c r="PVN96" s="352"/>
      <c r="PVO96" s="352"/>
      <c r="PVP96" s="352"/>
      <c r="PVQ96" s="352"/>
      <c r="PVR96" s="352"/>
      <c r="PVS96" s="352"/>
      <c r="PVT96" s="352"/>
      <c r="PVU96" s="352"/>
      <c r="PVV96" s="352"/>
      <c r="PVW96" s="352"/>
      <c r="PVX96" s="352"/>
      <c r="PVY96" s="352"/>
      <c r="PVZ96" s="352"/>
      <c r="PWA96" s="352"/>
      <c r="PWB96" s="352"/>
      <c r="PWC96" s="352"/>
      <c r="PWD96" s="352"/>
      <c r="PWE96" s="352"/>
      <c r="PWF96" s="352"/>
      <c r="PWG96" s="352"/>
      <c r="PWH96" s="352"/>
      <c r="PWI96" s="352"/>
      <c r="PWJ96" s="352"/>
      <c r="PWK96" s="352"/>
      <c r="PWL96" s="352"/>
      <c r="PWM96" s="352"/>
      <c r="PWN96" s="352"/>
      <c r="PWO96" s="352"/>
      <c r="PWP96" s="352"/>
      <c r="PWQ96" s="352"/>
      <c r="PWR96" s="352"/>
      <c r="PWS96" s="352"/>
      <c r="PWT96" s="352"/>
      <c r="PWU96" s="352"/>
      <c r="PWV96" s="352"/>
      <c r="PWW96" s="352"/>
      <c r="PWX96" s="352"/>
      <c r="PWY96" s="352"/>
      <c r="PWZ96" s="352"/>
      <c r="PXA96" s="352"/>
      <c r="PXB96" s="352"/>
      <c r="PXC96" s="352"/>
      <c r="PXD96" s="352"/>
      <c r="PXE96" s="352"/>
      <c r="PXF96" s="352"/>
      <c r="PXG96" s="352"/>
      <c r="PXH96" s="352"/>
      <c r="PXI96" s="352"/>
      <c r="PXJ96" s="352"/>
      <c r="PXK96" s="352"/>
      <c r="PXL96" s="352"/>
      <c r="PXM96" s="352"/>
      <c r="PXN96" s="352"/>
      <c r="PXO96" s="352"/>
      <c r="PXP96" s="352"/>
      <c r="PXQ96" s="352"/>
      <c r="PXR96" s="352"/>
      <c r="PXS96" s="352"/>
      <c r="PXT96" s="352"/>
      <c r="PXU96" s="352"/>
      <c r="PXV96" s="352"/>
      <c r="PXW96" s="352"/>
      <c r="PXX96" s="352"/>
      <c r="PXY96" s="352"/>
      <c r="PXZ96" s="352"/>
      <c r="PYA96" s="352"/>
      <c r="PYB96" s="352"/>
      <c r="PYC96" s="352"/>
      <c r="PYD96" s="352"/>
      <c r="PYE96" s="352"/>
      <c r="PYF96" s="352"/>
      <c r="PYG96" s="352"/>
      <c r="PYH96" s="352"/>
      <c r="PYI96" s="352"/>
      <c r="PYJ96" s="352"/>
      <c r="PYK96" s="352"/>
      <c r="PYL96" s="352"/>
      <c r="PYM96" s="352"/>
      <c r="PYN96" s="352"/>
      <c r="PYO96" s="352"/>
      <c r="PYP96" s="352"/>
      <c r="PYQ96" s="352"/>
      <c r="PYR96" s="352"/>
      <c r="PYS96" s="352"/>
      <c r="PYT96" s="352"/>
      <c r="PYU96" s="352"/>
      <c r="PYV96" s="352"/>
      <c r="PYW96" s="352"/>
      <c r="PYX96" s="352"/>
      <c r="PYY96" s="352"/>
      <c r="PYZ96" s="352"/>
      <c r="PZA96" s="352"/>
      <c r="PZB96" s="352"/>
      <c r="PZC96" s="352"/>
      <c r="PZD96" s="352"/>
      <c r="PZE96" s="352"/>
      <c r="PZF96" s="352"/>
      <c r="PZG96" s="352"/>
      <c r="PZH96" s="352"/>
      <c r="PZI96" s="352"/>
      <c r="PZJ96" s="352"/>
      <c r="PZK96" s="352"/>
      <c r="PZL96" s="352"/>
      <c r="PZM96" s="352"/>
      <c r="PZN96" s="352"/>
      <c r="PZO96" s="352"/>
      <c r="PZP96" s="352"/>
      <c r="PZQ96" s="352"/>
      <c r="PZR96" s="352"/>
      <c r="PZS96" s="352"/>
      <c r="PZT96" s="352"/>
      <c r="PZU96" s="352"/>
      <c r="PZV96" s="352"/>
      <c r="PZW96" s="352"/>
      <c r="PZX96" s="352"/>
      <c r="PZY96" s="352"/>
      <c r="PZZ96" s="352"/>
      <c r="QAA96" s="352"/>
      <c r="QAB96" s="352"/>
      <c r="QAC96" s="352"/>
      <c r="QAD96" s="352"/>
      <c r="QAE96" s="352"/>
      <c r="QAF96" s="352"/>
      <c r="QAG96" s="352"/>
      <c r="QAH96" s="352"/>
      <c r="QAI96" s="352"/>
      <c r="QAJ96" s="352"/>
      <c r="QAK96" s="352"/>
      <c r="QAL96" s="352"/>
      <c r="QAM96" s="352"/>
      <c r="QAN96" s="352"/>
      <c r="QAO96" s="352"/>
      <c r="QAP96" s="352"/>
      <c r="QAQ96" s="352"/>
      <c r="QAR96" s="352"/>
      <c r="QAS96" s="352"/>
      <c r="QAT96" s="352"/>
      <c r="QAU96" s="352"/>
      <c r="QAV96" s="352"/>
      <c r="QAW96" s="352"/>
      <c r="QAX96" s="352"/>
      <c r="QAY96" s="352"/>
      <c r="QAZ96" s="352"/>
      <c r="QBA96" s="352"/>
      <c r="QBB96" s="352"/>
      <c r="QBC96" s="352"/>
      <c r="QBD96" s="352"/>
      <c r="QBE96" s="352"/>
      <c r="QBF96" s="352"/>
      <c r="QBG96" s="352"/>
      <c r="QBH96" s="352"/>
      <c r="QBI96" s="352"/>
      <c r="QBJ96" s="352"/>
      <c r="QBK96" s="352"/>
      <c r="QBL96" s="352"/>
      <c r="QBM96" s="352"/>
      <c r="QBN96" s="352"/>
      <c r="QBO96" s="352"/>
      <c r="QBP96" s="352"/>
      <c r="QBQ96" s="352"/>
      <c r="QBR96" s="352"/>
      <c r="QBS96" s="352"/>
      <c r="QBT96" s="352"/>
      <c r="QBU96" s="352"/>
      <c r="QBV96" s="352"/>
      <c r="QBW96" s="352"/>
      <c r="QBX96" s="352"/>
      <c r="QBY96" s="352"/>
      <c r="QBZ96" s="352"/>
      <c r="QCA96" s="352"/>
      <c r="QCB96" s="352"/>
      <c r="QCC96" s="352"/>
      <c r="QCD96" s="352"/>
      <c r="QCE96" s="352"/>
      <c r="QCF96" s="352"/>
      <c r="QCG96" s="352"/>
      <c r="QCH96" s="352"/>
      <c r="QCI96" s="352"/>
      <c r="QCJ96" s="352"/>
      <c r="QCK96" s="352"/>
      <c r="QCL96" s="352"/>
      <c r="QCM96" s="352"/>
      <c r="QCN96" s="352"/>
      <c r="QCO96" s="352"/>
      <c r="QCP96" s="352"/>
      <c r="QCQ96" s="352"/>
      <c r="QCR96" s="352"/>
      <c r="QCS96" s="352"/>
      <c r="QCT96" s="352"/>
      <c r="QCU96" s="352"/>
      <c r="QCV96" s="352"/>
      <c r="QCW96" s="352"/>
      <c r="QCX96" s="352"/>
      <c r="QCY96" s="352"/>
      <c r="QCZ96" s="352"/>
      <c r="QDA96" s="352"/>
      <c r="QDB96" s="352"/>
      <c r="QDC96" s="352"/>
      <c r="QDD96" s="352"/>
      <c r="QDE96" s="352"/>
      <c r="QDF96" s="352"/>
      <c r="QDG96" s="352"/>
      <c r="QDH96" s="352"/>
      <c r="QDI96" s="352"/>
      <c r="QDJ96" s="352"/>
      <c r="QDK96" s="352"/>
      <c r="QDL96" s="352"/>
      <c r="QDM96" s="352"/>
      <c r="QDN96" s="352"/>
      <c r="QDO96" s="352"/>
      <c r="QDP96" s="352"/>
      <c r="QDQ96" s="352"/>
      <c r="QDR96" s="352"/>
      <c r="QDS96" s="352"/>
      <c r="QDT96" s="352"/>
      <c r="QDU96" s="352"/>
      <c r="QDV96" s="352"/>
      <c r="QDW96" s="352"/>
      <c r="QDX96" s="352"/>
      <c r="QDY96" s="352"/>
      <c r="QDZ96" s="352"/>
      <c r="QEA96" s="352"/>
      <c r="QEB96" s="352"/>
      <c r="QEC96" s="352"/>
      <c r="QED96" s="352"/>
      <c r="QEE96" s="352"/>
      <c r="QEF96" s="352"/>
      <c r="QEG96" s="352"/>
      <c r="QEH96" s="352"/>
      <c r="QEI96" s="352"/>
      <c r="QEJ96" s="352"/>
      <c r="QEK96" s="352"/>
      <c r="QEL96" s="352"/>
      <c r="QEM96" s="352"/>
      <c r="QEN96" s="352"/>
      <c r="QEO96" s="352"/>
      <c r="QEP96" s="352"/>
      <c r="QEQ96" s="352"/>
      <c r="QER96" s="352"/>
      <c r="QES96" s="352"/>
      <c r="QET96" s="352"/>
      <c r="QEU96" s="352"/>
      <c r="QEV96" s="352"/>
      <c r="QEW96" s="352"/>
      <c r="QEX96" s="352"/>
      <c r="QEY96" s="352"/>
      <c r="QEZ96" s="352"/>
      <c r="QFA96" s="352"/>
      <c r="QFB96" s="352"/>
      <c r="QFC96" s="352"/>
      <c r="QFD96" s="352"/>
      <c r="QFE96" s="352"/>
      <c r="QFF96" s="352"/>
      <c r="QFG96" s="352"/>
      <c r="QFH96" s="352"/>
      <c r="QFI96" s="352"/>
      <c r="QFJ96" s="352"/>
      <c r="QFK96" s="352"/>
      <c r="QFL96" s="352"/>
      <c r="QFM96" s="352"/>
      <c r="QFN96" s="352"/>
      <c r="QFO96" s="352"/>
      <c r="QFP96" s="352"/>
      <c r="QFQ96" s="352"/>
      <c r="QFR96" s="352"/>
      <c r="QFS96" s="352"/>
      <c r="QFT96" s="352"/>
      <c r="QFU96" s="352"/>
      <c r="QFV96" s="352"/>
      <c r="QFW96" s="352"/>
      <c r="QFX96" s="352"/>
      <c r="QFY96" s="352"/>
      <c r="QFZ96" s="352"/>
      <c r="QGA96" s="352"/>
      <c r="QGB96" s="352"/>
      <c r="QGC96" s="352"/>
      <c r="QGD96" s="352"/>
      <c r="QGE96" s="352"/>
      <c r="QGF96" s="352"/>
      <c r="QGG96" s="352"/>
      <c r="QGH96" s="352"/>
      <c r="QGI96" s="352"/>
      <c r="QGJ96" s="352"/>
      <c r="QGK96" s="352"/>
      <c r="QGL96" s="352"/>
      <c r="QGM96" s="352"/>
      <c r="QGN96" s="352"/>
      <c r="QGO96" s="352"/>
      <c r="QGP96" s="352"/>
      <c r="QGQ96" s="352"/>
      <c r="QGR96" s="352"/>
      <c r="QGS96" s="352"/>
      <c r="QGT96" s="352"/>
      <c r="QGU96" s="352"/>
      <c r="QGV96" s="352"/>
      <c r="QGW96" s="352"/>
      <c r="QGX96" s="352"/>
      <c r="QGY96" s="352"/>
      <c r="QGZ96" s="352"/>
      <c r="QHA96" s="352"/>
      <c r="QHB96" s="352"/>
      <c r="QHC96" s="352"/>
      <c r="QHD96" s="352"/>
      <c r="QHE96" s="352"/>
      <c r="QHF96" s="352"/>
      <c r="QHG96" s="352"/>
      <c r="QHH96" s="352"/>
      <c r="QHI96" s="352"/>
      <c r="QHJ96" s="352"/>
      <c r="QHK96" s="352"/>
      <c r="QHL96" s="352"/>
      <c r="QHM96" s="352"/>
      <c r="QHN96" s="352"/>
      <c r="QHO96" s="352"/>
      <c r="QHP96" s="352"/>
      <c r="QHQ96" s="352"/>
      <c r="QHR96" s="352"/>
      <c r="QHS96" s="352"/>
      <c r="QHT96" s="352"/>
      <c r="QHU96" s="352"/>
      <c r="QHV96" s="352"/>
      <c r="QHW96" s="352"/>
      <c r="QHX96" s="352"/>
      <c r="QHY96" s="352"/>
      <c r="QHZ96" s="352"/>
      <c r="QIA96" s="352"/>
      <c r="QIB96" s="352"/>
      <c r="QIC96" s="352"/>
      <c r="QID96" s="352"/>
      <c r="QIE96" s="352"/>
      <c r="QIF96" s="352"/>
      <c r="QIG96" s="352"/>
      <c r="QIH96" s="352"/>
      <c r="QII96" s="352"/>
      <c r="QIJ96" s="352"/>
      <c r="QIK96" s="352"/>
      <c r="QIL96" s="352"/>
      <c r="QIM96" s="352"/>
      <c r="QIN96" s="352"/>
      <c r="QIO96" s="352"/>
      <c r="QIP96" s="352"/>
      <c r="QIQ96" s="352"/>
      <c r="QIR96" s="352"/>
      <c r="QIS96" s="352"/>
      <c r="QIT96" s="352"/>
      <c r="QIU96" s="352"/>
      <c r="QIV96" s="352"/>
      <c r="QIW96" s="352"/>
      <c r="QIX96" s="352"/>
      <c r="QIY96" s="352"/>
      <c r="QIZ96" s="352"/>
      <c r="QJA96" s="352"/>
      <c r="QJB96" s="352"/>
      <c r="QJC96" s="352"/>
      <c r="QJD96" s="352"/>
      <c r="QJE96" s="352"/>
      <c r="QJF96" s="352"/>
      <c r="QJG96" s="352"/>
      <c r="QJH96" s="352"/>
      <c r="QJI96" s="352"/>
      <c r="QJJ96" s="352"/>
      <c r="QJK96" s="352"/>
      <c r="QJL96" s="352"/>
      <c r="QJM96" s="352"/>
      <c r="QJN96" s="352"/>
      <c r="QJO96" s="352"/>
      <c r="QJP96" s="352"/>
      <c r="QJQ96" s="352"/>
      <c r="QJR96" s="352"/>
      <c r="QJS96" s="352"/>
      <c r="QJT96" s="352"/>
      <c r="QJU96" s="352"/>
      <c r="QJV96" s="352"/>
      <c r="QJW96" s="352"/>
      <c r="QJX96" s="352"/>
      <c r="QJY96" s="352"/>
      <c r="QJZ96" s="352"/>
      <c r="QKA96" s="352"/>
      <c r="QKB96" s="352"/>
      <c r="QKC96" s="352"/>
      <c r="QKD96" s="352"/>
      <c r="QKE96" s="352"/>
      <c r="QKF96" s="352"/>
      <c r="QKG96" s="352"/>
      <c r="QKH96" s="352"/>
      <c r="QKI96" s="352"/>
      <c r="QKJ96" s="352"/>
      <c r="QKK96" s="352"/>
      <c r="QKL96" s="352"/>
      <c r="QKM96" s="352"/>
      <c r="QKN96" s="352"/>
      <c r="QKO96" s="352"/>
      <c r="QKP96" s="352"/>
      <c r="QKQ96" s="352"/>
      <c r="QKR96" s="352"/>
      <c r="QKS96" s="352"/>
      <c r="QKT96" s="352"/>
      <c r="QKU96" s="352"/>
      <c r="QKV96" s="352"/>
      <c r="QKW96" s="352"/>
      <c r="QKX96" s="352"/>
      <c r="QKY96" s="352"/>
      <c r="QKZ96" s="352"/>
      <c r="QLA96" s="352"/>
      <c r="QLB96" s="352"/>
      <c r="QLC96" s="352"/>
      <c r="QLD96" s="352"/>
      <c r="QLE96" s="352"/>
      <c r="QLF96" s="352"/>
      <c r="QLG96" s="352"/>
      <c r="QLH96" s="352"/>
      <c r="QLI96" s="352"/>
      <c r="QLJ96" s="352"/>
      <c r="QLK96" s="352"/>
      <c r="QLL96" s="352"/>
      <c r="QLM96" s="352"/>
      <c r="QLN96" s="352"/>
      <c r="QLO96" s="352"/>
      <c r="QLP96" s="352"/>
      <c r="QLQ96" s="352"/>
      <c r="QLR96" s="352"/>
      <c r="QLS96" s="352"/>
      <c r="QLT96" s="352"/>
      <c r="QLU96" s="352"/>
      <c r="QLV96" s="352"/>
      <c r="QLW96" s="352"/>
      <c r="QLX96" s="352"/>
      <c r="QLY96" s="352"/>
      <c r="QLZ96" s="352"/>
      <c r="QMA96" s="352"/>
      <c r="QMB96" s="352"/>
      <c r="QMC96" s="352"/>
      <c r="QMD96" s="352"/>
      <c r="QME96" s="352"/>
      <c r="QMF96" s="352"/>
      <c r="QMG96" s="352"/>
      <c r="QMH96" s="352"/>
      <c r="QMI96" s="352"/>
      <c r="QMJ96" s="352"/>
      <c r="QMK96" s="352"/>
      <c r="QML96" s="352"/>
      <c r="QMM96" s="352"/>
      <c r="QMN96" s="352"/>
      <c r="QMO96" s="352"/>
      <c r="QMP96" s="352"/>
      <c r="QMQ96" s="352"/>
      <c r="QMR96" s="352"/>
      <c r="QMS96" s="352"/>
      <c r="QMT96" s="352"/>
      <c r="QMU96" s="352"/>
      <c r="QMV96" s="352"/>
      <c r="QMW96" s="352"/>
      <c r="QMX96" s="352"/>
      <c r="QMY96" s="352"/>
      <c r="QMZ96" s="352"/>
      <c r="QNA96" s="352"/>
      <c r="QNB96" s="352"/>
      <c r="QNC96" s="352"/>
      <c r="QND96" s="352"/>
      <c r="QNE96" s="352"/>
      <c r="QNF96" s="352"/>
      <c r="QNG96" s="352"/>
      <c r="QNH96" s="352"/>
      <c r="QNI96" s="352"/>
      <c r="QNJ96" s="352"/>
      <c r="QNK96" s="352"/>
      <c r="QNL96" s="352"/>
      <c r="QNM96" s="352"/>
      <c r="QNN96" s="352"/>
      <c r="QNO96" s="352"/>
      <c r="QNP96" s="352"/>
      <c r="QNQ96" s="352"/>
      <c r="QNR96" s="352"/>
      <c r="QNS96" s="352"/>
      <c r="QNT96" s="352"/>
      <c r="QNU96" s="352"/>
      <c r="QNV96" s="352"/>
      <c r="QNW96" s="352"/>
      <c r="QNX96" s="352"/>
      <c r="QNY96" s="352"/>
      <c r="QNZ96" s="352"/>
      <c r="QOA96" s="352"/>
      <c r="QOB96" s="352"/>
      <c r="QOC96" s="352"/>
      <c r="QOD96" s="352"/>
      <c r="QOE96" s="352"/>
      <c r="QOF96" s="352"/>
      <c r="QOG96" s="352"/>
      <c r="QOH96" s="352"/>
      <c r="QOI96" s="352"/>
      <c r="QOJ96" s="352"/>
      <c r="QOK96" s="352"/>
      <c r="QOL96" s="352"/>
      <c r="QOM96" s="352"/>
      <c r="QON96" s="352"/>
      <c r="QOO96" s="352"/>
      <c r="QOP96" s="352"/>
      <c r="QOQ96" s="352"/>
      <c r="QOR96" s="352"/>
      <c r="QOS96" s="352"/>
      <c r="QOT96" s="352"/>
      <c r="QOU96" s="352"/>
      <c r="QOV96" s="352"/>
      <c r="QOW96" s="352"/>
      <c r="QOX96" s="352"/>
      <c r="QOY96" s="352"/>
      <c r="QOZ96" s="352"/>
      <c r="QPA96" s="352"/>
      <c r="QPB96" s="352"/>
      <c r="QPC96" s="352"/>
      <c r="QPD96" s="352"/>
      <c r="QPE96" s="352"/>
      <c r="QPF96" s="352"/>
      <c r="QPG96" s="352"/>
      <c r="QPH96" s="352"/>
      <c r="QPI96" s="352"/>
      <c r="QPJ96" s="352"/>
      <c r="QPK96" s="352"/>
      <c r="QPL96" s="352"/>
      <c r="QPM96" s="352"/>
      <c r="QPN96" s="352"/>
      <c r="QPO96" s="352"/>
      <c r="QPP96" s="352"/>
      <c r="QPQ96" s="352"/>
      <c r="QPR96" s="352"/>
      <c r="QPS96" s="352"/>
      <c r="QPT96" s="352"/>
      <c r="QPU96" s="352"/>
      <c r="QPV96" s="352"/>
      <c r="QPW96" s="352"/>
      <c r="QPX96" s="352"/>
      <c r="QPY96" s="352"/>
      <c r="QPZ96" s="352"/>
      <c r="QQA96" s="352"/>
      <c r="QQB96" s="352"/>
      <c r="QQC96" s="352"/>
      <c r="QQD96" s="352"/>
      <c r="QQE96" s="352"/>
      <c r="QQF96" s="352"/>
      <c r="QQG96" s="352"/>
      <c r="QQH96" s="352"/>
      <c r="QQI96" s="352"/>
      <c r="QQJ96" s="352"/>
      <c r="QQK96" s="352"/>
      <c r="QQL96" s="352"/>
      <c r="QQM96" s="352"/>
      <c r="QQN96" s="352"/>
      <c r="QQO96" s="352"/>
      <c r="QQP96" s="352"/>
      <c r="QQQ96" s="352"/>
      <c r="QQR96" s="352"/>
      <c r="QQS96" s="352"/>
      <c r="QQT96" s="352"/>
      <c r="QQU96" s="352"/>
      <c r="QQV96" s="352"/>
      <c r="QQW96" s="352"/>
      <c r="QQX96" s="352"/>
      <c r="QQY96" s="352"/>
      <c r="QQZ96" s="352"/>
      <c r="QRA96" s="352"/>
      <c r="QRB96" s="352"/>
      <c r="QRC96" s="352"/>
      <c r="QRD96" s="352"/>
      <c r="QRE96" s="352"/>
      <c r="QRF96" s="352"/>
      <c r="QRG96" s="352"/>
      <c r="QRH96" s="352"/>
      <c r="QRI96" s="352"/>
      <c r="QRJ96" s="352"/>
      <c r="QRK96" s="352"/>
      <c r="QRL96" s="352"/>
      <c r="QRM96" s="352"/>
      <c r="QRN96" s="352"/>
      <c r="QRO96" s="352"/>
      <c r="QRP96" s="352"/>
      <c r="QRQ96" s="352"/>
      <c r="QRR96" s="352"/>
      <c r="QRS96" s="352"/>
      <c r="QRT96" s="352"/>
      <c r="QRU96" s="352"/>
      <c r="QRV96" s="352"/>
      <c r="QRW96" s="352"/>
      <c r="QRX96" s="352"/>
      <c r="QRY96" s="352"/>
      <c r="QRZ96" s="352"/>
      <c r="QSA96" s="352"/>
      <c r="QSB96" s="352"/>
      <c r="QSC96" s="352"/>
      <c r="QSD96" s="352"/>
      <c r="QSE96" s="352"/>
      <c r="QSF96" s="352"/>
      <c r="QSG96" s="352"/>
      <c r="QSH96" s="352"/>
      <c r="QSI96" s="352"/>
      <c r="QSJ96" s="352"/>
      <c r="QSK96" s="352"/>
      <c r="QSL96" s="352"/>
      <c r="QSM96" s="352"/>
      <c r="QSN96" s="352"/>
      <c r="QSO96" s="352"/>
      <c r="QSP96" s="352"/>
      <c r="QSQ96" s="352"/>
      <c r="QSR96" s="352"/>
      <c r="QSS96" s="352"/>
      <c r="QST96" s="352"/>
      <c r="QSU96" s="352"/>
      <c r="QSV96" s="352"/>
      <c r="QSW96" s="352"/>
      <c r="QSX96" s="352"/>
      <c r="QSY96" s="352"/>
      <c r="QSZ96" s="352"/>
      <c r="QTA96" s="352"/>
      <c r="QTB96" s="352"/>
      <c r="QTC96" s="352"/>
      <c r="QTD96" s="352"/>
      <c r="QTE96" s="352"/>
      <c r="QTF96" s="352"/>
      <c r="QTG96" s="352"/>
      <c r="QTH96" s="352"/>
      <c r="QTI96" s="352"/>
      <c r="QTJ96" s="352"/>
      <c r="QTK96" s="352"/>
      <c r="QTL96" s="352"/>
      <c r="QTM96" s="352"/>
      <c r="QTN96" s="352"/>
      <c r="QTO96" s="352"/>
      <c r="QTP96" s="352"/>
      <c r="QTQ96" s="352"/>
      <c r="QTR96" s="352"/>
      <c r="QTS96" s="352"/>
      <c r="QTT96" s="352"/>
      <c r="QTU96" s="352"/>
      <c r="QTV96" s="352"/>
      <c r="QTW96" s="352"/>
      <c r="QTX96" s="352"/>
      <c r="QTY96" s="352"/>
      <c r="QTZ96" s="352"/>
      <c r="QUA96" s="352"/>
      <c r="QUB96" s="352"/>
      <c r="QUC96" s="352"/>
      <c r="QUD96" s="352"/>
      <c r="QUE96" s="352"/>
      <c r="QUF96" s="352"/>
      <c r="QUG96" s="352"/>
      <c r="QUH96" s="352"/>
      <c r="QUI96" s="352"/>
      <c r="QUJ96" s="352"/>
      <c r="QUK96" s="352"/>
      <c r="QUL96" s="352"/>
      <c r="QUM96" s="352"/>
      <c r="QUN96" s="352"/>
      <c r="QUO96" s="352"/>
      <c r="QUP96" s="352"/>
      <c r="QUQ96" s="352"/>
      <c r="QUR96" s="352"/>
      <c r="QUS96" s="352"/>
      <c r="QUT96" s="352"/>
      <c r="QUU96" s="352"/>
      <c r="QUV96" s="352"/>
      <c r="QUW96" s="352"/>
      <c r="QUX96" s="352"/>
      <c r="QUY96" s="352"/>
      <c r="QUZ96" s="352"/>
      <c r="QVA96" s="352"/>
      <c r="QVB96" s="352"/>
      <c r="QVC96" s="352"/>
      <c r="QVD96" s="352"/>
      <c r="QVE96" s="352"/>
      <c r="QVF96" s="352"/>
      <c r="QVG96" s="352"/>
      <c r="QVH96" s="352"/>
      <c r="QVI96" s="352"/>
      <c r="QVJ96" s="352"/>
      <c r="QVK96" s="352"/>
      <c r="QVL96" s="352"/>
      <c r="QVM96" s="352"/>
      <c r="QVN96" s="352"/>
      <c r="QVO96" s="352"/>
      <c r="QVP96" s="352"/>
      <c r="QVQ96" s="352"/>
      <c r="QVR96" s="352"/>
      <c r="QVS96" s="352"/>
      <c r="QVT96" s="352"/>
      <c r="QVU96" s="352"/>
      <c r="QVV96" s="352"/>
      <c r="QVW96" s="352"/>
      <c r="QVX96" s="352"/>
      <c r="QVY96" s="352"/>
      <c r="QVZ96" s="352"/>
      <c r="QWA96" s="352"/>
      <c r="QWB96" s="352"/>
      <c r="QWC96" s="352"/>
      <c r="QWD96" s="352"/>
      <c r="QWE96" s="352"/>
      <c r="QWF96" s="352"/>
      <c r="QWG96" s="352"/>
      <c r="QWH96" s="352"/>
      <c r="QWI96" s="352"/>
      <c r="QWJ96" s="352"/>
      <c r="QWK96" s="352"/>
      <c r="QWL96" s="352"/>
      <c r="QWM96" s="352"/>
      <c r="QWN96" s="352"/>
      <c r="QWO96" s="352"/>
      <c r="QWP96" s="352"/>
      <c r="QWQ96" s="352"/>
      <c r="QWR96" s="352"/>
      <c r="QWS96" s="352"/>
      <c r="QWT96" s="352"/>
      <c r="QWU96" s="352"/>
      <c r="QWV96" s="352"/>
      <c r="QWW96" s="352"/>
      <c r="QWX96" s="352"/>
      <c r="QWY96" s="352"/>
      <c r="QWZ96" s="352"/>
      <c r="QXA96" s="352"/>
      <c r="QXB96" s="352"/>
      <c r="QXC96" s="352"/>
      <c r="QXD96" s="352"/>
      <c r="QXE96" s="352"/>
      <c r="QXF96" s="352"/>
      <c r="QXG96" s="352"/>
      <c r="QXH96" s="352"/>
      <c r="QXI96" s="352"/>
      <c r="QXJ96" s="352"/>
      <c r="QXK96" s="352"/>
      <c r="QXL96" s="352"/>
      <c r="QXM96" s="352"/>
      <c r="QXN96" s="352"/>
      <c r="QXO96" s="352"/>
      <c r="QXP96" s="352"/>
      <c r="QXQ96" s="352"/>
      <c r="QXR96" s="352"/>
      <c r="QXS96" s="352"/>
      <c r="QXT96" s="352"/>
      <c r="QXU96" s="352"/>
      <c r="QXV96" s="352"/>
      <c r="QXW96" s="352"/>
      <c r="QXX96" s="352"/>
      <c r="QXY96" s="352"/>
      <c r="QXZ96" s="352"/>
      <c r="QYA96" s="352"/>
      <c r="QYB96" s="352"/>
      <c r="QYC96" s="352"/>
      <c r="QYD96" s="352"/>
      <c r="QYE96" s="352"/>
      <c r="QYF96" s="352"/>
      <c r="QYG96" s="352"/>
      <c r="QYH96" s="352"/>
      <c r="QYI96" s="352"/>
      <c r="QYJ96" s="352"/>
      <c r="QYK96" s="352"/>
      <c r="QYL96" s="352"/>
      <c r="QYM96" s="352"/>
      <c r="QYN96" s="352"/>
      <c r="QYO96" s="352"/>
      <c r="QYP96" s="352"/>
      <c r="QYQ96" s="352"/>
      <c r="QYR96" s="352"/>
      <c r="QYS96" s="352"/>
      <c r="QYT96" s="352"/>
      <c r="QYU96" s="352"/>
      <c r="QYV96" s="352"/>
      <c r="QYW96" s="352"/>
      <c r="QYX96" s="352"/>
      <c r="QYY96" s="352"/>
      <c r="QYZ96" s="352"/>
      <c r="QZA96" s="352"/>
      <c r="QZB96" s="352"/>
      <c r="QZC96" s="352"/>
      <c r="QZD96" s="352"/>
      <c r="QZE96" s="352"/>
      <c r="QZF96" s="352"/>
      <c r="QZG96" s="352"/>
      <c r="QZH96" s="352"/>
      <c r="QZI96" s="352"/>
      <c r="QZJ96" s="352"/>
      <c r="QZK96" s="352"/>
      <c r="QZL96" s="352"/>
      <c r="QZM96" s="352"/>
      <c r="QZN96" s="352"/>
      <c r="QZO96" s="352"/>
      <c r="QZP96" s="352"/>
      <c r="QZQ96" s="352"/>
      <c r="QZR96" s="352"/>
      <c r="QZS96" s="352"/>
      <c r="QZT96" s="352"/>
      <c r="QZU96" s="352"/>
      <c r="QZV96" s="352"/>
      <c r="QZW96" s="352"/>
      <c r="QZX96" s="352"/>
      <c r="QZY96" s="352"/>
      <c r="QZZ96" s="352"/>
      <c r="RAA96" s="352"/>
      <c r="RAB96" s="352"/>
      <c r="RAC96" s="352"/>
      <c r="RAD96" s="352"/>
      <c r="RAE96" s="352"/>
      <c r="RAF96" s="352"/>
      <c r="RAG96" s="352"/>
      <c r="RAH96" s="352"/>
      <c r="RAI96" s="352"/>
      <c r="RAJ96" s="352"/>
      <c r="RAK96" s="352"/>
      <c r="RAL96" s="352"/>
      <c r="RAM96" s="352"/>
      <c r="RAN96" s="352"/>
      <c r="RAO96" s="352"/>
      <c r="RAP96" s="352"/>
      <c r="RAQ96" s="352"/>
      <c r="RAR96" s="352"/>
      <c r="RAS96" s="352"/>
      <c r="RAT96" s="352"/>
      <c r="RAU96" s="352"/>
      <c r="RAV96" s="352"/>
      <c r="RAW96" s="352"/>
      <c r="RAX96" s="352"/>
      <c r="RAY96" s="352"/>
      <c r="RAZ96" s="352"/>
      <c r="RBA96" s="352"/>
      <c r="RBB96" s="352"/>
      <c r="RBC96" s="352"/>
      <c r="RBD96" s="352"/>
      <c r="RBE96" s="352"/>
      <c r="RBF96" s="352"/>
      <c r="RBG96" s="352"/>
      <c r="RBH96" s="352"/>
      <c r="RBI96" s="352"/>
      <c r="RBJ96" s="352"/>
      <c r="RBK96" s="352"/>
      <c r="RBL96" s="352"/>
      <c r="RBM96" s="352"/>
      <c r="RBN96" s="352"/>
      <c r="RBO96" s="352"/>
      <c r="RBP96" s="352"/>
      <c r="RBQ96" s="352"/>
      <c r="RBR96" s="352"/>
      <c r="RBS96" s="352"/>
      <c r="RBT96" s="352"/>
      <c r="RBU96" s="352"/>
      <c r="RBV96" s="352"/>
      <c r="RBW96" s="352"/>
      <c r="RBX96" s="352"/>
      <c r="RBY96" s="352"/>
      <c r="RBZ96" s="352"/>
      <c r="RCA96" s="352"/>
      <c r="RCB96" s="352"/>
      <c r="RCC96" s="352"/>
      <c r="RCD96" s="352"/>
      <c r="RCE96" s="352"/>
      <c r="RCF96" s="352"/>
      <c r="RCG96" s="352"/>
      <c r="RCH96" s="352"/>
      <c r="RCI96" s="352"/>
      <c r="RCJ96" s="352"/>
      <c r="RCK96" s="352"/>
      <c r="RCL96" s="352"/>
      <c r="RCM96" s="352"/>
      <c r="RCN96" s="352"/>
      <c r="RCO96" s="352"/>
      <c r="RCP96" s="352"/>
      <c r="RCQ96" s="352"/>
      <c r="RCR96" s="352"/>
      <c r="RCS96" s="352"/>
      <c r="RCT96" s="352"/>
      <c r="RCU96" s="352"/>
      <c r="RCV96" s="352"/>
      <c r="RCW96" s="352"/>
      <c r="RCX96" s="352"/>
      <c r="RCY96" s="352"/>
      <c r="RCZ96" s="352"/>
      <c r="RDA96" s="352"/>
      <c r="RDB96" s="352"/>
      <c r="RDC96" s="352"/>
      <c r="RDD96" s="352"/>
      <c r="RDE96" s="352"/>
      <c r="RDF96" s="352"/>
      <c r="RDG96" s="352"/>
      <c r="RDH96" s="352"/>
      <c r="RDI96" s="352"/>
      <c r="RDJ96" s="352"/>
      <c r="RDK96" s="352"/>
      <c r="RDL96" s="352"/>
      <c r="RDM96" s="352"/>
      <c r="RDN96" s="352"/>
      <c r="RDO96" s="352"/>
      <c r="RDP96" s="352"/>
      <c r="RDQ96" s="352"/>
      <c r="RDR96" s="352"/>
      <c r="RDS96" s="352"/>
      <c r="RDT96" s="352"/>
      <c r="RDU96" s="352"/>
      <c r="RDV96" s="352"/>
      <c r="RDW96" s="352"/>
      <c r="RDX96" s="352"/>
      <c r="RDY96" s="352"/>
      <c r="RDZ96" s="352"/>
      <c r="REA96" s="352"/>
      <c r="REB96" s="352"/>
      <c r="REC96" s="352"/>
      <c r="RED96" s="352"/>
      <c r="REE96" s="352"/>
      <c r="REF96" s="352"/>
      <c r="REG96" s="352"/>
      <c r="REH96" s="352"/>
      <c r="REI96" s="352"/>
      <c r="REJ96" s="352"/>
      <c r="REK96" s="352"/>
      <c r="REL96" s="352"/>
      <c r="REM96" s="352"/>
      <c r="REN96" s="352"/>
      <c r="REO96" s="352"/>
      <c r="REP96" s="352"/>
      <c r="REQ96" s="352"/>
      <c r="RER96" s="352"/>
      <c r="RES96" s="352"/>
      <c r="RET96" s="352"/>
      <c r="REU96" s="352"/>
      <c r="REV96" s="352"/>
      <c r="REW96" s="352"/>
      <c r="REX96" s="352"/>
      <c r="REY96" s="352"/>
      <c r="REZ96" s="352"/>
      <c r="RFA96" s="352"/>
      <c r="RFB96" s="352"/>
      <c r="RFC96" s="352"/>
      <c r="RFD96" s="352"/>
      <c r="RFE96" s="352"/>
      <c r="RFF96" s="352"/>
      <c r="RFG96" s="352"/>
      <c r="RFH96" s="352"/>
      <c r="RFI96" s="352"/>
      <c r="RFJ96" s="352"/>
      <c r="RFK96" s="352"/>
      <c r="RFL96" s="352"/>
      <c r="RFM96" s="352"/>
      <c r="RFN96" s="352"/>
      <c r="RFO96" s="352"/>
      <c r="RFP96" s="352"/>
      <c r="RFQ96" s="352"/>
      <c r="RFR96" s="352"/>
      <c r="RFS96" s="352"/>
      <c r="RFT96" s="352"/>
      <c r="RFU96" s="352"/>
      <c r="RFV96" s="352"/>
      <c r="RFW96" s="352"/>
      <c r="RFX96" s="352"/>
      <c r="RFY96" s="352"/>
      <c r="RFZ96" s="352"/>
      <c r="RGA96" s="352"/>
      <c r="RGB96" s="352"/>
      <c r="RGC96" s="352"/>
      <c r="RGD96" s="352"/>
      <c r="RGE96" s="352"/>
      <c r="RGF96" s="352"/>
      <c r="RGG96" s="352"/>
      <c r="RGH96" s="352"/>
      <c r="RGI96" s="352"/>
      <c r="RGJ96" s="352"/>
      <c r="RGK96" s="352"/>
      <c r="RGL96" s="352"/>
      <c r="RGM96" s="352"/>
      <c r="RGN96" s="352"/>
      <c r="RGO96" s="352"/>
      <c r="RGP96" s="352"/>
      <c r="RGQ96" s="352"/>
      <c r="RGR96" s="352"/>
      <c r="RGS96" s="352"/>
      <c r="RGT96" s="352"/>
      <c r="RGU96" s="352"/>
      <c r="RGV96" s="352"/>
      <c r="RGW96" s="352"/>
      <c r="RGX96" s="352"/>
      <c r="RGY96" s="352"/>
      <c r="RGZ96" s="352"/>
      <c r="RHA96" s="352"/>
      <c r="RHB96" s="352"/>
      <c r="RHC96" s="352"/>
      <c r="RHD96" s="352"/>
      <c r="RHE96" s="352"/>
      <c r="RHF96" s="352"/>
      <c r="RHG96" s="352"/>
      <c r="RHH96" s="352"/>
      <c r="RHI96" s="352"/>
      <c r="RHJ96" s="352"/>
      <c r="RHK96" s="352"/>
      <c r="RHL96" s="352"/>
      <c r="RHM96" s="352"/>
      <c r="RHN96" s="352"/>
      <c r="RHO96" s="352"/>
      <c r="RHP96" s="352"/>
      <c r="RHQ96" s="352"/>
      <c r="RHR96" s="352"/>
      <c r="RHS96" s="352"/>
      <c r="RHT96" s="352"/>
      <c r="RHU96" s="352"/>
      <c r="RHV96" s="352"/>
      <c r="RHW96" s="352"/>
      <c r="RHX96" s="352"/>
      <c r="RHY96" s="352"/>
      <c r="RHZ96" s="352"/>
      <c r="RIA96" s="352"/>
      <c r="RIB96" s="352"/>
      <c r="RIC96" s="352"/>
      <c r="RID96" s="352"/>
      <c r="RIE96" s="352"/>
      <c r="RIF96" s="352"/>
      <c r="RIG96" s="352"/>
      <c r="RIH96" s="352"/>
      <c r="RII96" s="352"/>
      <c r="RIJ96" s="352"/>
      <c r="RIK96" s="352"/>
      <c r="RIL96" s="352"/>
      <c r="RIM96" s="352"/>
      <c r="RIN96" s="352"/>
      <c r="RIO96" s="352"/>
      <c r="RIP96" s="352"/>
      <c r="RIQ96" s="352"/>
      <c r="RIR96" s="352"/>
      <c r="RIS96" s="352"/>
      <c r="RIT96" s="352"/>
      <c r="RIU96" s="352"/>
      <c r="RIV96" s="352"/>
      <c r="RIW96" s="352"/>
      <c r="RIX96" s="352"/>
      <c r="RIY96" s="352"/>
      <c r="RIZ96" s="352"/>
      <c r="RJA96" s="352"/>
      <c r="RJB96" s="352"/>
      <c r="RJC96" s="352"/>
      <c r="RJD96" s="352"/>
      <c r="RJE96" s="352"/>
      <c r="RJF96" s="352"/>
      <c r="RJG96" s="352"/>
      <c r="RJH96" s="352"/>
      <c r="RJI96" s="352"/>
      <c r="RJJ96" s="352"/>
      <c r="RJK96" s="352"/>
      <c r="RJL96" s="352"/>
      <c r="RJM96" s="352"/>
      <c r="RJN96" s="352"/>
      <c r="RJO96" s="352"/>
      <c r="RJP96" s="352"/>
      <c r="RJQ96" s="352"/>
      <c r="RJR96" s="352"/>
      <c r="RJS96" s="352"/>
      <c r="RJT96" s="352"/>
      <c r="RJU96" s="352"/>
      <c r="RJV96" s="352"/>
      <c r="RJW96" s="352"/>
      <c r="RJX96" s="352"/>
      <c r="RJY96" s="352"/>
      <c r="RJZ96" s="352"/>
      <c r="RKA96" s="352"/>
      <c r="RKB96" s="352"/>
      <c r="RKC96" s="352"/>
      <c r="RKD96" s="352"/>
      <c r="RKE96" s="352"/>
      <c r="RKF96" s="352"/>
      <c r="RKG96" s="352"/>
      <c r="RKH96" s="352"/>
      <c r="RKI96" s="352"/>
      <c r="RKJ96" s="352"/>
      <c r="RKK96" s="352"/>
      <c r="RKL96" s="352"/>
      <c r="RKM96" s="352"/>
      <c r="RKN96" s="352"/>
      <c r="RKO96" s="352"/>
      <c r="RKP96" s="352"/>
      <c r="RKQ96" s="352"/>
      <c r="RKR96" s="352"/>
      <c r="RKS96" s="352"/>
      <c r="RKT96" s="352"/>
      <c r="RKU96" s="352"/>
      <c r="RKV96" s="352"/>
      <c r="RKW96" s="352"/>
      <c r="RKX96" s="352"/>
      <c r="RKY96" s="352"/>
      <c r="RKZ96" s="352"/>
      <c r="RLA96" s="352"/>
      <c r="RLB96" s="352"/>
      <c r="RLC96" s="352"/>
      <c r="RLD96" s="352"/>
      <c r="RLE96" s="352"/>
      <c r="RLF96" s="352"/>
      <c r="RLG96" s="352"/>
      <c r="RLH96" s="352"/>
      <c r="RLI96" s="352"/>
      <c r="RLJ96" s="352"/>
      <c r="RLK96" s="352"/>
      <c r="RLL96" s="352"/>
      <c r="RLM96" s="352"/>
      <c r="RLN96" s="352"/>
      <c r="RLO96" s="352"/>
      <c r="RLP96" s="352"/>
      <c r="RLQ96" s="352"/>
      <c r="RLR96" s="352"/>
      <c r="RLS96" s="352"/>
      <c r="RLT96" s="352"/>
      <c r="RLU96" s="352"/>
      <c r="RLV96" s="352"/>
      <c r="RLW96" s="352"/>
      <c r="RLX96" s="352"/>
      <c r="RLY96" s="352"/>
      <c r="RLZ96" s="352"/>
      <c r="RMA96" s="352"/>
      <c r="RMB96" s="352"/>
      <c r="RMC96" s="352"/>
      <c r="RMD96" s="352"/>
      <c r="RME96" s="352"/>
      <c r="RMF96" s="352"/>
      <c r="RMG96" s="352"/>
      <c r="RMH96" s="352"/>
      <c r="RMI96" s="352"/>
      <c r="RMJ96" s="352"/>
      <c r="RMK96" s="352"/>
      <c r="RML96" s="352"/>
      <c r="RMM96" s="352"/>
      <c r="RMN96" s="352"/>
      <c r="RMO96" s="352"/>
      <c r="RMP96" s="352"/>
      <c r="RMQ96" s="352"/>
      <c r="RMR96" s="352"/>
      <c r="RMS96" s="352"/>
      <c r="RMT96" s="352"/>
      <c r="RMU96" s="352"/>
      <c r="RMV96" s="352"/>
      <c r="RMW96" s="352"/>
      <c r="RMX96" s="352"/>
      <c r="RMY96" s="352"/>
      <c r="RMZ96" s="352"/>
      <c r="RNA96" s="352"/>
      <c r="RNB96" s="352"/>
      <c r="RNC96" s="352"/>
      <c r="RND96" s="352"/>
      <c r="RNE96" s="352"/>
      <c r="RNF96" s="352"/>
      <c r="RNG96" s="352"/>
      <c r="RNH96" s="352"/>
      <c r="RNI96" s="352"/>
      <c r="RNJ96" s="352"/>
      <c r="RNK96" s="352"/>
      <c r="RNL96" s="352"/>
      <c r="RNM96" s="352"/>
      <c r="RNN96" s="352"/>
      <c r="RNO96" s="352"/>
      <c r="RNP96" s="352"/>
      <c r="RNQ96" s="352"/>
      <c r="RNR96" s="352"/>
      <c r="RNS96" s="352"/>
      <c r="RNT96" s="352"/>
      <c r="RNU96" s="352"/>
      <c r="RNV96" s="352"/>
      <c r="RNW96" s="352"/>
      <c r="RNX96" s="352"/>
      <c r="RNY96" s="352"/>
      <c r="RNZ96" s="352"/>
      <c r="ROA96" s="352"/>
      <c r="ROB96" s="352"/>
      <c r="ROC96" s="352"/>
      <c r="ROD96" s="352"/>
      <c r="ROE96" s="352"/>
      <c r="ROF96" s="352"/>
      <c r="ROG96" s="352"/>
      <c r="ROH96" s="352"/>
      <c r="ROI96" s="352"/>
      <c r="ROJ96" s="352"/>
      <c r="ROK96" s="352"/>
      <c r="ROL96" s="352"/>
      <c r="ROM96" s="352"/>
      <c r="RON96" s="352"/>
      <c r="ROO96" s="352"/>
      <c r="ROP96" s="352"/>
      <c r="ROQ96" s="352"/>
      <c r="ROR96" s="352"/>
      <c r="ROS96" s="352"/>
      <c r="ROT96" s="352"/>
      <c r="ROU96" s="352"/>
      <c r="ROV96" s="352"/>
      <c r="ROW96" s="352"/>
      <c r="ROX96" s="352"/>
      <c r="ROY96" s="352"/>
      <c r="ROZ96" s="352"/>
      <c r="RPA96" s="352"/>
      <c r="RPB96" s="352"/>
      <c r="RPC96" s="352"/>
      <c r="RPD96" s="352"/>
      <c r="RPE96" s="352"/>
      <c r="RPF96" s="352"/>
      <c r="RPG96" s="352"/>
      <c r="RPH96" s="352"/>
      <c r="RPI96" s="352"/>
      <c r="RPJ96" s="352"/>
      <c r="RPK96" s="352"/>
      <c r="RPL96" s="352"/>
      <c r="RPM96" s="352"/>
      <c r="RPN96" s="352"/>
      <c r="RPO96" s="352"/>
      <c r="RPP96" s="352"/>
      <c r="RPQ96" s="352"/>
      <c r="RPR96" s="352"/>
      <c r="RPS96" s="352"/>
      <c r="RPT96" s="352"/>
      <c r="RPU96" s="352"/>
      <c r="RPV96" s="352"/>
      <c r="RPW96" s="352"/>
      <c r="RPX96" s="352"/>
      <c r="RPY96" s="352"/>
      <c r="RPZ96" s="352"/>
      <c r="RQA96" s="352"/>
      <c r="RQB96" s="352"/>
      <c r="RQC96" s="352"/>
      <c r="RQD96" s="352"/>
      <c r="RQE96" s="352"/>
      <c r="RQF96" s="352"/>
      <c r="RQG96" s="352"/>
      <c r="RQH96" s="352"/>
      <c r="RQI96" s="352"/>
      <c r="RQJ96" s="352"/>
      <c r="RQK96" s="352"/>
      <c r="RQL96" s="352"/>
      <c r="RQM96" s="352"/>
      <c r="RQN96" s="352"/>
      <c r="RQO96" s="352"/>
      <c r="RQP96" s="352"/>
      <c r="RQQ96" s="352"/>
      <c r="RQR96" s="352"/>
      <c r="RQS96" s="352"/>
      <c r="RQT96" s="352"/>
      <c r="RQU96" s="352"/>
      <c r="RQV96" s="352"/>
      <c r="RQW96" s="352"/>
      <c r="RQX96" s="352"/>
      <c r="RQY96" s="352"/>
      <c r="RQZ96" s="352"/>
      <c r="RRA96" s="352"/>
      <c r="RRB96" s="352"/>
      <c r="RRC96" s="352"/>
      <c r="RRD96" s="352"/>
      <c r="RRE96" s="352"/>
      <c r="RRF96" s="352"/>
      <c r="RRG96" s="352"/>
      <c r="RRH96" s="352"/>
      <c r="RRI96" s="352"/>
      <c r="RRJ96" s="352"/>
      <c r="RRK96" s="352"/>
      <c r="RRL96" s="352"/>
      <c r="RRM96" s="352"/>
      <c r="RRN96" s="352"/>
      <c r="RRO96" s="352"/>
      <c r="RRP96" s="352"/>
      <c r="RRQ96" s="352"/>
      <c r="RRR96" s="352"/>
      <c r="RRS96" s="352"/>
      <c r="RRT96" s="352"/>
      <c r="RRU96" s="352"/>
      <c r="RRV96" s="352"/>
      <c r="RRW96" s="352"/>
      <c r="RRX96" s="352"/>
      <c r="RRY96" s="352"/>
      <c r="RRZ96" s="352"/>
      <c r="RSA96" s="352"/>
      <c r="RSB96" s="352"/>
      <c r="RSC96" s="352"/>
      <c r="RSD96" s="352"/>
      <c r="RSE96" s="352"/>
      <c r="RSF96" s="352"/>
      <c r="RSG96" s="352"/>
      <c r="RSH96" s="352"/>
      <c r="RSI96" s="352"/>
      <c r="RSJ96" s="352"/>
      <c r="RSK96" s="352"/>
      <c r="RSL96" s="352"/>
      <c r="RSM96" s="352"/>
      <c r="RSN96" s="352"/>
      <c r="RSO96" s="352"/>
      <c r="RSP96" s="352"/>
      <c r="RSQ96" s="352"/>
      <c r="RSR96" s="352"/>
      <c r="RSS96" s="352"/>
      <c r="RST96" s="352"/>
      <c r="RSU96" s="352"/>
      <c r="RSV96" s="352"/>
      <c r="RSW96" s="352"/>
      <c r="RSX96" s="352"/>
      <c r="RSY96" s="352"/>
      <c r="RSZ96" s="352"/>
      <c r="RTA96" s="352"/>
      <c r="RTB96" s="352"/>
      <c r="RTC96" s="352"/>
      <c r="RTD96" s="352"/>
      <c r="RTE96" s="352"/>
      <c r="RTF96" s="352"/>
      <c r="RTG96" s="352"/>
      <c r="RTH96" s="352"/>
      <c r="RTI96" s="352"/>
      <c r="RTJ96" s="352"/>
      <c r="RTK96" s="352"/>
      <c r="RTL96" s="352"/>
      <c r="RTM96" s="352"/>
      <c r="RTN96" s="352"/>
      <c r="RTO96" s="352"/>
      <c r="RTP96" s="352"/>
      <c r="RTQ96" s="352"/>
      <c r="RTR96" s="352"/>
      <c r="RTS96" s="352"/>
      <c r="RTT96" s="352"/>
      <c r="RTU96" s="352"/>
      <c r="RTV96" s="352"/>
      <c r="RTW96" s="352"/>
      <c r="RTX96" s="352"/>
      <c r="RTY96" s="352"/>
      <c r="RTZ96" s="352"/>
      <c r="RUA96" s="352"/>
      <c r="RUB96" s="352"/>
      <c r="RUC96" s="352"/>
      <c r="RUD96" s="352"/>
      <c r="RUE96" s="352"/>
      <c r="RUF96" s="352"/>
      <c r="RUG96" s="352"/>
      <c r="RUH96" s="352"/>
      <c r="RUI96" s="352"/>
      <c r="RUJ96" s="352"/>
      <c r="RUK96" s="352"/>
      <c r="RUL96" s="352"/>
      <c r="RUM96" s="352"/>
      <c r="RUN96" s="352"/>
      <c r="RUO96" s="352"/>
      <c r="RUP96" s="352"/>
      <c r="RUQ96" s="352"/>
      <c r="RUR96" s="352"/>
      <c r="RUS96" s="352"/>
      <c r="RUT96" s="352"/>
      <c r="RUU96" s="352"/>
      <c r="RUV96" s="352"/>
      <c r="RUW96" s="352"/>
      <c r="RUX96" s="352"/>
      <c r="RUY96" s="352"/>
      <c r="RUZ96" s="352"/>
      <c r="RVA96" s="352"/>
      <c r="RVB96" s="352"/>
      <c r="RVC96" s="352"/>
      <c r="RVD96" s="352"/>
      <c r="RVE96" s="352"/>
      <c r="RVF96" s="352"/>
      <c r="RVG96" s="352"/>
      <c r="RVH96" s="352"/>
      <c r="RVI96" s="352"/>
      <c r="RVJ96" s="352"/>
      <c r="RVK96" s="352"/>
      <c r="RVL96" s="352"/>
      <c r="RVM96" s="352"/>
      <c r="RVN96" s="352"/>
      <c r="RVO96" s="352"/>
      <c r="RVP96" s="352"/>
      <c r="RVQ96" s="352"/>
      <c r="RVR96" s="352"/>
      <c r="RVS96" s="352"/>
      <c r="RVT96" s="352"/>
      <c r="RVU96" s="352"/>
      <c r="RVV96" s="352"/>
      <c r="RVW96" s="352"/>
      <c r="RVX96" s="352"/>
      <c r="RVY96" s="352"/>
      <c r="RVZ96" s="352"/>
      <c r="RWA96" s="352"/>
      <c r="RWB96" s="352"/>
      <c r="RWC96" s="352"/>
      <c r="RWD96" s="352"/>
      <c r="RWE96" s="352"/>
      <c r="RWF96" s="352"/>
      <c r="RWG96" s="352"/>
      <c r="RWH96" s="352"/>
      <c r="RWI96" s="352"/>
      <c r="RWJ96" s="352"/>
      <c r="RWK96" s="352"/>
      <c r="RWL96" s="352"/>
      <c r="RWM96" s="352"/>
      <c r="RWN96" s="352"/>
      <c r="RWO96" s="352"/>
      <c r="RWP96" s="352"/>
      <c r="RWQ96" s="352"/>
      <c r="RWR96" s="352"/>
      <c r="RWS96" s="352"/>
      <c r="RWT96" s="352"/>
      <c r="RWU96" s="352"/>
      <c r="RWV96" s="352"/>
      <c r="RWW96" s="352"/>
      <c r="RWX96" s="352"/>
      <c r="RWY96" s="352"/>
      <c r="RWZ96" s="352"/>
      <c r="RXA96" s="352"/>
      <c r="RXB96" s="352"/>
      <c r="RXC96" s="352"/>
      <c r="RXD96" s="352"/>
      <c r="RXE96" s="352"/>
      <c r="RXF96" s="352"/>
      <c r="RXG96" s="352"/>
      <c r="RXH96" s="352"/>
      <c r="RXI96" s="352"/>
      <c r="RXJ96" s="352"/>
      <c r="RXK96" s="352"/>
      <c r="RXL96" s="352"/>
      <c r="RXM96" s="352"/>
      <c r="RXN96" s="352"/>
      <c r="RXO96" s="352"/>
      <c r="RXP96" s="352"/>
      <c r="RXQ96" s="352"/>
      <c r="RXR96" s="352"/>
      <c r="RXS96" s="352"/>
      <c r="RXT96" s="352"/>
      <c r="RXU96" s="352"/>
      <c r="RXV96" s="352"/>
      <c r="RXW96" s="352"/>
      <c r="RXX96" s="352"/>
      <c r="RXY96" s="352"/>
      <c r="RXZ96" s="352"/>
      <c r="RYA96" s="352"/>
      <c r="RYB96" s="352"/>
      <c r="RYC96" s="352"/>
      <c r="RYD96" s="352"/>
      <c r="RYE96" s="352"/>
      <c r="RYF96" s="352"/>
      <c r="RYG96" s="352"/>
      <c r="RYH96" s="352"/>
      <c r="RYI96" s="352"/>
      <c r="RYJ96" s="352"/>
      <c r="RYK96" s="352"/>
      <c r="RYL96" s="352"/>
      <c r="RYM96" s="352"/>
      <c r="RYN96" s="352"/>
      <c r="RYO96" s="352"/>
      <c r="RYP96" s="352"/>
      <c r="RYQ96" s="352"/>
      <c r="RYR96" s="352"/>
      <c r="RYS96" s="352"/>
      <c r="RYT96" s="352"/>
      <c r="RYU96" s="352"/>
      <c r="RYV96" s="352"/>
      <c r="RYW96" s="352"/>
      <c r="RYX96" s="352"/>
      <c r="RYY96" s="352"/>
      <c r="RYZ96" s="352"/>
      <c r="RZA96" s="352"/>
      <c r="RZB96" s="352"/>
      <c r="RZC96" s="352"/>
      <c r="RZD96" s="352"/>
      <c r="RZE96" s="352"/>
      <c r="RZF96" s="352"/>
      <c r="RZG96" s="352"/>
      <c r="RZH96" s="352"/>
      <c r="RZI96" s="352"/>
      <c r="RZJ96" s="352"/>
      <c r="RZK96" s="352"/>
      <c r="RZL96" s="352"/>
      <c r="RZM96" s="352"/>
      <c r="RZN96" s="352"/>
      <c r="RZO96" s="352"/>
      <c r="RZP96" s="352"/>
      <c r="RZQ96" s="352"/>
      <c r="RZR96" s="352"/>
      <c r="RZS96" s="352"/>
      <c r="RZT96" s="352"/>
      <c r="RZU96" s="352"/>
      <c r="RZV96" s="352"/>
      <c r="RZW96" s="352"/>
      <c r="RZX96" s="352"/>
      <c r="RZY96" s="352"/>
      <c r="RZZ96" s="352"/>
      <c r="SAA96" s="352"/>
      <c r="SAB96" s="352"/>
      <c r="SAC96" s="352"/>
      <c r="SAD96" s="352"/>
      <c r="SAE96" s="352"/>
      <c r="SAF96" s="352"/>
      <c r="SAG96" s="352"/>
      <c r="SAH96" s="352"/>
      <c r="SAI96" s="352"/>
      <c r="SAJ96" s="352"/>
      <c r="SAK96" s="352"/>
      <c r="SAL96" s="352"/>
      <c r="SAM96" s="352"/>
      <c r="SAN96" s="352"/>
      <c r="SAO96" s="352"/>
      <c r="SAP96" s="352"/>
      <c r="SAQ96" s="352"/>
      <c r="SAR96" s="352"/>
      <c r="SAS96" s="352"/>
      <c r="SAT96" s="352"/>
      <c r="SAU96" s="352"/>
      <c r="SAV96" s="352"/>
      <c r="SAW96" s="352"/>
      <c r="SAX96" s="352"/>
      <c r="SAY96" s="352"/>
      <c r="SAZ96" s="352"/>
      <c r="SBA96" s="352"/>
      <c r="SBB96" s="352"/>
      <c r="SBC96" s="352"/>
      <c r="SBD96" s="352"/>
      <c r="SBE96" s="352"/>
      <c r="SBF96" s="352"/>
      <c r="SBG96" s="352"/>
      <c r="SBH96" s="352"/>
      <c r="SBI96" s="352"/>
      <c r="SBJ96" s="352"/>
      <c r="SBK96" s="352"/>
      <c r="SBL96" s="352"/>
      <c r="SBM96" s="352"/>
      <c r="SBN96" s="352"/>
      <c r="SBO96" s="352"/>
      <c r="SBP96" s="352"/>
      <c r="SBQ96" s="352"/>
      <c r="SBR96" s="352"/>
      <c r="SBS96" s="352"/>
      <c r="SBT96" s="352"/>
      <c r="SBU96" s="352"/>
      <c r="SBV96" s="352"/>
      <c r="SBW96" s="352"/>
      <c r="SBX96" s="352"/>
      <c r="SBY96" s="352"/>
      <c r="SBZ96" s="352"/>
      <c r="SCA96" s="352"/>
      <c r="SCB96" s="352"/>
      <c r="SCC96" s="352"/>
      <c r="SCD96" s="352"/>
      <c r="SCE96" s="352"/>
      <c r="SCF96" s="352"/>
      <c r="SCG96" s="352"/>
      <c r="SCH96" s="352"/>
      <c r="SCI96" s="352"/>
      <c r="SCJ96" s="352"/>
      <c r="SCK96" s="352"/>
      <c r="SCL96" s="352"/>
      <c r="SCM96" s="352"/>
      <c r="SCN96" s="352"/>
      <c r="SCO96" s="352"/>
      <c r="SCP96" s="352"/>
      <c r="SCQ96" s="352"/>
      <c r="SCR96" s="352"/>
      <c r="SCS96" s="352"/>
      <c r="SCT96" s="352"/>
      <c r="SCU96" s="352"/>
      <c r="SCV96" s="352"/>
      <c r="SCW96" s="352"/>
      <c r="SCX96" s="352"/>
      <c r="SCY96" s="352"/>
      <c r="SCZ96" s="352"/>
      <c r="SDA96" s="352"/>
      <c r="SDB96" s="352"/>
      <c r="SDC96" s="352"/>
      <c r="SDD96" s="352"/>
      <c r="SDE96" s="352"/>
      <c r="SDF96" s="352"/>
      <c r="SDG96" s="352"/>
      <c r="SDH96" s="352"/>
      <c r="SDI96" s="352"/>
      <c r="SDJ96" s="352"/>
      <c r="SDK96" s="352"/>
      <c r="SDL96" s="352"/>
      <c r="SDM96" s="352"/>
      <c r="SDN96" s="352"/>
      <c r="SDO96" s="352"/>
      <c r="SDP96" s="352"/>
      <c r="SDQ96" s="352"/>
      <c r="SDR96" s="352"/>
      <c r="SDS96" s="352"/>
      <c r="SDT96" s="352"/>
      <c r="SDU96" s="352"/>
      <c r="SDV96" s="352"/>
      <c r="SDW96" s="352"/>
      <c r="SDX96" s="352"/>
      <c r="SDY96" s="352"/>
      <c r="SDZ96" s="352"/>
      <c r="SEA96" s="352"/>
      <c r="SEB96" s="352"/>
      <c r="SEC96" s="352"/>
      <c r="SED96" s="352"/>
      <c r="SEE96" s="352"/>
      <c r="SEF96" s="352"/>
      <c r="SEG96" s="352"/>
      <c r="SEH96" s="352"/>
      <c r="SEI96" s="352"/>
      <c r="SEJ96" s="352"/>
      <c r="SEK96" s="352"/>
      <c r="SEL96" s="352"/>
      <c r="SEM96" s="352"/>
      <c r="SEN96" s="352"/>
      <c r="SEO96" s="352"/>
      <c r="SEP96" s="352"/>
      <c r="SEQ96" s="352"/>
      <c r="SER96" s="352"/>
      <c r="SES96" s="352"/>
      <c r="SET96" s="352"/>
      <c r="SEU96" s="352"/>
      <c r="SEV96" s="352"/>
      <c r="SEW96" s="352"/>
      <c r="SEX96" s="352"/>
      <c r="SEY96" s="352"/>
      <c r="SEZ96" s="352"/>
      <c r="SFA96" s="352"/>
      <c r="SFB96" s="352"/>
      <c r="SFC96" s="352"/>
      <c r="SFD96" s="352"/>
      <c r="SFE96" s="352"/>
      <c r="SFF96" s="352"/>
      <c r="SFG96" s="352"/>
      <c r="SFH96" s="352"/>
      <c r="SFI96" s="352"/>
      <c r="SFJ96" s="352"/>
      <c r="SFK96" s="352"/>
      <c r="SFL96" s="352"/>
      <c r="SFM96" s="352"/>
      <c r="SFN96" s="352"/>
      <c r="SFO96" s="352"/>
      <c r="SFP96" s="352"/>
      <c r="SFQ96" s="352"/>
      <c r="SFR96" s="352"/>
      <c r="SFS96" s="352"/>
      <c r="SFT96" s="352"/>
      <c r="SFU96" s="352"/>
      <c r="SFV96" s="352"/>
      <c r="SFW96" s="352"/>
      <c r="SFX96" s="352"/>
      <c r="SFY96" s="352"/>
      <c r="SFZ96" s="352"/>
      <c r="SGA96" s="352"/>
      <c r="SGB96" s="352"/>
      <c r="SGC96" s="352"/>
      <c r="SGD96" s="352"/>
      <c r="SGE96" s="352"/>
      <c r="SGF96" s="352"/>
      <c r="SGG96" s="352"/>
      <c r="SGH96" s="352"/>
      <c r="SGI96" s="352"/>
      <c r="SGJ96" s="352"/>
      <c r="SGK96" s="352"/>
      <c r="SGL96" s="352"/>
      <c r="SGM96" s="352"/>
      <c r="SGN96" s="352"/>
      <c r="SGO96" s="352"/>
      <c r="SGP96" s="352"/>
      <c r="SGQ96" s="352"/>
      <c r="SGR96" s="352"/>
      <c r="SGS96" s="352"/>
      <c r="SGT96" s="352"/>
      <c r="SGU96" s="352"/>
      <c r="SGV96" s="352"/>
      <c r="SGW96" s="352"/>
      <c r="SGX96" s="352"/>
      <c r="SGY96" s="352"/>
      <c r="SGZ96" s="352"/>
      <c r="SHA96" s="352"/>
      <c r="SHB96" s="352"/>
      <c r="SHC96" s="352"/>
      <c r="SHD96" s="352"/>
      <c r="SHE96" s="352"/>
      <c r="SHF96" s="352"/>
      <c r="SHG96" s="352"/>
      <c r="SHH96" s="352"/>
      <c r="SHI96" s="352"/>
      <c r="SHJ96" s="352"/>
      <c r="SHK96" s="352"/>
      <c r="SHL96" s="352"/>
      <c r="SHM96" s="352"/>
      <c r="SHN96" s="352"/>
      <c r="SHO96" s="352"/>
      <c r="SHP96" s="352"/>
      <c r="SHQ96" s="352"/>
      <c r="SHR96" s="352"/>
      <c r="SHS96" s="352"/>
      <c r="SHT96" s="352"/>
      <c r="SHU96" s="352"/>
      <c r="SHV96" s="352"/>
      <c r="SHW96" s="352"/>
      <c r="SHX96" s="352"/>
      <c r="SHY96" s="352"/>
      <c r="SHZ96" s="352"/>
      <c r="SIA96" s="352"/>
      <c r="SIB96" s="352"/>
      <c r="SIC96" s="352"/>
      <c r="SID96" s="352"/>
      <c r="SIE96" s="352"/>
      <c r="SIF96" s="352"/>
      <c r="SIG96" s="352"/>
      <c r="SIH96" s="352"/>
      <c r="SII96" s="352"/>
      <c r="SIJ96" s="352"/>
      <c r="SIK96" s="352"/>
      <c r="SIL96" s="352"/>
      <c r="SIM96" s="352"/>
      <c r="SIN96" s="352"/>
      <c r="SIO96" s="352"/>
      <c r="SIP96" s="352"/>
      <c r="SIQ96" s="352"/>
      <c r="SIR96" s="352"/>
      <c r="SIS96" s="352"/>
      <c r="SIT96" s="352"/>
      <c r="SIU96" s="352"/>
      <c r="SIV96" s="352"/>
      <c r="SIW96" s="352"/>
      <c r="SIX96" s="352"/>
      <c r="SIY96" s="352"/>
      <c r="SIZ96" s="352"/>
      <c r="SJA96" s="352"/>
      <c r="SJB96" s="352"/>
      <c r="SJC96" s="352"/>
      <c r="SJD96" s="352"/>
      <c r="SJE96" s="352"/>
      <c r="SJF96" s="352"/>
      <c r="SJG96" s="352"/>
      <c r="SJH96" s="352"/>
      <c r="SJI96" s="352"/>
      <c r="SJJ96" s="352"/>
      <c r="SJK96" s="352"/>
      <c r="SJL96" s="352"/>
      <c r="SJM96" s="352"/>
      <c r="SJN96" s="352"/>
      <c r="SJO96" s="352"/>
      <c r="SJP96" s="352"/>
      <c r="SJQ96" s="352"/>
      <c r="SJR96" s="352"/>
      <c r="SJS96" s="352"/>
      <c r="SJT96" s="352"/>
      <c r="SJU96" s="352"/>
      <c r="SJV96" s="352"/>
      <c r="SJW96" s="352"/>
      <c r="SJX96" s="352"/>
      <c r="SJY96" s="352"/>
      <c r="SJZ96" s="352"/>
      <c r="SKA96" s="352"/>
      <c r="SKB96" s="352"/>
      <c r="SKC96" s="352"/>
      <c r="SKD96" s="352"/>
      <c r="SKE96" s="352"/>
      <c r="SKF96" s="352"/>
      <c r="SKG96" s="352"/>
      <c r="SKH96" s="352"/>
      <c r="SKI96" s="352"/>
      <c r="SKJ96" s="352"/>
      <c r="SKK96" s="352"/>
      <c r="SKL96" s="352"/>
      <c r="SKM96" s="352"/>
      <c r="SKN96" s="352"/>
      <c r="SKO96" s="352"/>
      <c r="SKP96" s="352"/>
      <c r="SKQ96" s="352"/>
      <c r="SKR96" s="352"/>
      <c r="SKS96" s="352"/>
      <c r="SKT96" s="352"/>
      <c r="SKU96" s="352"/>
      <c r="SKV96" s="352"/>
      <c r="SKW96" s="352"/>
      <c r="SKX96" s="352"/>
      <c r="SKY96" s="352"/>
      <c r="SKZ96" s="352"/>
      <c r="SLA96" s="352"/>
      <c r="SLB96" s="352"/>
      <c r="SLC96" s="352"/>
      <c r="SLD96" s="352"/>
      <c r="SLE96" s="352"/>
      <c r="SLF96" s="352"/>
      <c r="SLG96" s="352"/>
      <c r="SLH96" s="352"/>
      <c r="SLI96" s="352"/>
      <c r="SLJ96" s="352"/>
      <c r="SLK96" s="352"/>
      <c r="SLL96" s="352"/>
      <c r="SLM96" s="352"/>
      <c r="SLN96" s="352"/>
      <c r="SLO96" s="352"/>
      <c r="SLP96" s="352"/>
      <c r="SLQ96" s="352"/>
      <c r="SLR96" s="352"/>
      <c r="SLS96" s="352"/>
      <c r="SLT96" s="352"/>
      <c r="SLU96" s="352"/>
      <c r="SLV96" s="352"/>
      <c r="SLW96" s="352"/>
      <c r="SLX96" s="352"/>
      <c r="SLY96" s="352"/>
      <c r="SLZ96" s="352"/>
      <c r="SMA96" s="352"/>
      <c r="SMB96" s="352"/>
      <c r="SMC96" s="352"/>
      <c r="SMD96" s="352"/>
      <c r="SME96" s="352"/>
      <c r="SMF96" s="352"/>
      <c r="SMG96" s="352"/>
      <c r="SMH96" s="352"/>
      <c r="SMI96" s="352"/>
      <c r="SMJ96" s="352"/>
      <c r="SMK96" s="352"/>
      <c r="SML96" s="352"/>
      <c r="SMM96" s="352"/>
      <c r="SMN96" s="352"/>
      <c r="SMO96" s="352"/>
      <c r="SMP96" s="352"/>
      <c r="SMQ96" s="352"/>
      <c r="SMR96" s="352"/>
      <c r="SMS96" s="352"/>
      <c r="SMT96" s="352"/>
      <c r="SMU96" s="352"/>
      <c r="SMV96" s="352"/>
      <c r="SMW96" s="352"/>
      <c r="SMX96" s="352"/>
      <c r="SMY96" s="352"/>
      <c r="SMZ96" s="352"/>
      <c r="SNA96" s="352"/>
      <c r="SNB96" s="352"/>
      <c r="SNC96" s="352"/>
      <c r="SND96" s="352"/>
      <c r="SNE96" s="352"/>
      <c r="SNF96" s="352"/>
      <c r="SNG96" s="352"/>
      <c r="SNH96" s="352"/>
      <c r="SNI96" s="352"/>
      <c r="SNJ96" s="352"/>
      <c r="SNK96" s="352"/>
      <c r="SNL96" s="352"/>
      <c r="SNM96" s="352"/>
      <c r="SNN96" s="352"/>
      <c r="SNO96" s="352"/>
      <c r="SNP96" s="352"/>
      <c r="SNQ96" s="352"/>
      <c r="SNR96" s="352"/>
      <c r="SNS96" s="352"/>
      <c r="SNT96" s="352"/>
      <c r="SNU96" s="352"/>
      <c r="SNV96" s="352"/>
      <c r="SNW96" s="352"/>
      <c r="SNX96" s="352"/>
      <c r="SNY96" s="352"/>
      <c r="SNZ96" s="352"/>
      <c r="SOA96" s="352"/>
      <c r="SOB96" s="352"/>
      <c r="SOC96" s="352"/>
      <c r="SOD96" s="352"/>
      <c r="SOE96" s="352"/>
      <c r="SOF96" s="352"/>
      <c r="SOG96" s="352"/>
      <c r="SOH96" s="352"/>
      <c r="SOI96" s="352"/>
      <c r="SOJ96" s="352"/>
      <c r="SOK96" s="352"/>
      <c r="SOL96" s="352"/>
      <c r="SOM96" s="352"/>
      <c r="SON96" s="352"/>
      <c r="SOO96" s="352"/>
      <c r="SOP96" s="352"/>
      <c r="SOQ96" s="352"/>
      <c r="SOR96" s="352"/>
      <c r="SOS96" s="352"/>
      <c r="SOT96" s="352"/>
      <c r="SOU96" s="352"/>
      <c r="SOV96" s="352"/>
      <c r="SOW96" s="352"/>
      <c r="SOX96" s="352"/>
      <c r="SOY96" s="352"/>
      <c r="SOZ96" s="352"/>
      <c r="SPA96" s="352"/>
      <c r="SPB96" s="352"/>
      <c r="SPC96" s="352"/>
      <c r="SPD96" s="352"/>
      <c r="SPE96" s="352"/>
      <c r="SPF96" s="352"/>
      <c r="SPG96" s="352"/>
      <c r="SPH96" s="352"/>
      <c r="SPI96" s="352"/>
      <c r="SPJ96" s="352"/>
      <c r="SPK96" s="352"/>
      <c r="SPL96" s="352"/>
      <c r="SPM96" s="352"/>
      <c r="SPN96" s="352"/>
      <c r="SPO96" s="352"/>
      <c r="SPP96" s="352"/>
      <c r="SPQ96" s="352"/>
      <c r="SPR96" s="352"/>
      <c r="SPS96" s="352"/>
      <c r="SPT96" s="352"/>
      <c r="SPU96" s="352"/>
      <c r="SPV96" s="352"/>
      <c r="SPW96" s="352"/>
      <c r="SPX96" s="352"/>
      <c r="SPY96" s="352"/>
      <c r="SPZ96" s="352"/>
      <c r="SQA96" s="352"/>
      <c r="SQB96" s="352"/>
      <c r="SQC96" s="352"/>
      <c r="SQD96" s="352"/>
      <c r="SQE96" s="352"/>
      <c r="SQF96" s="352"/>
      <c r="SQG96" s="352"/>
      <c r="SQH96" s="352"/>
      <c r="SQI96" s="352"/>
      <c r="SQJ96" s="352"/>
      <c r="SQK96" s="352"/>
      <c r="SQL96" s="352"/>
      <c r="SQM96" s="352"/>
      <c r="SQN96" s="352"/>
      <c r="SQO96" s="352"/>
      <c r="SQP96" s="352"/>
      <c r="SQQ96" s="352"/>
      <c r="SQR96" s="352"/>
      <c r="SQS96" s="352"/>
      <c r="SQT96" s="352"/>
      <c r="SQU96" s="352"/>
      <c r="SQV96" s="352"/>
      <c r="SQW96" s="352"/>
      <c r="SQX96" s="352"/>
      <c r="SQY96" s="352"/>
      <c r="SQZ96" s="352"/>
      <c r="SRA96" s="352"/>
      <c r="SRB96" s="352"/>
      <c r="SRC96" s="352"/>
      <c r="SRD96" s="352"/>
      <c r="SRE96" s="352"/>
      <c r="SRF96" s="352"/>
      <c r="SRG96" s="352"/>
      <c r="SRH96" s="352"/>
      <c r="SRI96" s="352"/>
      <c r="SRJ96" s="352"/>
      <c r="SRK96" s="352"/>
      <c r="SRL96" s="352"/>
      <c r="SRM96" s="352"/>
      <c r="SRN96" s="352"/>
      <c r="SRO96" s="352"/>
      <c r="SRP96" s="352"/>
      <c r="SRQ96" s="352"/>
      <c r="SRR96" s="352"/>
      <c r="SRS96" s="352"/>
      <c r="SRT96" s="352"/>
      <c r="SRU96" s="352"/>
      <c r="SRV96" s="352"/>
      <c r="SRW96" s="352"/>
      <c r="SRX96" s="352"/>
      <c r="SRY96" s="352"/>
      <c r="SRZ96" s="352"/>
      <c r="SSA96" s="352"/>
      <c r="SSB96" s="352"/>
      <c r="SSC96" s="352"/>
      <c r="SSD96" s="352"/>
      <c r="SSE96" s="352"/>
      <c r="SSF96" s="352"/>
      <c r="SSG96" s="352"/>
      <c r="SSH96" s="352"/>
      <c r="SSI96" s="352"/>
      <c r="SSJ96" s="352"/>
      <c r="SSK96" s="352"/>
      <c r="SSL96" s="352"/>
      <c r="SSM96" s="352"/>
      <c r="SSN96" s="352"/>
      <c r="SSO96" s="352"/>
      <c r="SSP96" s="352"/>
      <c r="SSQ96" s="352"/>
      <c r="SSR96" s="352"/>
      <c r="SSS96" s="352"/>
      <c r="SST96" s="352"/>
      <c r="SSU96" s="352"/>
      <c r="SSV96" s="352"/>
      <c r="SSW96" s="352"/>
      <c r="SSX96" s="352"/>
      <c r="SSY96" s="352"/>
      <c r="SSZ96" s="352"/>
      <c r="STA96" s="352"/>
      <c r="STB96" s="352"/>
      <c r="STC96" s="352"/>
      <c r="STD96" s="352"/>
      <c r="STE96" s="352"/>
      <c r="STF96" s="352"/>
      <c r="STG96" s="352"/>
      <c r="STH96" s="352"/>
      <c r="STI96" s="352"/>
      <c r="STJ96" s="352"/>
      <c r="STK96" s="352"/>
      <c r="STL96" s="352"/>
      <c r="STM96" s="352"/>
      <c r="STN96" s="352"/>
      <c r="STO96" s="352"/>
      <c r="STP96" s="352"/>
      <c r="STQ96" s="352"/>
      <c r="STR96" s="352"/>
      <c r="STS96" s="352"/>
      <c r="STT96" s="352"/>
      <c r="STU96" s="352"/>
      <c r="STV96" s="352"/>
      <c r="STW96" s="352"/>
      <c r="STX96" s="352"/>
      <c r="STY96" s="352"/>
      <c r="STZ96" s="352"/>
      <c r="SUA96" s="352"/>
      <c r="SUB96" s="352"/>
      <c r="SUC96" s="352"/>
      <c r="SUD96" s="352"/>
      <c r="SUE96" s="352"/>
      <c r="SUF96" s="352"/>
      <c r="SUG96" s="352"/>
      <c r="SUH96" s="352"/>
      <c r="SUI96" s="352"/>
      <c r="SUJ96" s="352"/>
      <c r="SUK96" s="352"/>
      <c r="SUL96" s="352"/>
      <c r="SUM96" s="352"/>
      <c r="SUN96" s="352"/>
      <c r="SUO96" s="352"/>
      <c r="SUP96" s="352"/>
      <c r="SUQ96" s="352"/>
      <c r="SUR96" s="352"/>
      <c r="SUS96" s="352"/>
      <c r="SUT96" s="352"/>
      <c r="SUU96" s="352"/>
      <c r="SUV96" s="352"/>
      <c r="SUW96" s="352"/>
      <c r="SUX96" s="352"/>
      <c r="SUY96" s="352"/>
      <c r="SUZ96" s="352"/>
      <c r="SVA96" s="352"/>
      <c r="SVB96" s="352"/>
      <c r="SVC96" s="352"/>
      <c r="SVD96" s="352"/>
      <c r="SVE96" s="352"/>
      <c r="SVF96" s="352"/>
      <c r="SVG96" s="352"/>
      <c r="SVH96" s="352"/>
      <c r="SVI96" s="352"/>
      <c r="SVJ96" s="352"/>
      <c r="SVK96" s="352"/>
      <c r="SVL96" s="352"/>
      <c r="SVM96" s="352"/>
      <c r="SVN96" s="352"/>
      <c r="SVO96" s="352"/>
      <c r="SVP96" s="352"/>
      <c r="SVQ96" s="352"/>
      <c r="SVR96" s="352"/>
      <c r="SVS96" s="352"/>
      <c r="SVT96" s="352"/>
      <c r="SVU96" s="352"/>
      <c r="SVV96" s="352"/>
      <c r="SVW96" s="352"/>
      <c r="SVX96" s="352"/>
      <c r="SVY96" s="352"/>
      <c r="SVZ96" s="352"/>
      <c r="SWA96" s="352"/>
      <c r="SWB96" s="352"/>
      <c r="SWC96" s="352"/>
      <c r="SWD96" s="352"/>
      <c r="SWE96" s="352"/>
      <c r="SWF96" s="352"/>
      <c r="SWG96" s="352"/>
      <c r="SWH96" s="352"/>
      <c r="SWI96" s="352"/>
      <c r="SWJ96" s="352"/>
      <c r="SWK96" s="352"/>
      <c r="SWL96" s="352"/>
      <c r="SWM96" s="352"/>
      <c r="SWN96" s="352"/>
      <c r="SWO96" s="352"/>
      <c r="SWP96" s="352"/>
      <c r="SWQ96" s="352"/>
      <c r="SWR96" s="352"/>
      <c r="SWS96" s="352"/>
      <c r="SWT96" s="352"/>
      <c r="SWU96" s="352"/>
      <c r="SWV96" s="352"/>
      <c r="SWW96" s="352"/>
      <c r="SWX96" s="352"/>
      <c r="SWY96" s="352"/>
      <c r="SWZ96" s="352"/>
      <c r="SXA96" s="352"/>
      <c r="SXB96" s="352"/>
      <c r="SXC96" s="352"/>
      <c r="SXD96" s="352"/>
      <c r="SXE96" s="352"/>
      <c r="SXF96" s="352"/>
      <c r="SXG96" s="352"/>
      <c r="SXH96" s="352"/>
      <c r="SXI96" s="352"/>
      <c r="SXJ96" s="352"/>
      <c r="SXK96" s="352"/>
      <c r="SXL96" s="352"/>
      <c r="SXM96" s="352"/>
      <c r="SXN96" s="352"/>
      <c r="SXO96" s="352"/>
      <c r="SXP96" s="352"/>
      <c r="SXQ96" s="352"/>
      <c r="SXR96" s="352"/>
      <c r="SXS96" s="352"/>
      <c r="SXT96" s="352"/>
      <c r="SXU96" s="352"/>
      <c r="SXV96" s="352"/>
      <c r="SXW96" s="352"/>
      <c r="SXX96" s="352"/>
      <c r="SXY96" s="352"/>
      <c r="SXZ96" s="352"/>
      <c r="SYA96" s="352"/>
      <c r="SYB96" s="352"/>
      <c r="SYC96" s="352"/>
      <c r="SYD96" s="352"/>
      <c r="SYE96" s="352"/>
      <c r="SYF96" s="352"/>
      <c r="SYG96" s="352"/>
      <c r="SYH96" s="352"/>
      <c r="SYI96" s="352"/>
      <c r="SYJ96" s="352"/>
      <c r="SYK96" s="352"/>
      <c r="SYL96" s="352"/>
      <c r="SYM96" s="352"/>
      <c r="SYN96" s="352"/>
      <c r="SYO96" s="352"/>
      <c r="SYP96" s="352"/>
      <c r="SYQ96" s="352"/>
      <c r="SYR96" s="352"/>
      <c r="SYS96" s="352"/>
      <c r="SYT96" s="352"/>
      <c r="SYU96" s="352"/>
      <c r="SYV96" s="352"/>
      <c r="SYW96" s="352"/>
      <c r="SYX96" s="352"/>
      <c r="SYY96" s="352"/>
      <c r="SYZ96" s="352"/>
      <c r="SZA96" s="352"/>
      <c r="SZB96" s="352"/>
      <c r="SZC96" s="352"/>
      <c r="SZD96" s="352"/>
      <c r="SZE96" s="352"/>
      <c r="SZF96" s="352"/>
      <c r="SZG96" s="352"/>
      <c r="SZH96" s="352"/>
      <c r="SZI96" s="352"/>
      <c r="SZJ96" s="352"/>
      <c r="SZK96" s="352"/>
      <c r="SZL96" s="352"/>
      <c r="SZM96" s="352"/>
      <c r="SZN96" s="352"/>
      <c r="SZO96" s="352"/>
      <c r="SZP96" s="352"/>
      <c r="SZQ96" s="352"/>
      <c r="SZR96" s="352"/>
      <c r="SZS96" s="352"/>
      <c r="SZT96" s="352"/>
      <c r="SZU96" s="352"/>
      <c r="SZV96" s="352"/>
      <c r="SZW96" s="352"/>
      <c r="SZX96" s="352"/>
      <c r="SZY96" s="352"/>
      <c r="SZZ96" s="352"/>
      <c r="TAA96" s="352"/>
      <c r="TAB96" s="352"/>
      <c r="TAC96" s="352"/>
      <c r="TAD96" s="352"/>
      <c r="TAE96" s="352"/>
      <c r="TAF96" s="352"/>
      <c r="TAG96" s="352"/>
      <c r="TAH96" s="352"/>
      <c r="TAI96" s="352"/>
      <c r="TAJ96" s="352"/>
      <c r="TAK96" s="352"/>
      <c r="TAL96" s="352"/>
      <c r="TAM96" s="352"/>
      <c r="TAN96" s="352"/>
      <c r="TAO96" s="352"/>
      <c r="TAP96" s="352"/>
      <c r="TAQ96" s="352"/>
      <c r="TAR96" s="352"/>
      <c r="TAS96" s="352"/>
      <c r="TAT96" s="352"/>
      <c r="TAU96" s="352"/>
      <c r="TAV96" s="352"/>
      <c r="TAW96" s="352"/>
      <c r="TAX96" s="352"/>
      <c r="TAY96" s="352"/>
      <c r="TAZ96" s="352"/>
      <c r="TBA96" s="352"/>
      <c r="TBB96" s="352"/>
      <c r="TBC96" s="352"/>
      <c r="TBD96" s="352"/>
      <c r="TBE96" s="352"/>
      <c r="TBF96" s="352"/>
      <c r="TBG96" s="352"/>
      <c r="TBH96" s="352"/>
      <c r="TBI96" s="352"/>
      <c r="TBJ96" s="352"/>
      <c r="TBK96" s="352"/>
      <c r="TBL96" s="352"/>
      <c r="TBM96" s="352"/>
      <c r="TBN96" s="352"/>
      <c r="TBO96" s="352"/>
      <c r="TBP96" s="352"/>
      <c r="TBQ96" s="352"/>
      <c r="TBR96" s="352"/>
      <c r="TBS96" s="352"/>
      <c r="TBT96" s="352"/>
      <c r="TBU96" s="352"/>
      <c r="TBV96" s="352"/>
      <c r="TBW96" s="352"/>
      <c r="TBX96" s="352"/>
      <c r="TBY96" s="352"/>
      <c r="TBZ96" s="352"/>
      <c r="TCA96" s="352"/>
      <c r="TCB96" s="352"/>
      <c r="TCC96" s="352"/>
      <c r="TCD96" s="352"/>
      <c r="TCE96" s="352"/>
      <c r="TCF96" s="352"/>
      <c r="TCG96" s="352"/>
      <c r="TCH96" s="352"/>
      <c r="TCI96" s="352"/>
      <c r="TCJ96" s="352"/>
      <c r="TCK96" s="352"/>
      <c r="TCL96" s="352"/>
      <c r="TCM96" s="352"/>
      <c r="TCN96" s="352"/>
      <c r="TCO96" s="352"/>
      <c r="TCP96" s="352"/>
      <c r="TCQ96" s="352"/>
      <c r="TCR96" s="352"/>
      <c r="TCS96" s="352"/>
      <c r="TCT96" s="352"/>
      <c r="TCU96" s="352"/>
      <c r="TCV96" s="352"/>
      <c r="TCW96" s="352"/>
      <c r="TCX96" s="352"/>
      <c r="TCY96" s="352"/>
      <c r="TCZ96" s="352"/>
      <c r="TDA96" s="352"/>
      <c r="TDB96" s="352"/>
      <c r="TDC96" s="352"/>
      <c r="TDD96" s="352"/>
      <c r="TDE96" s="352"/>
      <c r="TDF96" s="352"/>
      <c r="TDG96" s="352"/>
      <c r="TDH96" s="352"/>
      <c r="TDI96" s="352"/>
      <c r="TDJ96" s="352"/>
      <c r="TDK96" s="352"/>
      <c r="TDL96" s="352"/>
      <c r="TDM96" s="352"/>
      <c r="TDN96" s="352"/>
      <c r="TDO96" s="352"/>
      <c r="TDP96" s="352"/>
      <c r="TDQ96" s="352"/>
      <c r="TDR96" s="352"/>
      <c r="TDS96" s="352"/>
      <c r="TDT96" s="352"/>
      <c r="TDU96" s="352"/>
      <c r="TDV96" s="352"/>
      <c r="TDW96" s="352"/>
      <c r="TDX96" s="352"/>
      <c r="TDY96" s="352"/>
      <c r="TDZ96" s="352"/>
      <c r="TEA96" s="352"/>
      <c r="TEB96" s="352"/>
      <c r="TEC96" s="352"/>
      <c r="TED96" s="352"/>
      <c r="TEE96" s="352"/>
      <c r="TEF96" s="352"/>
      <c r="TEG96" s="352"/>
      <c r="TEH96" s="352"/>
      <c r="TEI96" s="352"/>
      <c r="TEJ96" s="352"/>
      <c r="TEK96" s="352"/>
      <c r="TEL96" s="352"/>
      <c r="TEM96" s="352"/>
      <c r="TEN96" s="352"/>
      <c r="TEO96" s="352"/>
      <c r="TEP96" s="352"/>
      <c r="TEQ96" s="352"/>
      <c r="TER96" s="352"/>
      <c r="TES96" s="352"/>
      <c r="TET96" s="352"/>
      <c r="TEU96" s="352"/>
      <c r="TEV96" s="352"/>
      <c r="TEW96" s="352"/>
      <c r="TEX96" s="352"/>
      <c r="TEY96" s="352"/>
      <c r="TEZ96" s="352"/>
      <c r="TFA96" s="352"/>
      <c r="TFB96" s="352"/>
      <c r="TFC96" s="352"/>
      <c r="TFD96" s="352"/>
      <c r="TFE96" s="352"/>
      <c r="TFF96" s="352"/>
      <c r="TFG96" s="352"/>
      <c r="TFH96" s="352"/>
      <c r="TFI96" s="352"/>
      <c r="TFJ96" s="352"/>
      <c r="TFK96" s="352"/>
      <c r="TFL96" s="352"/>
      <c r="TFM96" s="352"/>
      <c r="TFN96" s="352"/>
      <c r="TFO96" s="352"/>
      <c r="TFP96" s="352"/>
      <c r="TFQ96" s="352"/>
      <c r="TFR96" s="352"/>
      <c r="TFS96" s="352"/>
      <c r="TFT96" s="352"/>
      <c r="TFU96" s="352"/>
      <c r="TFV96" s="352"/>
      <c r="TFW96" s="352"/>
      <c r="TFX96" s="352"/>
      <c r="TFY96" s="352"/>
      <c r="TFZ96" s="352"/>
      <c r="TGA96" s="352"/>
      <c r="TGB96" s="352"/>
      <c r="TGC96" s="352"/>
      <c r="TGD96" s="352"/>
      <c r="TGE96" s="352"/>
      <c r="TGF96" s="352"/>
      <c r="TGG96" s="352"/>
      <c r="TGH96" s="352"/>
      <c r="TGI96" s="352"/>
      <c r="TGJ96" s="352"/>
      <c r="TGK96" s="352"/>
      <c r="TGL96" s="352"/>
      <c r="TGM96" s="352"/>
      <c r="TGN96" s="352"/>
      <c r="TGO96" s="352"/>
      <c r="TGP96" s="352"/>
      <c r="TGQ96" s="352"/>
      <c r="TGR96" s="352"/>
      <c r="TGS96" s="352"/>
      <c r="TGT96" s="352"/>
      <c r="TGU96" s="352"/>
      <c r="TGV96" s="352"/>
      <c r="TGW96" s="352"/>
      <c r="TGX96" s="352"/>
      <c r="TGY96" s="352"/>
      <c r="TGZ96" s="352"/>
      <c r="THA96" s="352"/>
      <c r="THB96" s="352"/>
      <c r="THC96" s="352"/>
      <c r="THD96" s="352"/>
      <c r="THE96" s="352"/>
      <c r="THF96" s="352"/>
      <c r="THG96" s="352"/>
      <c r="THH96" s="352"/>
      <c r="THI96" s="352"/>
      <c r="THJ96" s="352"/>
      <c r="THK96" s="352"/>
      <c r="THL96" s="352"/>
      <c r="THM96" s="352"/>
      <c r="THN96" s="352"/>
      <c r="THO96" s="352"/>
      <c r="THP96" s="352"/>
      <c r="THQ96" s="352"/>
      <c r="THR96" s="352"/>
      <c r="THS96" s="352"/>
      <c r="THT96" s="352"/>
      <c r="THU96" s="352"/>
      <c r="THV96" s="352"/>
      <c r="THW96" s="352"/>
      <c r="THX96" s="352"/>
      <c r="THY96" s="352"/>
      <c r="THZ96" s="352"/>
      <c r="TIA96" s="352"/>
      <c r="TIB96" s="352"/>
      <c r="TIC96" s="352"/>
      <c r="TID96" s="352"/>
      <c r="TIE96" s="352"/>
      <c r="TIF96" s="352"/>
      <c r="TIG96" s="352"/>
      <c r="TIH96" s="352"/>
      <c r="TII96" s="352"/>
      <c r="TIJ96" s="352"/>
      <c r="TIK96" s="352"/>
      <c r="TIL96" s="352"/>
      <c r="TIM96" s="352"/>
      <c r="TIN96" s="352"/>
      <c r="TIO96" s="352"/>
      <c r="TIP96" s="352"/>
      <c r="TIQ96" s="352"/>
      <c r="TIR96" s="352"/>
      <c r="TIS96" s="352"/>
      <c r="TIT96" s="352"/>
      <c r="TIU96" s="352"/>
      <c r="TIV96" s="352"/>
      <c r="TIW96" s="352"/>
      <c r="TIX96" s="352"/>
      <c r="TIY96" s="352"/>
      <c r="TIZ96" s="352"/>
      <c r="TJA96" s="352"/>
      <c r="TJB96" s="352"/>
      <c r="TJC96" s="352"/>
      <c r="TJD96" s="352"/>
      <c r="TJE96" s="352"/>
      <c r="TJF96" s="352"/>
      <c r="TJG96" s="352"/>
      <c r="TJH96" s="352"/>
      <c r="TJI96" s="352"/>
      <c r="TJJ96" s="352"/>
      <c r="TJK96" s="352"/>
      <c r="TJL96" s="352"/>
      <c r="TJM96" s="352"/>
      <c r="TJN96" s="352"/>
      <c r="TJO96" s="352"/>
      <c r="TJP96" s="352"/>
      <c r="TJQ96" s="352"/>
      <c r="TJR96" s="352"/>
      <c r="TJS96" s="352"/>
      <c r="TJT96" s="352"/>
      <c r="TJU96" s="352"/>
      <c r="TJV96" s="352"/>
      <c r="TJW96" s="352"/>
      <c r="TJX96" s="352"/>
      <c r="TJY96" s="352"/>
      <c r="TJZ96" s="352"/>
      <c r="TKA96" s="352"/>
      <c r="TKB96" s="352"/>
      <c r="TKC96" s="352"/>
      <c r="TKD96" s="352"/>
      <c r="TKE96" s="352"/>
      <c r="TKF96" s="352"/>
      <c r="TKG96" s="352"/>
      <c r="TKH96" s="352"/>
      <c r="TKI96" s="352"/>
      <c r="TKJ96" s="352"/>
      <c r="TKK96" s="352"/>
      <c r="TKL96" s="352"/>
      <c r="TKM96" s="352"/>
      <c r="TKN96" s="352"/>
      <c r="TKO96" s="352"/>
      <c r="TKP96" s="352"/>
      <c r="TKQ96" s="352"/>
      <c r="TKR96" s="352"/>
      <c r="TKS96" s="352"/>
      <c r="TKT96" s="352"/>
      <c r="TKU96" s="352"/>
      <c r="TKV96" s="352"/>
      <c r="TKW96" s="352"/>
      <c r="TKX96" s="352"/>
      <c r="TKY96" s="352"/>
      <c r="TKZ96" s="352"/>
      <c r="TLA96" s="352"/>
      <c r="TLB96" s="352"/>
      <c r="TLC96" s="352"/>
      <c r="TLD96" s="352"/>
      <c r="TLE96" s="352"/>
      <c r="TLF96" s="352"/>
      <c r="TLG96" s="352"/>
      <c r="TLH96" s="352"/>
      <c r="TLI96" s="352"/>
      <c r="TLJ96" s="352"/>
      <c r="TLK96" s="352"/>
      <c r="TLL96" s="352"/>
      <c r="TLM96" s="352"/>
      <c r="TLN96" s="352"/>
      <c r="TLO96" s="352"/>
      <c r="TLP96" s="352"/>
      <c r="TLQ96" s="352"/>
      <c r="TLR96" s="352"/>
      <c r="TLS96" s="352"/>
      <c r="TLT96" s="352"/>
      <c r="TLU96" s="352"/>
      <c r="TLV96" s="352"/>
      <c r="TLW96" s="352"/>
      <c r="TLX96" s="352"/>
      <c r="TLY96" s="352"/>
      <c r="TLZ96" s="352"/>
      <c r="TMA96" s="352"/>
      <c r="TMB96" s="352"/>
      <c r="TMC96" s="352"/>
      <c r="TMD96" s="352"/>
      <c r="TME96" s="352"/>
      <c r="TMF96" s="352"/>
      <c r="TMG96" s="352"/>
      <c r="TMH96" s="352"/>
      <c r="TMI96" s="352"/>
      <c r="TMJ96" s="352"/>
      <c r="TMK96" s="352"/>
      <c r="TML96" s="352"/>
      <c r="TMM96" s="352"/>
      <c r="TMN96" s="352"/>
      <c r="TMO96" s="352"/>
      <c r="TMP96" s="352"/>
      <c r="TMQ96" s="352"/>
      <c r="TMR96" s="352"/>
      <c r="TMS96" s="352"/>
      <c r="TMT96" s="352"/>
      <c r="TMU96" s="352"/>
      <c r="TMV96" s="352"/>
      <c r="TMW96" s="352"/>
      <c r="TMX96" s="352"/>
      <c r="TMY96" s="352"/>
      <c r="TMZ96" s="352"/>
      <c r="TNA96" s="352"/>
      <c r="TNB96" s="352"/>
      <c r="TNC96" s="352"/>
      <c r="TND96" s="352"/>
      <c r="TNE96" s="352"/>
      <c r="TNF96" s="352"/>
      <c r="TNG96" s="352"/>
      <c r="TNH96" s="352"/>
      <c r="TNI96" s="352"/>
      <c r="TNJ96" s="352"/>
      <c r="TNK96" s="352"/>
      <c r="TNL96" s="352"/>
      <c r="TNM96" s="352"/>
      <c r="TNN96" s="352"/>
      <c r="TNO96" s="352"/>
      <c r="TNP96" s="352"/>
      <c r="TNQ96" s="352"/>
      <c r="TNR96" s="352"/>
      <c r="TNS96" s="352"/>
      <c r="TNT96" s="352"/>
      <c r="TNU96" s="352"/>
      <c r="TNV96" s="352"/>
      <c r="TNW96" s="352"/>
      <c r="TNX96" s="352"/>
      <c r="TNY96" s="352"/>
      <c r="TNZ96" s="352"/>
      <c r="TOA96" s="352"/>
      <c r="TOB96" s="352"/>
      <c r="TOC96" s="352"/>
      <c r="TOD96" s="352"/>
      <c r="TOE96" s="352"/>
      <c r="TOF96" s="352"/>
      <c r="TOG96" s="352"/>
      <c r="TOH96" s="352"/>
      <c r="TOI96" s="352"/>
      <c r="TOJ96" s="352"/>
      <c r="TOK96" s="352"/>
      <c r="TOL96" s="352"/>
      <c r="TOM96" s="352"/>
      <c r="TON96" s="352"/>
      <c r="TOO96" s="352"/>
      <c r="TOP96" s="352"/>
      <c r="TOQ96" s="352"/>
      <c r="TOR96" s="352"/>
      <c r="TOS96" s="352"/>
      <c r="TOT96" s="352"/>
      <c r="TOU96" s="352"/>
      <c r="TOV96" s="352"/>
      <c r="TOW96" s="352"/>
      <c r="TOX96" s="352"/>
      <c r="TOY96" s="352"/>
      <c r="TOZ96" s="352"/>
      <c r="TPA96" s="352"/>
      <c r="TPB96" s="352"/>
      <c r="TPC96" s="352"/>
      <c r="TPD96" s="352"/>
      <c r="TPE96" s="352"/>
      <c r="TPF96" s="352"/>
      <c r="TPG96" s="352"/>
      <c r="TPH96" s="352"/>
      <c r="TPI96" s="352"/>
      <c r="TPJ96" s="352"/>
      <c r="TPK96" s="352"/>
      <c r="TPL96" s="352"/>
      <c r="TPM96" s="352"/>
      <c r="TPN96" s="352"/>
      <c r="TPO96" s="352"/>
      <c r="TPP96" s="352"/>
      <c r="TPQ96" s="352"/>
      <c r="TPR96" s="352"/>
      <c r="TPS96" s="352"/>
      <c r="TPT96" s="352"/>
      <c r="TPU96" s="352"/>
      <c r="TPV96" s="352"/>
      <c r="TPW96" s="352"/>
      <c r="TPX96" s="352"/>
      <c r="TPY96" s="352"/>
      <c r="TPZ96" s="352"/>
      <c r="TQA96" s="352"/>
      <c r="TQB96" s="352"/>
      <c r="TQC96" s="352"/>
      <c r="TQD96" s="352"/>
      <c r="TQE96" s="352"/>
      <c r="TQF96" s="352"/>
      <c r="TQG96" s="352"/>
      <c r="TQH96" s="352"/>
      <c r="TQI96" s="352"/>
      <c r="TQJ96" s="352"/>
      <c r="TQK96" s="352"/>
      <c r="TQL96" s="352"/>
      <c r="TQM96" s="352"/>
      <c r="TQN96" s="352"/>
      <c r="TQO96" s="352"/>
      <c r="TQP96" s="352"/>
      <c r="TQQ96" s="352"/>
      <c r="TQR96" s="352"/>
      <c r="TQS96" s="352"/>
      <c r="TQT96" s="352"/>
      <c r="TQU96" s="352"/>
      <c r="TQV96" s="352"/>
      <c r="TQW96" s="352"/>
      <c r="TQX96" s="352"/>
      <c r="TQY96" s="352"/>
      <c r="TQZ96" s="352"/>
      <c r="TRA96" s="352"/>
      <c r="TRB96" s="352"/>
      <c r="TRC96" s="352"/>
      <c r="TRD96" s="352"/>
      <c r="TRE96" s="352"/>
      <c r="TRF96" s="352"/>
      <c r="TRG96" s="352"/>
      <c r="TRH96" s="352"/>
      <c r="TRI96" s="352"/>
      <c r="TRJ96" s="352"/>
      <c r="TRK96" s="352"/>
      <c r="TRL96" s="352"/>
      <c r="TRM96" s="352"/>
      <c r="TRN96" s="352"/>
      <c r="TRO96" s="352"/>
      <c r="TRP96" s="352"/>
      <c r="TRQ96" s="352"/>
      <c r="TRR96" s="352"/>
      <c r="TRS96" s="352"/>
      <c r="TRT96" s="352"/>
      <c r="TRU96" s="352"/>
      <c r="TRV96" s="352"/>
      <c r="TRW96" s="352"/>
      <c r="TRX96" s="352"/>
      <c r="TRY96" s="352"/>
      <c r="TRZ96" s="352"/>
      <c r="TSA96" s="352"/>
      <c r="TSB96" s="352"/>
      <c r="TSC96" s="352"/>
      <c r="TSD96" s="352"/>
      <c r="TSE96" s="352"/>
      <c r="TSF96" s="352"/>
      <c r="TSG96" s="352"/>
      <c r="TSH96" s="352"/>
      <c r="TSI96" s="352"/>
      <c r="TSJ96" s="352"/>
      <c r="TSK96" s="352"/>
      <c r="TSL96" s="352"/>
      <c r="TSM96" s="352"/>
      <c r="TSN96" s="352"/>
      <c r="TSO96" s="352"/>
      <c r="TSP96" s="352"/>
      <c r="TSQ96" s="352"/>
      <c r="TSR96" s="352"/>
      <c r="TSS96" s="352"/>
      <c r="TST96" s="352"/>
      <c r="TSU96" s="352"/>
      <c r="TSV96" s="352"/>
      <c r="TSW96" s="352"/>
      <c r="TSX96" s="352"/>
      <c r="TSY96" s="352"/>
      <c r="TSZ96" s="352"/>
      <c r="TTA96" s="352"/>
      <c r="TTB96" s="352"/>
      <c r="TTC96" s="352"/>
      <c r="TTD96" s="352"/>
      <c r="TTE96" s="352"/>
      <c r="TTF96" s="352"/>
      <c r="TTG96" s="352"/>
      <c r="TTH96" s="352"/>
      <c r="TTI96" s="352"/>
      <c r="TTJ96" s="352"/>
      <c r="TTK96" s="352"/>
      <c r="TTL96" s="352"/>
      <c r="TTM96" s="352"/>
      <c r="TTN96" s="352"/>
      <c r="TTO96" s="352"/>
      <c r="TTP96" s="352"/>
      <c r="TTQ96" s="352"/>
      <c r="TTR96" s="352"/>
      <c r="TTS96" s="352"/>
      <c r="TTT96" s="352"/>
      <c r="TTU96" s="352"/>
      <c r="TTV96" s="352"/>
      <c r="TTW96" s="352"/>
      <c r="TTX96" s="352"/>
      <c r="TTY96" s="352"/>
      <c r="TTZ96" s="352"/>
      <c r="TUA96" s="352"/>
      <c r="TUB96" s="352"/>
      <c r="TUC96" s="352"/>
      <c r="TUD96" s="352"/>
      <c r="TUE96" s="352"/>
      <c r="TUF96" s="352"/>
      <c r="TUG96" s="352"/>
      <c r="TUH96" s="352"/>
      <c r="TUI96" s="352"/>
      <c r="TUJ96" s="352"/>
      <c r="TUK96" s="352"/>
      <c r="TUL96" s="352"/>
      <c r="TUM96" s="352"/>
      <c r="TUN96" s="352"/>
      <c r="TUO96" s="352"/>
      <c r="TUP96" s="352"/>
      <c r="TUQ96" s="352"/>
      <c r="TUR96" s="352"/>
      <c r="TUS96" s="352"/>
      <c r="TUT96" s="352"/>
      <c r="TUU96" s="352"/>
      <c r="TUV96" s="352"/>
      <c r="TUW96" s="352"/>
      <c r="TUX96" s="352"/>
      <c r="TUY96" s="352"/>
      <c r="TUZ96" s="352"/>
      <c r="TVA96" s="352"/>
      <c r="TVB96" s="352"/>
      <c r="TVC96" s="352"/>
      <c r="TVD96" s="352"/>
      <c r="TVE96" s="352"/>
      <c r="TVF96" s="352"/>
      <c r="TVG96" s="352"/>
      <c r="TVH96" s="352"/>
      <c r="TVI96" s="352"/>
      <c r="TVJ96" s="352"/>
      <c r="TVK96" s="352"/>
      <c r="TVL96" s="352"/>
      <c r="TVM96" s="352"/>
      <c r="TVN96" s="352"/>
      <c r="TVO96" s="352"/>
      <c r="TVP96" s="352"/>
      <c r="TVQ96" s="352"/>
      <c r="TVR96" s="352"/>
      <c r="TVS96" s="352"/>
      <c r="TVT96" s="352"/>
      <c r="TVU96" s="352"/>
      <c r="TVV96" s="352"/>
      <c r="TVW96" s="352"/>
      <c r="TVX96" s="352"/>
      <c r="TVY96" s="352"/>
      <c r="TVZ96" s="352"/>
      <c r="TWA96" s="352"/>
      <c r="TWB96" s="352"/>
      <c r="TWC96" s="352"/>
      <c r="TWD96" s="352"/>
      <c r="TWE96" s="352"/>
      <c r="TWF96" s="352"/>
      <c r="TWG96" s="352"/>
      <c r="TWH96" s="352"/>
      <c r="TWI96" s="352"/>
      <c r="TWJ96" s="352"/>
      <c r="TWK96" s="352"/>
      <c r="TWL96" s="352"/>
      <c r="TWM96" s="352"/>
      <c r="TWN96" s="352"/>
      <c r="TWO96" s="352"/>
      <c r="TWP96" s="352"/>
      <c r="TWQ96" s="352"/>
      <c r="TWR96" s="352"/>
      <c r="TWS96" s="352"/>
      <c r="TWT96" s="352"/>
      <c r="TWU96" s="352"/>
      <c r="TWV96" s="352"/>
      <c r="TWW96" s="352"/>
      <c r="TWX96" s="352"/>
      <c r="TWY96" s="352"/>
      <c r="TWZ96" s="352"/>
      <c r="TXA96" s="352"/>
      <c r="TXB96" s="352"/>
      <c r="TXC96" s="352"/>
      <c r="TXD96" s="352"/>
      <c r="TXE96" s="352"/>
      <c r="TXF96" s="352"/>
      <c r="TXG96" s="352"/>
      <c r="TXH96" s="352"/>
      <c r="TXI96" s="352"/>
      <c r="TXJ96" s="352"/>
      <c r="TXK96" s="352"/>
      <c r="TXL96" s="352"/>
      <c r="TXM96" s="352"/>
      <c r="TXN96" s="352"/>
      <c r="TXO96" s="352"/>
      <c r="TXP96" s="352"/>
      <c r="TXQ96" s="352"/>
      <c r="TXR96" s="352"/>
      <c r="TXS96" s="352"/>
      <c r="TXT96" s="352"/>
      <c r="TXU96" s="352"/>
      <c r="TXV96" s="352"/>
      <c r="TXW96" s="352"/>
      <c r="TXX96" s="352"/>
      <c r="TXY96" s="352"/>
      <c r="TXZ96" s="352"/>
      <c r="TYA96" s="352"/>
      <c r="TYB96" s="352"/>
      <c r="TYC96" s="352"/>
      <c r="TYD96" s="352"/>
      <c r="TYE96" s="352"/>
      <c r="TYF96" s="352"/>
      <c r="TYG96" s="352"/>
      <c r="TYH96" s="352"/>
      <c r="TYI96" s="352"/>
      <c r="TYJ96" s="352"/>
      <c r="TYK96" s="352"/>
      <c r="TYL96" s="352"/>
      <c r="TYM96" s="352"/>
      <c r="TYN96" s="352"/>
      <c r="TYO96" s="352"/>
      <c r="TYP96" s="352"/>
      <c r="TYQ96" s="352"/>
      <c r="TYR96" s="352"/>
      <c r="TYS96" s="352"/>
      <c r="TYT96" s="352"/>
      <c r="TYU96" s="352"/>
      <c r="TYV96" s="352"/>
      <c r="TYW96" s="352"/>
      <c r="TYX96" s="352"/>
      <c r="TYY96" s="352"/>
      <c r="TYZ96" s="352"/>
      <c r="TZA96" s="352"/>
      <c r="TZB96" s="352"/>
      <c r="TZC96" s="352"/>
      <c r="TZD96" s="352"/>
      <c r="TZE96" s="352"/>
      <c r="TZF96" s="352"/>
      <c r="TZG96" s="352"/>
      <c r="TZH96" s="352"/>
      <c r="TZI96" s="352"/>
      <c r="TZJ96" s="352"/>
      <c r="TZK96" s="352"/>
      <c r="TZL96" s="352"/>
      <c r="TZM96" s="352"/>
      <c r="TZN96" s="352"/>
      <c r="TZO96" s="352"/>
      <c r="TZP96" s="352"/>
      <c r="TZQ96" s="352"/>
      <c r="TZR96" s="352"/>
      <c r="TZS96" s="352"/>
      <c r="TZT96" s="352"/>
      <c r="TZU96" s="352"/>
      <c r="TZV96" s="352"/>
      <c r="TZW96" s="352"/>
      <c r="TZX96" s="352"/>
      <c r="TZY96" s="352"/>
      <c r="TZZ96" s="352"/>
      <c r="UAA96" s="352"/>
      <c r="UAB96" s="352"/>
      <c r="UAC96" s="352"/>
      <c r="UAD96" s="352"/>
      <c r="UAE96" s="352"/>
      <c r="UAF96" s="352"/>
      <c r="UAG96" s="352"/>
      <c r="UAH96" s="352"/>
      <c r="UAI96" s="352"/>
      <c r="UAJ96" s="352"/>
      <c r="UAK96" s="352"/>
      <c r="UAL96" s="352"/>
      <c r="UAM96" s="352"/>
      <c r="UAN96" s="352"/>
      <c r="UAO96" s="352"/>
      <c r="UAP96" s="352"/>
      <c r="UAQ96" s="352"/>
      <c r="UAR96" s="352"/>
      <c r="UAS96" s="352"/>
      <c r="UAT96" s="352"/>
      <c r="UAU96" s="352"/>
      <c r="UAV96" s="352"/>
      <c r="UAW96" s="352"/>
      <c r="UAX96" s="352"/>
      <c r="UAY96" s="352"/>
      <c r="UAZ96" s="352"/>
      <c r="UBA96" s="352"/>
      <c r="UBB96" s="352"/>
      <c r="UBC96" s="352"/>
      <c r="UBD96" s="352"/>
      <c r="UBE96" s="352"/>
      <c r="UBF96" s="352"/>
      <c r="UBG96" s="352"/>
      <c r="UBH96" s="352"/>
      <c r="UBI96" s="352"/>
      <c r="UBJ96" s="352"/>
      <c r="UBK96" s="352"/>
      <c r="UBL96" s="352"/>
      <c r="UBM96" s="352"/>
      <c r="UBN96" s="352"/>
      <c r="UBO96" s="352"/>
      <c r="UBP96" s="352"/>
      <c r="UBQ96" s="352"/>
      <c r="UBR96" s="352"/>
      <c r="UBS96" s="352"/>
      <c r="UBT96" s="352"/>
      <c r="UBU96" s="352"/>
      <c r="UBV96" s="352"/>
      <c r="UBW96" s="352"/>
      <c r="UBX96" s="352"/>
      <c r="UBY96" s="352"/>
      <c r="UBZ96" s="352"/>
      <c r="UCA96" s="352"/>
      <c r="UCB96" s="352"/>
      <c r="UCC96" s="352"/>
      <c r="UCD96" s="352"/>
      <c r="UCE96" s="352"/>
      <c r="UCF96" s="352"/>
      <c r="UCG96" s="352"/>
      <c r="UCH96" s="352"/>
      <c r="UCI96" s="352"/>
      <c r="UCJ96" s="352"/>
      <c r="UCK96" s="352"/>
      <c r="UCL96" s="352"/>
      <c r="UCM96" s="352"/>
      <c r="UCN96" s="352"/>
      <c r="UCO96" s="352"/>
      <c r="UCP96" s="352"/>
      <c r="UCQ96" s="352"/>
      <c r="UCR96" s="352"/>
      <c r="UCS96" s="352"/>
      <c r="UCT96" s="352"/>
      <c r="UCU96" s="352"/>
      <c r="UCV96" s="352"/>
      <c r="UCW96" s="352"/>
      <c r="UCX96" s="352"/>
      <c r="UCY96" s="352"/>
      <c r="UCZ96" s="352"/>
      <c r="UDA96" s="352"/>
      <c r="UDB96" s="352"/>
      <c r="UDC96" s="352"/>
      <c r="UDD96" s="352"/>
      <c r="UDE96" s="352"/>
      <c r="UDF96" s="352"/>
      <c r="UDG96" s="352"/>
      <c r="UDH96" s="352"/>
      <c r="UDI96" s="352"/>
      <c r="UDJ96" s="352"/>
      <c r="UDK96" s="352"/>
      <c r="UDL96" s="352"/>
      <c r="UDM96" s="352"/>
      <c r="UDN96" s="352"/>
      <c r="UDO96" s="352"/>
      <c r="UDP96" s="352"/>
      <c r="UDQ96" s="352"/>
      <c r="UDR96" s="352"/>
      <c r="UDS96" s="352"/>
      <c r="UDT96" s="352"/>
      <c r="UDU96" s="352"/>
      <c r="UDV96" s="352"/>
      <c r="UDW96" s="352"/>
      <c r="UDX96" s="352"/>
      <c r="UDY96" s="352"/>
      <c r="UDZ96" s="352"/>
      <c r="UEA96" s="352"/>
      <c r="UEB96" s="352"/>
      <c r="UEC96" s="352"/>
      <c r="UED96" s="352"/>
      <c r="UEE96" s="352"/>
      <c r="UEF96" s="352"/>
      <c r="UEG96" s="352"/>
      <c r="UEH96" s="352"/>
      <c r="UEI96" s="352"/>
      <c r="UEJ96" s="352"/>
      <c r="UEK96" s="352"/>
      <c r="UEL96" s="352"/>
      <c r="UEM96" s="352"/>
      <c r="UEN96" s="352"/>
      <c r="UEO96" s="352"/>
      <c r="UEP96" s="352"/>
      <c r="UEQ96" s="352"/>
      <c r="UER96" s="352"/>
      <c r="UES96" s="352"/>
      <c r="UET96" s="352"/>
      <c r="UEU96" s="352"/>
      <c r="UEV96" s="352"/>
      <c r="UEW96" s="352"/>
      <c r="UEX96" s="352"/>
      <c r="UEY96" s="352"/>
      <c r="UEZ96" s="352"/>
      <c r="UFA96" s="352"/>
      <c r="UFB96" s="352"/>
      <c r="UFC96" s="352"/>
      <c r="UFD96" s="352"/>
      <c r="UFE96" s="352"/>
      <c r="UFF96" s="352"/>
      <c r="UFG96" s="352"/>
      <c r="UFH96" s="352"/>
      <c r="UFI96" s="352"/>
      <c r="UFJ96" s="352"/>
      <c r="UFK96" s="352"/>
      <c r="UFL96" s="352"/>
      <c r="UFM96" s="352"/>
      <c r="UFN96" s="352"/>
      <c r="UFO96" s="352"/>
      <c r="UFP96" s="352"/>
      <c r="UFQ96" s="352"/>
      <c r="UFR96" s="352"/>
      <c r="UFS96" s="352"/>
      <c r="UFT96" s="352"/>
      <c r="UFU96" s="352"/>
      <c r="UFV96" s="352"/>
      <c r="UFW96" s="352"/>
      <c r="UFX96" s="352"/>
      <c r="UFY96" s="352"/>
      <c r="UFZ96" s="352"/>
      <c r="UGA96" s="352"/>
      <c r="UGB96" s="352"/>
      <c r="UGC96" s="352"/>
      <c r="UGD96" s="352"/>
      <c r="UGE96" s="352"/>
      <c r="UGF96" s="352"/>
      <c r="UGG96" s="352"/>
      <c r="UGH96" s="352"/>
      <c r="UGI96" s="352"/>
      <c r="UGJ96" s="352"/>
      <c r="UGK96" s="352"/>
      <c r="UGL96" s="352"/>
      <c r="UGM96" s="352"/>
      <c r="UGN96" s="352"/>
      <c r="UGO96" s="352"/>
      <c r="UGP96" s="352"/>
      <c r="UGQ96" s="352"/>
      <c r="UGR96" s="352"/>
      <c r="UGS96" s="352"/>
      <c r="UGT96" s="352"/>
      <c r="UGU96" s="352"/>
      <c r="UGV96" s="352"/>
      <c r="UGW96" s="352"/>
      <c r="UGX96" s="352"/>
      <c r="UGY96" s="352"/>
      <c r="UGZ96" s="352"/>
      <c r="UHA96" s="352"/>
      <c r="UHB96" s="352"/>
      <c r="UHC96" s="352"/>
      <c r="UHD96" s="352"/>
      <c r="UHE96" s="352"/>
      <c r="UHF96" s="352"/>
      <c r="UHG96" s="352"/>
      <c r="UHH96" s="352"/>
      <c r="UHI96" s="352"/>
      <c r="UHJ96" s="352"/>
      <c r="UHK96" s="352"/>
      <c r="UHL96" s="352"/>
      <c r="UHM96" s="352"/>
      <c r="UHN96" s="352"/>
      <c r="UHO96" s="352"/>
      <c r="UHP96" s="352"/>
      <c r="UHQ96" s="352"/>
      <c r="UHR96" s="352"/>
      <c r="UHS96" s="352"/>
      <c r="UHT96" s="352"/>
      <c r="UHU96" s="352"/>
      <c r="UHV96" s="352"/>
      <c r="UHW96" s="352"/>
      <c r="UHX96" s="352"/>
      <c r="UHY96" s="352"/>
      <c r="UHZ96" s="352"/>
      <c r="UIA96" s="352"/>
      <c r="UIB96" s="352"/>
      <c r="UIC96" s="352"/>
      <c r="UID96" s="352"/>
      <c r="UIE96" s="352"/>
      <c r="UIF96" s="352"/>
      <c r="UIG96" s="352"/>
      <c r="UIH96" s="352"/>
      <c r="UII96" s="352"/>
      <c r="UIJ96" s="352"/>
      <c r="UIK96" s="352"/>
      <c r="UIL96" s="352"/>
      <c r="UIM96" s="352"/>
      <c r="UIN96" s="352"/>
      <c r="UIO96" s="352"/>
      <c r="UIP96" s="352"/>
      <c r="UIQ96" s="352"/>
      <c r="UIR96" s="352"/>
      <c r="UIS96" s="352"/>
      <c r="UIT96" s="352"/>
      <c r="UIU96" s="352"/>
      <c r="UIV96" s="352"/>
      <c r="UIW96" s="352"/>
      <c r="UIX96" s="352"/>
      <c r="UIY96" s="352"/>
      <c r="UIZ96" s="352"/>
      <c r="UJA96" s="352"/>
      <c r="UJB96" s="352"/>
      <c r="UJC96" s="352"/>
      <c r="UJD96" s="352"/>
      <c r="UJE96" s="352"/>
      <c r="UJF96" s="352"/>
      <c r="UJG96" s="352"/>
      <c r="UJH96" s="352"/>
      <c r="UJI96" s="352"/>
      <c r="UJJ96" s="352"/>
      <c r="UJK96" s="352"/>
      <c r="UJL96" s="352"/>
      <c r="UJM96" s="352"/>
      <c r="UJN96" s="352"/>
      <c r="UJO96" s="352"/>
      <c r="UJP96" s="352"/>
      <c r="UJQ96" s="352"/>
      <c r="UJR96" s="352"/>
      <c r="UJS96" s="352"/>
      <c r="UJT96" s="352"/>
      <c r="UJU96" s="352"/>
      <c r="UJV96" s="352"/>
      <c r="UJW96" s="352"/>
      <c r="UJX96" s="352"/>
      <c r="UJY96" s="352"/>
      <c r="UJZ96" s="352"/>
      <c r="UKA96" s="352"/>
      <c r="UKB96" s="352"/>
      <c r="UKC96" s="352"/>
      <c r="UKD96" s="352"/>
      <c r="UKE96" s="352"/>
      <c r="UKF96" s="352"/>
      <c r="UKG96" s="352"/>
      <c r="UKH96" s="352"/>
      <c r="UKI96" s="352"/>
      <c r="UKJ96" s="352"/>
      <c r="UKK96" s="352"/>
      <c r="UKL96" s="352"/>
      <c r="UKM96" s="352"/>
      <c r="UKN96" s="352"/>
      <c r="UKO96" s="352"/>
      <c r="UKP96" s="352"/>
      <c r="UKQ96" s="352"/>
      <c r="UKR96" s="352"/>
      <c r="UKS96" s="352"/>
      <c r="UKT96" s="352"/>
      <c r="UKU96" s="352"/>
      <c r="UKV96" s="352"/>
      <c r="UKW96" s="352"/>
      <c r="UKX96" s="352"/>
      <c r="UKY96" s="352"/>
      <c r="UKZ96" s="352"/>
      <c r="ULA96" s="352"/>
      <c r="ULB96" s="352"/>
      <c r="ULC96" s="352"/>
      <c r="ULD96" s="352"/>
      <c r="ULE96" s="352"/>
      <c r="ULF96" s="352"/>
      <c r="ULG96" s="352"/>
      <c r="ULH96" s="352"/>
      <c r="ULI96" s="352"/>
      <c r="ULJ96" s="352"/>
      <c r="ULK96" s="352"/>
      <c r="ULL96" s="352"/>
      <c r="ULM96" s="352"/>
      <c r="ULN96" s="352"/>
      <c r="ULO96" s="352"/>
      <c r="ULP96" s="352"/>
      <c r="ULQ96" s="352"/>
      <c r="ULR96" s="352"/>
      <c r="ULS96" s="352"/>
      <c r="ULT96" s="352"/>
      <c r="ULU96" s="352"/>
      <c r="ULV96" s="352"/>
      <c r="ULW96" s="352"/>
      <c r="ULX96" s="352"/>
      <c r="ULY96" s="352"/>
      <c r="ULZ96" s="352"/>
      <c r="UMA96" s="352"/>
      <c r="UMB96" s="352"/>
      <c r="UMC96" s="352"/>
      <c r="UMD96" s="352"/>
      <c r="UME96" s="352"/>
      <c r="UMF96" s="352"/>
      <c r="UMG96" s="352"/>
      <c r="UMH96" s="352"/>
      <c r="UMI96" s="352"/>
      <c r="UMJ96" s="352"/>
      <c r="UMK96" s="352"/>
      <c r="UML96" s="352"/>
      <c r="UMM96" s="352"/>
      <c r="UMN96" s="352"/>
      <c r="UMO96" s="352"/>
      <c r="UMP96" s="352"/>
      <c r="UMQ96" s="352"/>
      <c r="UMR96" s="352"/>
      <c r="UMS96" s="352"/>
      <c r="UMT96" s="352"/>
      <c r="UMU96" s="352"/>
      <c r="UMV96" s="352"/>
      <c r="UMW96" s="352"/>
      <c r="UMX96" s="352"/>
      <c r="UMY96" s="352"/>
      <c r="UMZ96" s="352"/>
      <c r="UNA96" s="352"/>
      <c r="UNB96" s="352"/>
      <c r="UNC96" s="352"/>
      <c r="UND96" s="352"/>
      <c r="UNE96" s="352"/>
      <c r="UNF96" s="352"/>
      <c r="UNG96" s="352"/>
      <c r="UNH96" s="352"/>
      <c r="UNI96" s="352"/>
      <c r="UNJ96" s="352"/>
      <c r="UNK96" s="352"/>
      <c r="UNL96" s="352"/>
      <c r="UNM96" s="352"/>
      <c r="UNN96" s="352"/>
      <c r="UNO96" s="352"/>
      <c r="UNP96" s="352"/>
      <c r="UNQ96" s="352"/>
      <c r="UNR96" s="352"/>
      <c r="UNS96" s="352"/>
      <c r="UNT96" s="352"/>
      <c r="UNU96" s="352"/>
      <c r="UNV96" s="352"/>
      <c r="UNW96" s="352"/>
      <c r="UNX96" s="352"/>
      <c r="UNY96" s="352"/>
      <c r="UNZ96" s="352"/>
      <c r="UOA96" s="352"/>
      <c r="UOB96" s="352"/>
      <c r="UOC96" s="352"/>
      <c r="UOD96" s="352"/>
      <c r="UOE96" s="352"/>
      <c r="UOF96" s="352"/>
      <c r="UOG96" s="352"/>
      <c r="UOH96" s="352"/>
      <c r="UOI96" s="352"/>
      <c r="UOJ96" s="352"/>
      <c r="UOK96" s="352"/>
      <c r="UOL96" s="352"/>
      <c r="UOM96" s="352"/>
      <c r="UON96" s="352"/>
      <c r="UOO96" s="352"/>
      <c r="UOP96" s="352"/>
      <c r="UOQ96" s="352"/>
      <c r="UOR96" s="352"/>
      <c r="UOS96" s="352"/>
      <c r="UOT96" s="352"/>
      <c r="UOU96" s="352"/>
      <c r="UOV96" s="352"/>
      <c r="UOW96" s="352"/>
      <c r="UOX96" s="352"/>
      <c r="UOY96" s="352"/>
      <c r="UOZ96" s="352"/>
      <c r="UPA96" s="352"/>
      <c r="UPB96" s="352"/>
      <c r="UPC96" s="352"/>
      <c r="UPD96" s="352"/>
      <c r="UPE96" s="352"/>
      <c r="UPF96" s="352"/>
      <c r="UPG96" s="352"/>
      <c r="UPH96" s="352"/>
      <c r="UPI96" s="352"/>
      <c r="UPJ96" s="352"/>
      <c r="UPK96" s="352"/>
      <c r="UPL96" s="352"/>
      <c r="UPM96" s="352"/>
      <c r="UPN96" s="352"/>
      <c r="UPO96" s="352"/>
      <c r="UPP96" s="352"/>
      <c r="UPQ96" s="352"/>
      <c r="UPR96" s="352"/>
      <c r="UPS96" s="352"/>
      <c r="UPT96" s="352"/>
      <c r="UPU96" s="352"/>
      <c r="UPV96" s="352"/>
      <c r="UPW96" s="352"/>
      <c r="UPX96" s="352"/>
      <c r="UPY96" s="352"/>
      <c r="UPZ96" s="352"/>
      <c r="UQA96" s="352"/>
      <c r="UQB96" s="352"/>
      <c r="UQC96" s="352"/>
      <c r="UQD96" s="352"/>
      <c r="UQE96" s="352"/>
      <c r="UQF96" s="352"/>
      <c r="UQG96" s="352"/>
      <c r="UQH96" s="352"/>
      <c r="UQI96" s="352"/>
      <c r="UQJ96" s="352"/>
      <c r="UQK96" s="352"/>
      <c r="UQL96" s="352"/>
      <c r="UQM96" s="352"/>
      <c r="UQN96" s="352"/>
      <c r="UQO96" s="352"/>
      <c r="UQP96" s="352"/>
      <c r="UQQ96" s="352"/>
      <c r="UQR96" s="352"/>
      <c r="UQS96" s="352"/>
      <c r="UQT96" s="352"/>
      <c r="UQU96" s="352"/>
      <c r="UQV96" s="352"/>
      <c r="UQW96" s="352"/>
      <c r="UQX96" s="352"/>
      <c r="UQY96" s="352"/>
      <c r="UQZ96" s="352"/>
      <c r="URA96" s="352"/>
      <c r="URB96" s="352"/>
      <c r="URC96" s="352"/>
      <c r="URD96" s="352"/>
      <c r="URE96" s="352"/>
      <c r="URF96" s="352"/>
      <c r="URG96" s="352"/>
      <c r="URH96" s="352"/>
      <c r="URI96" s="352"/>
      <c r="URJ96" s="352"/>
      <c r="URK96" s="352"/>
      <c r="URL96" s="352"/>
      <c r="URM96" s="352"/>
      <c r="URN96" s="352"/>
      <c r="URO96" s="352"/>
      <c r="URP96" s="352"/>
      <c r="URQ96" s="352"/>
      <c r="URR96" s="352"/>
      <c r="URS96" s="352"/>
      <c r="URT96" s="352"/>
      <c r="URU96" s="352"/>
      <c r="URV96" s="352"/>
      <c r="URW96" s="352"/>
      <c r="URX96" s="352"/>
      <c r="URY96" s="352"/>
      <c r="URZ96" s="352"/>
      <c r="USA96" s="352"/>
      <c r="USB96" s="352"/>
      <c r="USC96" s="352"/>
      <c r="USD96" s="352"/>
      <c r="USE96" s="352"/>
      <c r="USF96" s="352"/>
      <c r="USG96" s="352"/>
      <c r="USH96" s="352"/>
      <c r="USI96" s="352"/>
      <c r="USJ96" s="352"/>
      <c r="USK96" s="352"/>
      <c r="USL96" s="352"/>
      <c r="USM96" s="352"/>
      <c r="USN96" s="352"/>
      <c r="USO96" s="352"/>
      <c r="USP96" s="352"/>
      <c r="USQ96" s="352"/>
      <c r="USR96" s="352"/>
      <c r="USS96" s="352"/>
      <c r="UST96" s="352"/>
      <c r="USU96" s="352"/>
      <c r="USV96" s="352"/>
      <c r="USW96" s="352"/>
      <c r="USX96" s="352"/>
      <c r="USY96" s="352"/>
      <c r="USZ96" s="352"/>
      <c r="UTA96" s="352"/>
      <c r="UTB96" s="352"/>
      <c r="UTC96" s="352"/>
      <c r="UTD96" s="352"/>
      <c r="UTE96" s="352"/>
      <c r="UTF96" s="352"/>
      <c r="UTG96" s="352"/>
      <c r="UTH96" s="352"/>
      <c r="UTI96" s="352"/>
      <c r="UTJ96" s="352"/>
      <c r="UTK96" s="352"/>
      <c r="UTL96" s="352"/>
      <c r="UTM96" s="352"/>
      <c r="UTN96" s="352"/>
      <c r="UTO96" s="352"/>
      <c r="UTP96" s="352"/>
      <c r="UTQ96" s="352"/>
      <c r="UTR96" s="352"/>
      <c r="UTS96" s="352"/>
      <c r="UTT96" s="352"/>
      <c r="UTU96" s="352"/>
      <c r="UTV96" s="352"/>
      <c r="UTW96" s="352"/>
      <c r="UTX96" s="352"/>
      <c r="UTY96" s="352"/>
      <c r="UTZ96" s="352"/>
      <c r="UUA96" s="352"/>
      <c r="UUB96" s="352"/>
      <c r="UUC96" s="352"/>
      <c r="UUD96" s="352"/>
      <c r="UUE96" s="352"/>
      <c r="UUF96" s="352"/>
      <c r="UUG96" s="352"/>
      <c r="UUH96" s="352"/>
      <c r="UUI96" s="352"/>
      <c r="UUJ96" s="352"/>
      <c r="UUK96" s="352"/>
      <c r="UUL96" s="352"/>
      <c r="UUM96" s="352"/>
      <c r="UUN96" s="352"/>
      <c r="UUO96" s="352"/>
      <c r="UUP96" s="352"/>
      <c r="UUQ96" s="352"/>
      <c r="UUR96" s="352"/>
      <c r="UUS96" s="352"/>
      <c r="UUT96" s="352"/>
      <c r="UUU96" s="352"/>
      <c r="UUV96" s="352"/>
      <c r="UUW96" s="352"/>
      <c r="UUX96" s="352"/>
      <c r="UUY96" s="352"/>
      <c r="UUZ96" s="352"/>
      <c r="UVA96" s="352"/>
      <c r="UVB96" s="352"/>
      <c r="UVC96" s="352"/>
      <c r="UVD96" s="352"/>
      <c r="UVE96" s="352"/>
      <c r="UVF96" s="352"/>
      <c r="UVG96" s="352"/>
      <c r="UVH96" s="352"/>
      <c r="UVI96" s="352"/>
      <c r="UVJ96" s="352"/>
      <c r="UVK96" s="352"/>
      <c r="UVL96" s="352"/>
      <c r="UVM96" s="352"/>
      <c r="UVN96" s="352"/>
      <c r="UVO96" s="352"/>
      <c r="UVP96" s="352"/>
      <c r="UVQ96" s="352"/>
      <c r="UVR96" s="352"/>
      <c r="UVS96" s="352"/>
      <c r="UVT96" s="352"/>
      <c r="UVU96" s="352"/>
      <c r="UVV96" s="352"/>
      <c r="UVW96" s="352"/>
      <c r="UVX96" s="352"/>
      <c r="UVY96" s="352"/>
      <c r="UVZ96" s="352"/>
      <c r="UWA96" s="352"/>
      <c r="UWB96" s="352"/>
      <c r="UWC96" s="352"/>
      <c r="UWD96" s="352"/>
      <c r="UWE96" s="352"/>
      <c r="UWF96" s="352"/>
      <c r="UWG96" s="352"/>
      <c r="UWH96" s="352"/>
      <c r="UWI96" s="352"/>
      <c r="UWJ96" s="352"/>
      <c r="UWK96" s="352"/>
      <c r="UWL96" s="352"/>
      <c r="UWM96" s="352"/>
      <c r="UWN96" s="352"/>
      <c r="UWO96" s="352"/>
      <c r="UWP96" s="352"/>
      <c r="UWQ96" s="352"/>
      <c r="UWR96" s="352"/>
      <c r="UWS96" s="352"/>
      <c r="UWT96" s="352"/>
      <c r="UWU96" s="352"/>
      <c r="UWV96" s="352"/>
      <c r="UWW96" s="352"/>
      <c r="UWX96" s="352"/>
      <c r="UWY96" s="352"/>
      <c r="UWZ96" s="352"/>
      <c r="UXA96" s="352"/>
      <c r="UXB96" s="352"/>
      <c r="UXC96" s="352"/>
      <c r="UXD96" s="352"/>
      <c r="UXE96" s="352"/>
      <c r="UXF96" s="352"/>
      <c r="UXG96" s="352"/>
      <c r="UXH96" s="352"/>
      <c r="UXI96" s="352"/>
      <c r="UXJ96" s="352"/>
      <c r="UXK96" s="352"/>
      <c r="UXL96" s="352"/>
      <c r="UXM96" s="352"/>
      <c r="UXN96" s="352"/>
      <c r="UXO96" s="352"/>
      <c r="UXP96" s="352"/>
      <c r="UXQ96" s="352"/>
      <c r="UXR96" s="352"/>
      <c r="UXS96" s="352"/>
      <c r="UXT96" s="352"/>
      <c r="UXU96" s="352"/>
      <c r="UXV96" s="352"/>
      <c r="UXW96" s="352"/>
      <c r="UXX96" s="352"/>
      <c r="UXY96" s="352"/>
      <c r="UXZ96" s="352"/>
      <c r="UYA96" s="352"/>
      <c r="UYB96" s="352"/>
      <c r="UYC96" s="352"/>
      <c r="UYD96" s="352"/>
      <c r="UYE96" s="352"/>
      <c r="UYF96" s="352"/>
      <c r="UYG96" s="352"/>
      <c r="UYH96" s="352"/>
      <c r="UYI96" s="352"/>
      <c r="UYJ96" s="352"/>
      <c r="UYK96" s="352"/>
      <c r="UYL96" s="352"/>
      <c r="UYM96" s="352"/>
      <c r="UYN96" s="352"/>
      <c r="UYO96" s="352"/>
      <c r="UYP96" s="352"/>
      <c r="UYQ96" s="352"/>
      <c r="UYR96" s="352"/>
      <c r="UYS96" s="352"/>
      <c r="UYT96" s="352"/>
      <c r="UYU96" s="352"/>
      <c r="UYV96" s="352"/>
      <c r="UYW96" s="352"/>
      <c r="UYX96" s="352"/>
      <c r="UYY96" s="352"/>
      <c r="UYZ96" s="352"/>
      <c r="UZA96" s="352"/>
      <c r="UZB96" s="352"/>
      <c r="UZC96" s="352"/>
      <c r="UZD96" s="352"/>
      <c r="UZE96" s="352"/>
      <c r="UZF96" s="352"/>
      <c r="UZG96" s="352"/>
      <c r="UZH96" s="352"/>
      <c r="UZI96" s="352"/>
      <c r="UZJ96" s="352"/>
      <c r="UZK96" s="352"/>
      <c r="UZL96" s="352"/>
      <c r="UZM96" s="352"/>
      <c r="UZN96" s="352"/>
      <c r="UZO96" s="352"/>
      <c r="UZP96" s="352"/>
      <c r="UZQ96" s="352"/>
      <c r="UZR96" s="352"/>
      <c r="UZS96" s="352"/>
      <c r="UZT96" s="352"/>
      <c r="UZU96" s="352"/>
      <c r="UZV96" s="352"/>
      <c r="UZW96" s="352"/>
      <c r="UZX96" s="352"/>
      <c r="UZY96" s="352"/>
      <c r="UZZ96" s="352"/>
      <c r="VAA96" s="352"/>
      <c r="VAB96" s="352"/>
      <c r="VAC96" s="352"/>
      <c r="VAD96" s="352"/>
      <c r="VAE96" s="352"/>
      <c r="VAF96" s="352"/>
      <c r="VAG96" s="352"/>
      <c r="VAH96" s="352"/>
      <c r="VAI96" s="352"/>
      <c r="VAJ96" s="352"/>
      <c r="VAK96" s="352"/>
      <c r="VAL96" s="352"/>
      <c r="VAM96" s="352"/>
      <c r="VAN96" s="352"/>
      <c r="VAO96" s="352"/>
      <c r="VAP96" s="352"/>
      <c r="VAQ96" s="352"/>
      <c r="VAR96" s="352"/>
      <c r="VAS96" s="352"/>
      <c r="VAT96" s="352"/>
      <c r="VAU96" s="352"/>
      <c r="VAV96" s="352"/>
      <c r="VAW96" s="352"/>
      <c r="VAX96" s="352"/>
      <c r="VAY96" s="352"/>
      <c r="VAZ96" s="352"/>
      <c r="VBA96" s="352"/>
      <c r="VBB96" s="352"/>
      <c r="VBC96" s="352"/>
      <c r="VBD96" s="352"/>
      <c r="VBE96" s="352"/>
      <c r="VBF96" s="352"/>
      <c r="VBG96" s="352"/>
      <c r="VBH96" s="352"/>
      <c r="VBI96" s="352"/>
      <c r="VBJ96" s="352"/>
      <c r="VBK96" s="352"/>
      <c r="VBL96" s="352"/>
      <c r="VBM96" s="352"/>
      <c r="VBN96" s="352"/>
      <c r="VBO96" s="352"/>
      <c r="VBP96" s="352"/>
      <c r="VBQ96" s="352"/>
      <c r="VBR96" s="352"/>
      <c r="VBS96" s="352"/>
      <c r="VBT96" s="352"/>
      <c r="VBU96" s="352"/>
      <c r="VBV96" s="352"/>
      <c r="VBW96" s="352"/>
      <c r="VBX96" s="352"/>
      <c r="VBY96" s="352"/>
      <c r="VBZ96" s="352"/>
      <c r="VCA96" s="352"/>
      <c r="VCB96" s="352"/>
      <c r="VCC96" s="352"/>
      <c r="VCD96" s="352"/>
      <c r="VCE96" s="352"/>
      <c r="VCF96" s="352"/>
      <c r="VCG96" s="352"/>
      <c r="VCH96" s="352"/>
      <c r="VCI96" s="352"/>
      <c r="VCJ96" s="352"/>
      <c r="VCK96" s="352"/>
      <c r="VCL96" s="352"/>
      <c r="VCM96" s="352"/>
      <c r="VCN96" s="352"/>
      <c r="VCO96" s="352"/>
      <c r="VCP96" s="352"/>
      <c r="VCQ96" s="352"/>
      <c r="VCR96" s="352"/>
      <c r="VCS96" s="352"/>
      <c r="VCT96" s="352"/>
      <c r="VCU96" s="352"/>
      <c r="VCV96" s="352"/>
      <c r="VCW96" s="352"/>
      <c r="VCX96" s="352"/>
      <c r="VCY96" s="352"/>
      <c r="VCZ96" s="352"/>
      <c r="VDA96" s="352"/>
      <c r="VDB96" s="352"/>
      <c r="VDC96" s="352"/>
      <c r="VDD96" s="352"/>
      <c r="VDE96" s="352"/>
      <c r="VDF96" s="352"/>
      <c r="VDG96" s="352"/>
      <c r="VDH96" s="352"/>
      <c r="VDI96" s="352"/>
      <c r="VDJ96" s="352"/>
      <c r="VDK96" s="352"/>
      <c r="VDL96" s="352"/>
      <c r="VDM96" s="352"/>
      <c r="VDN96" s="352"/>
      <c r="VDO96" s="352"/>
      <c r="VDP96" s="352"/>
      <c r="VDQ96" s="352"/>
      <c r="VDR96" s="352"/>
      <c r="VDS96" s="352"/>
      <c r="VDT96" s="352"/>
      <c r="VDU96" s="352"/>
      <c r="VDV96" s="352"/>
      <c r="VDW96" s="352"/>
      <c r="VDX96" s="352"/>
      <c r="VDY96" s="352"/>
      <c r="VDZ96" s="352"/>
      <c r="VEA96" s="352"/>
      <c r="VEB96" s="352"/>
      <c r="VEC96" s="352"/>
      <c r="VED96" s="352"/>
      <c r="VEE96" s="352"/>
      <c r="VEF96" s="352"/>
      <c r="VEG96" s="352"/>
      <c r="VEH96" s="352"/>
      <c r="VEI96" s="352"/>
      <c r="VEJ96" s="352"/>
      <c r="VEK96" s="352"/>
      <c r="VEL96" s="352"/>
      <c r="VEM96" s="352"/>
      <c r="VEN96" s="352"/>
      <c r="VEO96" s="352"/>
      <c r="VEP96" s="352"/>
      <c r="VEQ96" s="352"/>
      <c r="VER96" s="352"/>
      <c r="VES96" s="352"/>
      <c r="VET96" s="352"/>
      <c r="VEU96" s="352"/>
      <c r="VEV96" s="352"/>
      <c r="VEW96" s="352"/>
      <c r="VEX96" s="352"/>
      <c r="VEY96" s="352"/>
      <c r="VEZ96" s="352"/>
      <c r="VFA96" s="352"/>
      <c r="VFB96" s="352"/>
      <c r="VFC96" s="352"/>
      <c r="VFD96" s="352"/>
      <c r="VFE96" s="352"/>
      <c r="VFF96" s="352"/>
      <c r="VFG96" s="352"/>
      <c r="VFH96" s="352"/>
      <c r="VFI96" s="352"/>
      <c r="VFJ96" s="352"/>
      <c r="VFK96" s="352"/>
      <c r="VFL96" s="352"/>
      <c r="VFM96" s="352"/>
      <c r="VFN96" s="352"/>
      <c r="VFO96" s="352"/>
      <c r="VFP96" s="352"/>
      <c r="VFQ96" s="352"/>
      <c r="VFR96" s="352"/>
      <c r="VFS96" s="352"/>
      <c r="VFT96" s="352"/>
      <c r="VFU96" s="352"/>
      <c r="VFV96" s="352"/>
      <c r="VFW96" s="352"/>
      <c r="VFX96" s="352"/>
      <c r="VFY96" s="352"/>
      <c r="VFZ96" s="352"/>
      <c r="VGA96" s="352"/>
      <c r="VGB96" s="352"/>
      <c r="VGC96" s="352"/>
      <c r="VGD96" s="352"/>
      <c r="VGE96" s="352"/>
      <c r="VGF96" s="352"/>
      <c r="VGG96" s="352"/>
      <c r="VGH96" s="352"/>
      <c r="VGI96" s="352"/>
      <c r="VGJ96" s="352"/>
      <c r="VGK96" s="352"/>
      <c r="VGL96" s="352"/>
      <c r="VGM96" s="352"/>
      <c r="VGN96" s="352"/>
      <c r="VGO96" s="352"/>
      <c r="VGP96" s="352"/>
      <c r="VGQ96" s="352"/>
      <c r="VGR96" s="352"/>
      <c r="VGS96" s="352"/>
      <c r="VGT96" s="352"/>
      <c r="VGU96" s="352"/>
      <c r="VGV96" s="352"/>
      <c r="VGW96" s="352"/>
      <c r="VGX96" s="352"/>
      <c r="VGY96" s="352"/>
      <c r="VGZ96" s="352"/>
      <c r="VHA96" s="352"/>
      <c r="VHB96" s="352"/>
      <c r="VHC96" s="352"/>
      <c r="VHD96" s="352"/>
      <c r="VHE96" s="352"/>
      <c r="VHF96" s="352"/>
      <c r="VHG96" s="352"/>
      <c r="VHH96" s="352"/>
      <c r="VHI96" s="352"/>
      <c r="VHJ96" s="352"/>
      <c r="VHK96" s="352"/>
      <c r="VHL96" s="352"/>
      <c r="VHM96" s="352"/>
      <c r="VHN96" s="352"/>
      <c r="VHO96" s="352"/>
      <c r="VHP96" s="352"/>
      <c r="VHQ96" s="352"/>
      <c r="VHR96" s="352"/>
      <c r="VHS96" s="352"/>
      <c r="VHT96" s="352"/>
      <c r="VHU96" s="352"/>
      <c r="VHV96" s="352"/>
      <c r="VHW96" s="352"/>
      <c r="VHX96" s="352"/>
      <c r="VHY96" s="352"/>
      <c r="VHZ96" s="352"/>
      <c r="VIA96" s="352"/>
      <c r="VIB96" s="352"/>
      <c r="VIC96" s="352"/>
      <c r="VID96" s="352"/>
      <c r="VIE96" s="352"/>
      <c r="VIF96" s="352"/>
      <c r="VIG96" s="352"/>
      <c r="VIH96" s="352"/>
      <c r="VII96" s="352"/>
      <c r="VIJ96" s="352"/>
      <c r="VIK96" s="352"/>
      <c r="VIL96" s="352"/>
      <c r="VIM96" s="352"/>
      <c r="VIN96" s="352"/>
      <c r="VIO96" s="352"/>
      <c r="VIP96" s="352"/>
      <c r="VIQ96" s="352"/>
      <c r="VIR96" s="352"/>
      <c r="VIS96" s="352"/>
      <c r="VIT96" s="352"/>
      <c r="VIU96" s="352"/>
      <c r="VIV96" s="352"/>
      <c r="VIW96" s="352"/>
      <c r="VIX96" s="352"/>
      <c r="VIY96" s="352"/>
      <c r="VIZ96" s="352"/>
      <c r="VJA96" s="352"/>
      <c r="VJB96" s="352"/>
      <c r="VJC96" s="352"/>
      <c r="VJD96" s="352"/>
      <c r="VJE96" s="352"/>
      <c r="VJF96" s="352"/>
      <c r="VJG96" s="352"/>
      <c r="VJH96" s="352"/>
      <c r="VJI96" s="352"/>
      <c r="VJJ96" s="352"/>
      <c r="VJK96" s="352"/>
      <c r="VJL96" s="352"/>
      <c r="VJM96" s="352"/>
      <c r="VJN96" s="352"/>
      <c r="VJO96" s="352"/>
      <c r="VJP96" s="352"/>
      <c r="VJQ96" s="352"/>
      <c r="VJR96" s="352"/>
      <c r="VJS96" s="352"/>
      <c r="VJT96" s="352"/>
      <c r="VJU96" s="352"/>
      <c r="VJV96" s="352"/>
      <c r="VJW96" s="352"/>
      <c r="VJX96" s="352"/>
      <c r="VJY96" s="352"/>
      <c r="VJZ96" s="352"/>
      <c r="VKA96" s="352"/>
      <c r="VKB96" s="352"/>
      <c r="VKC96" s="352"/>
      <c r="VKD96" s="352"/>
      <c r="VKE96" s="352"/>
      <c r="VKF96" s="352"/>
      <c r="VKG96" s="352"/>
      <c r="VKH96" s="352"/>
      <c r="VKI96" s="352"/>
      <c r="VKJ96" s="352"/>
      <c r="VKK96" s="352"/>
      <c r="VKL96" s="352"/>
      <c r="VKM96" s="352"/>
      <c r="VKN96" s="352"/>
      <c r="VKO96" s="352"/>
      <c r="VKP96" s="352"/>
      <c r="VKQ96" s="352"/>
      <c r="VKR96" s="352"/>
      <c r="VKS96" s="352"/>
      <c r="VKT96" s="352"/>
      <c r="VKU96" s="352"/>
      <c r="VKV96" s="352"/>
      <c r="VKW96" s="352"/>
      <c r="VKX96" s="352"/>
      <c r="VKY96" s="352"/>
      <c r="VKZ96" s="352"/>
      <c r="VLA96" s="352"/>
      <c r="VLB96" s="352"/>
      <c r="VLC96" s="352"/>
      <c r="VLD96" s="352"/>
      <c r="VLE96" s="352"/>
      <c r="VLF96" s="352"/>
      <c r="VLG96" s="352"/>
      <c r="VLH96" s="352"/>
      <c r="VLI96" s="352"/>
      <c r="VLJ96" s="352"/>
      <c r="VLK96" s="352"/>
      <c r="VLL96" s="352"/>
      <c r="VLM96" s="352"/>
      <c r="VLN96" s="352"/>
      <c r="VLO96" s="352"/>
      <c r="VLP96" s="352"/>
      <c r="VLQ96" s="352"/>
      <c r="VLR96" s="352"/>
      <c r="VLS96" s="352"/>
      <c r="VLT96" s="352"/>
      <c r="VLU96" s="352"/>
      <c r="VLV96" s="352"/>
      <c r="VLW96" s="352"/>
      <c r="VLX96" s="352"/>
      <c r="VLY96" s="352"/>
      <c r="VLZ96" s="352"/>
      <c r="VMA96" s="352"/>
      <c r="VMB96" s="352"/>
      <c r="VMC96" s="352"/>
      <c r="VMD96" s="352"/>
      <c r="VME96" s="352"/>
      <c r="VMF96" s="352"/>
      <c r="VMG96" s="352"/>
      <c r="VMH96" s="352"/>
      <c r="VMI96" s="352"/>
      <c r="VMJ96" s="352"/>
      <c r="VMK96" s="352"/>
      <c r="VML96" s="352"/>
      <c r="VMM96" s="352"/>
      <c r="VMN96" s="352"/>
      <c r="VMO96" s="352"/>
      <c r="VMP96" s="352"/>
      <c r="VMQ96" s="352"/>
      <c r="VMR96" s="352"/>
      <c r="VMS96" s="352"/>
      <c r="VMT96" s="352"/>
      <c r="VMU96" s="352"/>
      <c r="VMV96" s="352"/>
      <c r="VMW96" s="352"/>
      <c r="VMX96" s="352"/>
      <c r="VMY96" s="352"/>
      <c r="VMZ96" s="352"/>
      <c r="VNA96" s="352"/>
      <c r="VNB96" s="352"/>
      <c r="VNC96" s="352"/>
      <c r="VND96" s="352"/>
      <c r="VNE96" s="352"/>
      <c r="VNF96" s="352"/>
      <c r="VNG96" s="352"/>
      <c r="VNH96" s="352"/>
      <c r="VNI96" s="352"/>
      <c r="VNJ96" s="352"/>
      <c r="VNK96" s="352"/>
      <c r="VNL96" s="352"/>
      <c r="VNM96" s="352"/>
      <c r="VNN96" s="352"/>
      <c r="VNO96" s="352"/>
      <c r="VNP96" s="352"/>
      <c r="VNQ96" s="352"/>
      <c r="VNR96" s="352"/>
      <c r="VNS96" s="352"/>
      <c r="VNT96" s="352"/>
      <c r="VNU96" s="352"/>
      <c r="VNV96" s="352"/>
      <c r="VNW96" s="352"/>
      <c r="VNX96" s="352"/>
      <c r="VNY96" s="352"/>
      <c r="VNZ96" s="352"/>
      <c r="VOA96" s="352"/>
      <c r="VOB96" s="352"/>
      <c r="VOC96" s="352"/>
      <c r="VOD96" s="352"/>
      <c r="VOE96" s="352"/>
      <c r="VOF96" s="352"/>
      <c r="VOG96" s="352"/>
      <c r="VOH96" s="352"/>
      <c r="VOI96" s="352"/>
      <c r="VOJ96" s="352"/>
      <c r="VOK96" s="352"/>
      <c r="VOL96" s="352"/>
      <c r="VOM96" s="352"/>
      <c r="VON96" s="352"/>
      <c r="VOO96" s="352"/>
      <c r="VOP96" s="352"/>
      <c r="VOQ96" s="352"/>
      <c r="VOR96" s="352"/>
      <c r="VOS96" s="352"/>
      <c r="VOT96" s="352"/>
      <c r="VOU96" s="352"/>
      <c r="VOV96" s="352"/>
      <c r="VOW96" s="352"/>
      <c r="VOX96" s="352"/>
      <c r="VOY96" s="352"/>
      <c r="VOZ96" s="352"/>
      <c r="VPA96" s="352"/>
      <c r="VPB96" s="352"/>
      <c r="VPC96" s="352"/>
      <c r="VPD96" s="352"/>
      <c r="VPE96" s="352"/>
      <c r="VPF96" s="352"/>
      <c r="VPG96" s="352"/>
      <c r="VPH96" s="352"/>
      <c r="VPI96" s="352"/>
      <c r="VPJ96" s="352"/>
      <c r="VPK96" s="352"/>
      <c r="VPL96" s="352"/>
      <c r="VPM96" s="352"/>
      <c r="VPN96" s="352"/>
      <c r="VPO96" s="352"/>
      <c r="VPP96" s="352"/>
      <c r="VPQ96" s="352"/>
      <c r="VPR96" s="352"/>
      <c r="VPS96" s="352"/>
      <c r="VPT96" s="352"/>
      <c r="VPU96" s="352"/>
      <c r="VPV96" s="352"/>
      <c r="VPW96" s="352"/>
      <c r="VPX96" s="352"/>
      <c r="VPY96" s="352"/>
      <c r="VPZ96" s="352"/>
      <c r="VQA96" s="352"/>
      <c r="VQB96" s="352"/>
      <c r="VQC96" s="352"/>
      <c r="VQD96" s="352"/>
      <c r="VQE96" s="352"/>
      <c r="VQF96" s="352"/>
      <c r="VQG96" s="352"/>
      <c r="VQH96" s="352"/>
      <c r="VQI96" s="352"/>
      <c r="VQJ96" s="352"/>
      <c r="VQK96" s="352"/>
      <c r="VQL96" s="352"/>
      <c r="VQM96" s="352"/>
      <c r="VQN96" s="352"/>
      <c r="VQO96" s="352"/>
      <c r="VQP96" s="352"/>
      <c r="VQQ96" s="352"/>
      <c r="VQR96" s="352"/>
      <c r="VQS96" s="352"/>
      <c r="VQT96" s="352"/>
      <c r="VQU96" s="352"/>
      <c r="VQV96" s="352"/>
      <c r="VQW96" s="352"/>
      <c r="VQX96" s="352"/>
      <c r="VQY96" s="352"/>
      <c r="VQZ96" s="352"/>
      <c r="VRA96" s="352"/>
      <c r="VRB96" s="352"/>
      <c r="VRC96" s="352"/>
      <c r="VRD96" s="352"/>
      <c r="VRE96" s="352"/>
      <c r="VRF96" s="352"/>
      <c r="VRG96" s="352"/>
      <c r="VRH96" s="352"/>
      <c r="VRI96" s="352"/>
      <c r="VRJ96" s="352"/>
      <c r="VRK96" s="352"/>
      <c r="VRL96" s="352"/>
      <c r="VRM96" s="352"/>
      <c r="VRN96" s="352"/>
      <c r="VRO96" s="352"/>
      <c r="VRP96" s="352"/>
      <c r="VRQ96" s="352"/>
      <c r="VRR96" s="352"/>
      <c r="VRS96" s="352"/>
      <c r="VRT96" s="352"/>
      <c r="VRU96" s="352"/>
      <c r="VRV96" s="352"/>
      <c r="VRW96" s="352"/>
      <c r="VRX96" s="352"/>
      <c r="VRY96" s="352"/>
      <c r="VRZ96" s="352"/>
      <c r="VSA96" s="352"/>
      <c r="VSB96" s="352"/>
      <c r="VSC96" s="352"/>
      <c r="VSD96" s="352"/>
      <c r="VSE96" s="352"/>
      <c r="VSF96" s="352"/>
      <c r="VSG96" s="352"/>
      <c r="VSH96" s="352"/>
      <c r="VSI96" s="352"/>
      <c r="VSJ96" s="352"/>
      <c r="VSK96" s="352"/>
      <c r="VSL96" s="352"/>
      <c r="VSM96" s="352"/>
      <c r="VSN96" s="352"/>
      <c r="VSO96" s="352"/>
      <c r="VSP96" s="352"/>
      <c r="VSQ96" s="352"/>
      <c r="VSR96" s="352"/>
      <c r="VSS96" s="352"/>
      <c r="VST96" s="352"/>
      <c r="VSU96" s="352"/>
      <c r="VSV96" s="352"/>
      <c r="VSW96" s="352"/>
      <c r="VSX96" s="352"/>
      <c r="VSY96" s="352"/>
      <c r="VSZ96" s="352"/>
      <c r="VTA96" s="352"/>
      <c r="VTB96" s="352"/>
      <c r="VTC96" s="352"/>
      <c r="VTD96" s="352"/>
      <c r="VTE96" s="352"/>
      <c r="VTF96" s="352"/>
      <c r="VTG96" s="352"/>
      <c r="VTH96" s="352"/>
      <c r="VTI96" s="352"/>
      <c r="VTJ96" s="352"/>
      <c r="VTK96" s="352"/>
      <c r="VTL96" s="352"/>
      <c r="VTM96" s="352"/>
      <c r="VTN96" s="352"/>
      <c r="VTO96" s="352"/>
      <c r="VTP96" s="352"/>
      <c r="VTQ96" s="352"/>
      <c r="VTR96" s="352"/>
      <c r="VTS96" s="352"/>
      <c r="VTT96" s="352"/>
      <c r="VTU96" s="352"/>
      <c r="VTV96" s="352"/>
      <c r="VTW96" s="352"/>
      <c r="VTX96" s="352"/>
      <c r="VTY96" s="352"/>
      <c r="VTZ96" s="352"/>
      <c r="VUA96" s="352"/>
      <c r="VUB96" s="352"/>
      <c r="VUC96" s="352"/>
      <c r="VUD96" s="352"/>
      <c r="VUE96" s="352"/>
      <c r="VUF96" s="352"/>
      <c r="VUG96" s="352"/>
      <c r="VUH96" s="352"/>
      <c r="VUI96" s="352"/>
      <c r="VUJ96" s="352"/>
      <c r="VUK96" s="352"/>
      <c r="VUL96" s="352"/>
      <c r="VUM96" s="352"/>
      <c r="VUN96" s="352"/>
      <c r="VUO96" s="352"/>
      <c r="VUP96" s="352"/>
      <c r="VUQ96" s="352"/>
      <c r="VUR96" s="352"/>
      <c r="VUS96" s="352"/>
      <c r="VUT96" s="352"/>
      <c r="VUU96" s="352"/>
      <c r="VUV96" s="352"/>
      <c r="VUW96" s="352"/>
      <c r="VUX96" s="352"/>
      <c r="VUY96" s="352"/>
      <c r="VUZ96" s="352"/>
      <c r="VVA96" s="352"/>
      <c r="VVB96" s="352"/>
      <c r="VVC96" s="352"/>
      <c r="VVD96" s="352"/>
      <c r="VVE96" s="352"/>
      <c r="VVF96" s="352"/>
      <c r="VVG96" s="352"/>
      <c r="VVH96" s="352"/>
      <c r="VVI96" s="352"/>
      <c r="VVJ96" s="352"/>
      <c r="VVK96" s="352"/>
      <c r="VVL96" s="352"/>
      <c r="VVM96" s="352"/>
      <c r="VVN96" s="352"/>
      <c r="VVO96" s="352"/>
      <c r="VVP96" s="352"/>
      <c r="VVQ96" s="352"/>
      <c r="VVR96" s="352"/>
      <c r="VVS96" s="352"/>
      <c r="VVT96" s="352"/>
      <c r="VVU96" s="352"/>
      <c r="VVV96" s="352"/>
      <c r="VVW96" s="352"/>
      <c r="VVX96" s="352"/>
      <c r="VVY96" s="352"/>
      <c r="VVZ96" s="352"/>
      <c r="VWA96" s="352"/>
      <c r="VWB96" s="352"/>
      <c r="VWC96" s="352"/>
      <c r="VWD96" s="352"/>
      <c r="VWE96" s="352"/>
      <c r="VWF96" s="352"/>
      <c r="VWG96" s="352"/>
      <c r="VWH96" s="352"/>
      <c r="VWI96" s="352"/>
      <c r="VWJ96" s="352"/>
      <c r="VWK96" s="352"/>
      <c r="VWL96" s="352"/>
      <c r="VWM96" s="352"/>
      <c r="VWN96" s="352"/>
      <c r="VWO96" s="352"/>
      <c r="VWP96" s="352"/>
      <c r="VWQ96" s="352"/>
      <c r="VWR96" s="352"/>
      <c r="VWS96" s="352"/>
      <c r="VWT96" s="352"/>
      <c r="VWU96" s="352"/>
      <c r="VWV96" s="352"/>
      <c r="VWW96" s="352"/>
      <c r="VWX96" s="352"/>
      <c r="VWY96" s="352"/>
      <c r="VWZ96" s="352"/>
      <c r="VXA96" s="352"/>
      <c r="VXB96" s="352"/>
      <c r="VXC96" s="352"/>
      <c r="VXD96" s="352"/>
      <c r="VXE96" s="352"/>
      <c r="VXF96" s="352"/>
      <c r="VXG96" s="352"/>
      <c r="VXH96" s="352"/>
      <c r="VXI96" s="352"/>
      <c r="VXJ96" s="352"/>
      <c r="VXK96" s="352"/>
      <c r="VXL96" s="352"/>
      <c r="VXM96" s="352"/>
      <c r="VXN96" s="352"/>
      <c r="VXO96" s="352"/>
      <c r="VXP96" s="352"/>
      <c r="VXQ96" s="352"/>
      <c r="VXR96" s="352"/>
      <c r="VXS96" s="352"/>
      <c r="VXT96" s="352"/>
      <c r="VXU96" s="352"/>
      <c r="VXV96" s="352"/>
      <c r="VXW96" s="352"/>
      <c r="VXX96" s="352"/>
      <c r="VXY96" s="352"/>
      <c r="VXZ96" s="352"/>
      <c r="VYA96" s="352"/>
      <c r="VYB96" s="352"/>
      <c r="VYC96" s="352"/>
      <c r="VYD96" s="352"/>
      <c r="VYE96" s="352"/>
      <c r="VYF96" s="352"/>
      <c r="VYG96" s="352"/>
      <c r="VYH96" s="352"/>
      <c r="VYI96" s="352"/>
      <c r="VYJ96" s="352"/>
      <c r="VYK96" s="352"/>
      <c r="VYL96" s="352"/>
      <c r="VYM96" s="352"/>
      <c r="VYN96" s="352"/>
      <c r="VYO96" s="352"/>
      <c r="VYP96" s="352"/>
      <c r="VYQ96" s="352"/>
      <c r="VYR96" s="352"/>
      <c r="VYS96" s="352"/>
      <c r="VYT96" s="352"/>
      <c r="VYU96" s="352"/>
      <c r="VYV96" s="352"/>
      <c r="VYW96" s="352"/>
      <c r="VYX96" s="352"/>
      <c r="VYY96" s="352"/>
      <c r="VYZ96" s="352"/>
      <c r="VZA96" s="352"/>
      <c r="VZB96" s="352"/>
      <c r="VZC96" s="352"/>
      <c r="VZD96" s="352"/>
      <c r="VZE96" s="352"/>
      <c r="VZF96" s="352"/>
      <c r="VZG96" s="352"/>
      <c r="VZH96" s="352"/>
      <c r="VZI96" s="352"/>
      <c r="VZJ96" s="352"/>
      <c r="VZK96" s="352"/>
      <c r="VZL96" s="352"/>
      <c r="VZM96" s="352"/>
      <c r="VZN96" s="352"/>
      <c r="VZO96" s="352"/>
      <c r="VZP96" s="352"/>
      <c r="VZQ96" s="352"/>
      <c r="VZR96" s="352"/>
      <c r="VZS96" s="352"/>
      <c r="VZT96" s="352"/>
      <c r="VZU96" s="352"/>
      <c r="VZV96" s="352"/>
      <c r="VZW96" s="352"/>
      <c r="VZX96" s="352"/>
      <c r="VZY96" s="352"/>
      <c r="VZZ96" s="352"/>
      <c r="WAA96" s="352"/>
      <c r="WAB96" s="352"/>
      <c r="WAC96" s="352"/>
      <c r="WAD96" s="352"/>
      <c r="WAE96" s="352"/>
      <c r="WAF96" s="352"/>
      <c r="WAG96" s="352"/>
      <c r="WAH96" s="352"/>
      <c r="WAI96" s="352"/>
      <c r="WAJ96" s="352"/>
      <c r="WAK96" s="352"/>
      <c r="WAL96" s="352"/>
      <c r="WAM96" s="352"/>
      <c r="WAN96" s="352"/>
      <c r="WAO96" s="352"/>
      <c r="WAP96" s="352"/>
      <c r="WAQ96" s="352"/>
      <c r="WAR96" s="352"/>
      <c r="WAS96" s="352"/>
      <c r="WAT96" s="352"/>
      <c r="WAU96" s="352"/>
      <c r="WAV96" s="352"/>
      <c r="WAW96" s="352"/>
      <c r="WAX96" s="352"/>
      <c r="WAY96" s="352"/>
      <c r="WAZ96" s="352"/>
      <c r="WBA96" s="352"/>
      <c r="WBB96" s="352"/>
      <c r="WBC96" s="352"/>
      <c r="WBD96" s="352"/>
      <c r="WBE96" s="352"/>
      <c r="WBF96" s="352"/>
      <c r="WBG96" s="352"/>
      <c r="WBH96" s="352"/>
      <c r="WBI96" s="352"/>
      <c r="WBJ96" s="352"/>
      <c r="WBK96" s="352"/>
      <c r="WBL96" s="352"/>
      <c r="WBM96" s="352"/>
      <c r="WBN96" s="352"/>
      <c r="WBO96" s="352"/>
      <c r="WBP96" s="352"/>
      <c r="WBQ96" s="352"/>
      <c r="WBR96" s="352"/>
      <c r="WBS96" s="352"/>
      <c r="WBT96" s="352"/>
      <c r="WBU96" s="352"/>
      <c r="WBV96" s="352"/>
      <c r="WBW96" s="352"/>
      <c r="WBX96" s="352"/>
      <c r="WBY96" s="352"/>
      <c r="WBZ96" s="352"/>
      <c r="WCA96" s="352"/>
      <c r="WCB96" s="352"/>
      <c r="WCC96" s="352"/>
      <c r="WCD96" s="352"/>
      <c r="WCE96" s="352"/>
      <c r="WCF96" s="352"/>
      <c r="WCG96" s="352"/>
      <c r="WCH96" s="352"/>
      <c r="WCI96" s="352"/>
      <c r="WCJ96" s="352"/>
      <c r="WCK96" s="352"/>
      <c r="WCL96" s="352"/>
      <c r="WCM96" s="352"/>
      <c r="WCN96" s="352"/>
      <c r="WCO96" s="352"/>
      <c r="WCP96" s="352"/>
      <c r="WCQ96" s="352"/>
      <c r="WCR96" s="352"/>
      <c r="WCS96" s="352"/>
      <c r="WCT96" s="352"/>
      <c r="WCU96" s="352"/>
      <c r="WCV96" s="352"/>
      <c r="WCW96" s="352"/>
      <c r="WCX96" s="352"/>
      <c r="WCY96" s="352"/>
      <c r="WCZ96" s="352"/>
      <c r="WDA96" s="352"/>
      <c r="WDB96" s="352"/>
      <c r="WDC96" s="352"/>
      <c r="WDD96" s="352"/>
      <c r="WDE96" s="352"/>
      <c r="WDF96" s="352"/>
      <c r="WDG96" s="352"/>
      <c r="WDH96" s="352"/>
      <c r="WDI96" s="352"/>
      <c r="WDJ96" s="352"/>
      <c r="WDK96" s="352"/>
      <c r="WDL96" s="352"/>
      <c r="WDM96" s="352"/>
      <c r="WDN96" s="352"/>
      <c r="WDO96" s="352"/>
      <c r="WDP96" s="352"/>
      <c r="WDQ96" s="352"/>
      <c r="WDR96" s="352"/>
      <c r="WDS96" s="352"/>
      <c r="WDT96" s="352"/>
      <c r="WDU96" s="352"/>
      <c r="WDV96" s="352"/>
      <c r="WDW96" s="352"/>
      <c r="WDX96" s="352"/>
      <c r="WDY96" s="352"/>
      <c r="WDZ96" s="352"/>
      <c r="WEA96" s="352"/>
      <c r="WEB96" s="352"/>
      <c r="WEC96" s="352"/>
      <c r="WED96" s="352"/>
      <c r="WEE96" s="352"/>
      <c r="WEF96" s="352"/>
      <c r="WEG96" s="352"/>
      <c r="WEH96" s="352"/>
      <c r="WEI96" s="352"/>
      <c r="WEJ96" s="352"/>
      <c r="WEK96" s="352"/>
      <c r="WEL96" s="352"/>
      <c r="WEM96" s="352"/>
      <c r="WEN96" s="352"/>
      <c r="WEO96" s="352"/>
      <c r="WEP96" s="352"/>
      <c r="WEQ96" s="352"/>
      <c r="WER96" s="352"/>
      <c r="WES96" s="352"/>
      <c r="WET96" s="352"/>
      <c r="WEU96" s="352"/>
      <c r="WEV96" s="352"/>
      <c r="WEW96" s="352"/>
      <c r="WEX96" s="352"/>
      <c r="WEY96" s="352"/>
      <c r="WEZ96" s="352"/>
      <c r="WFA96" s="352"/>
      <c r="WFB96" s="352"/>
      <c r="WFC96" s="352"/>
      <c r="WFD96" s="352"/>
      <c r="WFE96" s="352"/>
      <c r="WFF96" s="352"/>
      <c r="WFG96" s="352"/>
      <c r="WFH96" s="352"/>
      <c r="WFI96" s="352"/>
      <c r="WFJ96" s="352"/>
      <c r="WFK96" s="352"/>
      <c r="WFL96" s="352"/>
      <c r="WFM96" s="352"/>
      <c r="WFN96" s="352"/>
      <c r="WFO96" s="352"/>
      <c r="WFP96" s="352"/>
      <c r="WFQ96" s="352"/>
      <c r="WFR96" s="352"/>
      <c r="WFS96" s="352"/>
      <c r="WFT96" s="352"/>
      <c r="WFU96" s="352"/>
      <c r="WFV96" s="352"/>
      <c r="WFW96" s="352"/>
      <c r="WFX96" s="352"/>
      <c r="WFY96" s="352"/>
      <c r="WFZ96" s="352"/>
      <c r="WGA96" s="352"/>
      <c r="WGB96" s="352"/>
      <c r="WGC96" s="352"/>
      <c r="WGD96" s="352"/>
      <c r="WGE96" s="352"/>
      <c r="WGF96" s="352"/>
      <c r="WGG96" s="352"/>
      <c r="WGH96" s="352"/>
      <c r="WGI96" s="352"/>
      <c r="WGJ96" s="352"/>
      <c r="WGK96" s="352"/>
      <c r="WGL96" s="352"/>
      <c r="WGM96" s="352"/>
      <c r="WGN96" s="352"/>
      <c r="WGO96" s="352"/>
      <c r="WGP96" s="352"/>
      <c r="WGQ96" s="352"/>
      <c r="WGR96" s="352"/>
      <c r="WGS96" s="352"/>
      <c r="WGT96" s="352"/>
      <c r="WGU96" s="352"/>
      <c r="WGV96" s="352"/>
      <c r="WGW96" s="352"/>
      <c r="WGX96" s="352"/>
      <c r="WGY96" s="352"/>
      <c r="WGZ96" s="352"/>
      <c r="WHA96" s="352"/>
      <c r="WHB96" s="352"/>
      <c r="WHC96" s="352"/>
      <c r="WHD96" s="352"/>
      <c r="WHE96" s="352"/>
      <c r="WHF96" s="352"/>
      <c r="WHG96" s="352"/>
      <c r="WHH96" s="352"/>
      <c r="WHI96" s="352"/>
      <c r="WHJ96" s="352"/>
      <c r="WHK96" s="352"/>
      <c r="WHL96" s="352"/>
      <c r="WHM96" s="352"/>
      <c r="WHN96" s="352"/>
      <c r="WHO96" s="352"/>
      <c r="WHP96" s="352"/>
      <c r="WHQ96" s="352"/>
      <c r="WHR96" s="352"/>
      <c r="WHS96" s="352"/>
      <c r="WHT96" s="352"/>
      <c r="WHU96" s="352"/>
      <c r="WHV96" s="352"/>
      <c r="WHW96" s="352"/>
      <c r="WHX96" s="352"/>
      <c r="WHY96" s="352"/>
      <c r="WHZ96" s="352"/>
      <c r="WIA96" s="352"/>
      <c r="WIB96" s="352"/>
      <c r="WIC96" s="352"/>
      <c r="WID96" s="352"/>
      <c r="WIE96" s="352"/>
      <c r="WIF96" s="352"/>
      <c r="WIG96" s="352"/>
      <c r="WIH96" s="352"/>
      <c r="WII96" s="352"/>
      <c r="WIJ96" s="352"/>
      <c r="WIK96" s="352"/>
      <c r="WIL96" s="352"/>
      <c r="WIM96" s="352"/>
      <c r="WIN96" s="352"/>
      <c r="WIO96" s="352"/>
      <c r="WIP96" s="352"/>
      <c r="WIQ96" s="352"/>
      <c r="WIR96" s="352"/>
      <c r="WIS96" s="352"/>
      <c r="WIT96" s="352"/>
      <c r="WIU96" s="352"/>
      <c r="WIV96" s="352"/>
      <c r="WIW96" s="352"/>
      <c r="WIX96" s="352"/>
      <c r="WIY96" s="352"/>
      <c r="WIZ96" s="352"/>
      <c r="WJA96" s="352"/>
      <c r="WJB96" s="352"/>
      <c r="WJC96" s="352"/>
      <c r="WJD96" s="352"/>
      <c r="WJE96" s="352"/>
      <c r="WJF96" s="352"/>
      <c r="WJG96" s="352"/>
      <c r="WJH96" s="352"/>
      <c r="WJI96" s="352"/>
      <c r="WJJ96" s="352"/>
      <c r="WJK96" s="352"/>
      <c r="WJL96" s="352"/>
      <c r="WJM96" s="352"/>
      <c r="WJN96" s="352"/>
      <c r="WJO96" s="352"/>
      <c r="WJP96" s="352"/>
      <c r="WJQ96" s="352"/>
      <c r="WJR96" s="352"/>
      <c r="WJS96" s="352"/>
      <c r="WJT96" s="352"/>
      <c r="WJU96" s="352"/>
      <c r="WJV96" s="352"/>
      <c r="WJW96" s="352"/>
      <c r="WJX96" s="352"/>
      <c r="WJY96" s="352"/>
      <c r="WJZ96" s="352"/>
      <c r="WKA96" s="352"/>
      <c r="WKB96" s="352"/>
      <c r="WKC96" s="352"/>
      <c r="WKD96" s="352"/>
      <c r="WKE96" s="352"/>
      <c r="WKF96" s="352"/>
      <c r="WKG96" s="352"/>
      <c r="WKH96" s="352"/>
      <c r="WKI96" s="352"/>
      <c r="WKJ96" s="352"/>
      <c r="WKK96" s="352"/>
      <c r="WKL96" s="352"/>
      <c r="WKM96" s="352"/>
      <c r="WKN96" s="352"/>
      <c r="WKO96" s="352"/>
      <c r="WKP96" s="352"/>
      <c r="WKQ96" s="352"/>
      <c r="WKR96" s="352"/>
      <c r="WKS96" s="352"/>
      <c r="WKT96" s="352"/>
      <c r="WKU96" s="352"/>
      <c r="WKV96" s="352"/>
      <c r="WKW96" s="352"/>
      <c r="WKX96" s="352"/>
      <c r="WKY96" s="352"/>
      <c r="WKZ96" s="352"/>
      <c r="WLA96" s="352"/>
      <c r="WLB96" s="352"/>
      <c r="WLC96" s="352"/>
      <c r="WLD96" s="352"/>
      <c r="WLE96" s="352"/>
      <c r="WLF96" s="352"/>
      <c r="WLG96" s="352"/>
      <c r="WLH96" s="352"/>
      <c r="WLI96" s="352"/>
      <c r="WLJ96" s="352"/>
      <c r="WLK96" s="352"/>
      <c r="WLL96" s="352"/>
      <c r="WLM96" s="352"/>
      <c r="WLN96" s="352"/>
      <c r="WLO96" s="352"/>
      <c r="WLP96" s="352"/>
      <c r="WLQ96" s="352"/>
      <c r="WLR96" s="352"/>
      <c r="WLS96" s="352"/>
      <c r="WLT96" s="352"/>
      <c r="WLU96" s="352"/>
      <c r="WLV96" s="352"/>
      <c r="WLW96" s="352"/>
      <c r="WLX96" s="352"/>
      <c r="WLY96" s="352"/>
      <c r="WLZ96" s="352"/>
      <c r="WMA96" s="352"/>
      <c r="WMB96" s="352"/>
      <c r="WMC96" s="352"/>
      <c r="WMD96" s="352"/>
      <c r="WME96" s="352"/>
      <c r="WMF96" s="352"/>
      <c r="WMG96" s="352"/>
      <c r="WMH96" s="352"/>
      <c r="WMI96" s="352"/>
      <c r="WMJ96" s="352"/>
      <c r="WMK96" s="352"/>
      <c r="WML96" s="352"/>
      <c r="WMM96" s="352"/>
      <c r="WMN96" s="352"/>
      <c r="WMO96" s="352"/>
      <c r="WMP96" s="352"/>
      <c r="WMQ96" s="352"/>
      <c r="WMR96" s="352"/>
      <c r="WMS96" s="352"/>
      <c r="WMT96" s="352"/>
      <c r="WMU96" s="352"/>
      <c r="WMV96" s="352"/>
      <c r="WMW96" s="352"/>
      <c r="WMX96" s="352"/>
      <c r="WMY96" s="352"/>
      <c r="WMZ96" s="352"/>
      <c r="WNA96" s="352"/>
      <c r="WNB96" s="352"/>
      <c r="WNC96" s="352"/>
      <c r="WND96" s="352"/>
      <c r="WNE96" s="352"/>
      <c r="WNF96" s="352"/>
      <c r="WNG96" s="352"/>
      <c r="WNH96" s="352"/>
      <c r="WNI96" s="352"/>
      <c r="WNJ96" s="352"/>
      <c r="WNK96" s="352"/>
      <c r="WNL96" s="352"/>
      <c r="WNM96" s="352"/>
      <c r="WNN96" s="352"/>
      <c r="WNO96" s="352"/>
      <c r="WNP96" s="352"/>
      <c r="WNQ96" s="352"/>
      <c r="WNR96" s="352"/>
      <c r="WNS96" s="352"/>
      <c r="WNT96" s="352"/>
      <c r="WNU96" s="352"/>
      <c r="WNV96" s="352"/>
      <c r="WNW96" s="352"/>
      <c r="WNX96" s="352"/>
      <c r="WNY96" s="352"/>
      <c r="WNZ96" s="352"/>
      <c r="WOA96" s="352"/>
      <c r="WOB96" s="352"/>
      <c r="WOC96" s="352"/>
      <c r="WOD96" s="352"/>
      <c r="WOE96" s="352"/>
      <c r="WOF96" s="352"/>
      <c r="WOG96" s="352"/>
      <c r="WOH96" s="352"/>
      <c r="WOI96" s="352"/>
      <c r="WOJ96" s="352"/>
      <c r="WOK96" s="352"/>
      <c r="WOL96" s="352"/>
      <c r="WOM96" s="352"/>
      <c r="WON96" s="352"/>
      <c r="WOO96" s="352"/>
      <c r="WOP96" s="352"/>
      <c r="WOQ96" s="352"/>
      <c r="WOR96" s="352"/>
      <c r="WOS96" s="352"/>
      <c r="WOT96" s="352"/>
      <c r="WOU96" s="352"/>
      <c r="WOV96" s="352"/>
      <c r="WOW96" s="352"/>
      <c r="WOX96" s="352"/>
      <c r="WOY96" s="352"/>
      <c r="WOZ96" s="352"/>
      <c r="WPA96" s="352"/>
      <c r="WPB96" s="352"/>
      <c r="WPC96" s="352"/>
      <c r="WPD96" s="352"/>
      <c r="WPE96" s="352"/>
      <c r="WPF96" s="352"/>
      <c r="WPG96" s="352"/>
      <c r="WPH96" s="352"/>
      <c r="WPI96" s="352"/>
      <c r="WPJ96" s="352"/>
      <c r="WPK96" s="352"/>
      <c r="WPL96" s="352"/>
      <c r="WPM96" s="352"/>
      <c r="WPN96" s="352"/>
      <c r="WPO96" s="352"/>
      <c r="WPP96" s="352"/>
      <c r="WPQ96" s="352"/>
      <c r="WPR96" s="352"/>
      <c r="WPS96" s="352"/>
      <c r="WPT96" s="352"/>
      <c r="WPU96" s="352"/>
      <c r="WPV96" s="352"/>
      <c r="WPW96" s="352"/>
      <c r="WPX96" s="352"/>
      <c r="WPY96" s="352"/>
      <c r="WPZ96" s="352"/>
      <c r="WQA96" s="352"/>
      <c r="WQB96" s="352"/>
      <c r="WQC96" s="352"/>
      <c r="WQD96" s="352"/>
      <c r="WQE96" s="352"/>
      <c r="WQF96" s="352"/>
      <c r="WQG96" s="352"/>
      <c r="WQH96" s="352"/>
      <c r="WQI96" s="352"/>
      <c r="WQJ96" s="352"/>
      <c r="WQK96" s="352"/>
      <c r="WQL96" s="352"/>
      <c r="WQM96" s="352"/>
      <c r="WQN96" s="352"/>
      <c r="WQO96" s="352"/>
      <c r="WQP96" s="352"/>
      <c r="WQQ96" s="352"/>
      <c r="WQR96" s="352"/>
      <c r="WQS96" s="352"/>
      <c r="WQT96" s="352"/>
      <c r="WQU96" s="352"/>
      <c r="WQV96" s="352"/>
      <c r="WQW96" s="352"/>
      <c r="WQX96" s="352"/>
      <c r="WQY96" s="352"/>
      <c r="WQZ96" s="352"/>
      <c r="WRA96" s="352"/>
      <c r="WRB96" s="352"/>
      <c r="WRC96" s="352"/>
      <c r="WRD96" s="352"/>
      <c r="WRE96" s="352"/>
      <c r="WRF96" s="352"/>
      <c r="WRG96" s="352"/>
      <c r="WRH96" s="352"/>
      <c r="WRI96" s="352"/>
      <c r="WRJ96" s="352"/>
      <c r="WRK96" s="352"/>
      <c r="WRL96" s="352"/>
      <c r="WRM96" s="352"/>
      <c r="WRN96" s="352"/>
      <c r="WRO96" s="352"/>
      <c r="WRP96" s="352"/>
      <c r="WRQ96" s="352"/>
      <c r="WRR96" s="352"/>
      <c r="WRS96" s="352"/>
      <c r="WRT96" s="352"/>
      <c r="WRU96" s="352"/>
      <c r="WRV96" s="352"/>
      <c r="WRW96" s="352"/>
      <c r="WRX96" s="352"/>
      <c r="WRY96" s="352"/>
      <c r="WRZ96" s="352"/>
      <c r="WSA96" s="352"/>
      <c r="WSB96" s="352"/>
      <c r="WSC96" s="352"/>
      <c r="WSD96" s="352"/>
      <c r="WSE96" s="352"/>
      <c r="WSF96" s="352"/>
      <c r="WSG96" s="352"/>
      <c r="WSH96" s="352"/>
      <c r="WSI96" s="352"/>
      <c r="WSJ96" s="352"/>
      <c r="WSK96" s="352"/>
      <c r="WSL96" s="352"/>
      <c r="WSM96" s="352"/>
      <c r="WSN96" s="352"/>
      <c r="WSO96" s="352"/>
      <c r="WSP96" s="352"/>
      <c r="WSQ96" s="352"/>
      <c r="WSR96" s="352"/>
      <c r="WSS96" s="352"/>
      <c r="WST96" s="352"/>
      <c r="WSU96" s="352"/>
      <c r="WSV96" s="352"/>
      <c r="WSW96" s="352"/>
      <c r="WSX96" s="352"/>
      <c r="WSY96" s="352"/>
      <c r="WSZ96" s="352"/>
      <c r="WTA96" s="352"/>
      <c r="WTB96" s="352"/>
      <c r="WTC96" s="352"/>
      <c r="WTD96" s="352"/>
      <c r="WTE96" s="352"/>
      <c r="WTF96" s="352"/>
      <c r="WTG96" s="352"/>
      <c r="WTH96" s="352"/>
      <c r="WTI96" s="352"/>
      <c r="WTJ96" s="352"/>
      <c r="WTK96" s="352"/>
      <c r="WTL96" s="352"/>
      <c r="WTM96" s="352"/>
      <c r="WTN96" s="352"/>
      <c r="WTO96" s="352"/>
      <c r="WTP96" s="352"/>
      <c r="WTQ96" s="352"/>
      <c r="WTR96" s="352"/>
      <c r="WTS96" s="352"/>
      <c r="WTT96" s="352"/>
      <c r="WTU96" s="352"/>
      <c r="WTV96" s="352"/>
      <c r="WTW96" s="352"/>
      <c r="WTX96" s="352"/>
      <c r="WTY96" s="352"/>
      <c r="WTZ96" s="352"/>
      <c r="WUA96" s="352"/>
      <c r="WUB96" s="352"/>
      <c r="WUC96" s="352"/>
      <c r="WUD96" s="352"/>
      <c r="WUE96" s="352"/>
      <c r="WUF96" s="352"/>
      <c r="WUG96" s="352"/>
      <c r="WUH96" s="352"/>
      <c r="WUI96" s="352"/>
      <c r="WUJ96" s="352"/>
      <c r="WUK96" s="352"/>
      <c r="WUL96" s="352"/>
      <c r="WUM96" s="352"/>
      <c r="WUN96" s="352"/>
      <c r="WUO96" s="352"/>
      <c r="WUP96" s="352"/>
      <c r="WUQ96" s="352"/>
      <c r="WUR96" s="352"/>
      <c r="WUS96" s="352"/>
      <c r="WUT96" s="352"/>
      <c r="WUU96" s="352"/>
      <c r="WUV96" s="352"/>
      <c r="WUW96" s="352"/>
      <c r="WUX96" s="352"/>
      <c r="WUY96" s="352"/>
      <c r="WUZ96" s="352"/>
      <c r="WVA96" s="352"/>
      <c r="WVB96" s="352"/>
      <c r="WVC96" s="352"/>
      <c r="WVD96" s="352"/>
      <c r="WVE96" s="352"/>
      <c r="WVF96" s="352"/>
      <c r="WVG96" s="352"/>
      <c r="WVH96" s="352"/>
      <c r="WVI96" s="352"/>
      <c r="WVJ96" s="352"/>
      <c r="WVK96" s="352"/>
      <c r="WVL96" s="352"/>
      <c r="WVM96" s="352"/>
      <c r="WVN96" s="352"/>
      <c r="WVO96" s="352"/>
      <c r="WVP96" s="352"/>
      <c r="WVQ96" s="352"/>
      <c r="WVR96" s="352"/>
      <c r="WVS96" s="352"/>
      <c r="WVT96" s="352"/>
      <c r="WVU96" s="352"/>
      <c r="WVV96" s="352"/>
      <c r="WVW96" s="352"/>
      <c r="WVX96" s="352"/>
      <c r="WVY96" s="352"/>
      <c r="WVZ96" s="352"/>
      <c r="WWA96" s="352"/>
      <c r="WWB96" s="352"/>
      <c r="WWC96" s="352"/>
      <c r="WWD96" s="352"/>
      <c r="WWE96" s="352"/>
      <c r="WWF96" s="352"/>
      <c r="WWG96" s="352"/>
      <c r="WWH96" s="352"/>
      <c r="WWI96" s="352"/>
      <c r="WWJ96" s="352"/>
      <c r="WWK96" s="352"/>
      <c r="WWL96" s="352"/>
      <c r="WWM96" s="352"/>
      <c r="WWN96" s="352"/>
      <c r="WWO96" s="352"/>
      <c r="WWP96" s="352"/>
      <c r="WWQ96" s="352"/>
      <c r="WWR96" s="352"/>
      <c r="WWS96" s="352"/>
      <c r="WWT96" s="352"/>
      <c r="WWU96" s="352"/>
      <c r="WWV96" s="352"/>
      <c r="WWW96" s="352"/>
      <c r="WWX96" s="352"/>
      <c r="WWY96" s="352"/>
      <c r="WWZ96" s="352"/>
      <c r="WXA96" s="352"/>
      <c r="WXB96" s="352"/>
      <c r="WXC96" s="352"/>
      <c r="WXD96" s="352"/>
      <c r="WXE96" s="352"/>
      <c r="WXF96" s="352"/>
      <c r="WXG96" s="352"/>
      <c r="WXH96" s="352"/>
      <c r="WXI96" s="352"/>
      <c r="WXJ96" s="352"/>
      <c r="WXK96" s="352"/>
      <c r="WXL96" s="352"/>
      <c r="WXM96" s="352"/>
      <c r="WXN96" s="352"/>
      <c r="WXO96" s="352"/>
      <c r="WXP96" s="352"/>
      <c r="WXQ96" s="352"/>
      <c r="WXR96" s="352"/>
      <c r="WXS96" s="352"/>
      <c r="WXT96" s="352"/>
      <c r="WXU96" s="352"/>
      <c r="WXV96" s="352"/>
      <c r="WXW96" s="352"/>
      <c r="WXX96" s="352"/>
      <c r="WXY96" s="352"/>
      <c r="WXZ96" s="352"/>
      <c r="WYA96" s="352"/>
      <c r="WYB96" s="352"/>
      <c r="WYC96" s="352"/>
      <c r="WYD96" s="352"/>
      <c r="WYE96" s="352"/>
      <c r="WYF96" s="352"/>
      <c r="WYG96" s="352"/>
      <c r="WYH96" s="352"/>
      <c r="WYI96" s="352"/>
      <c r="WYJ96" s="352"/>
      <c r="WYK96" s="352"/>
      <c r="WYL96" s="352"/>
      <c r="WYM96" s="352"/>
      <c r="WYN96" s="352"/>
      <c r="WYO96" s="352"/>
      <c r="WYP96" s="352"/>
      <c r="WYQ96" s="352"/>
      <c r="WYR96" s="352"/>
      <c r="WYS96" s="352"/>
      <c r="WYT96" s="352"/>
      <c r="WYU96" s="352"/>
      <c r="WYV96" s="352"/>
      <c r="WYW96" s="352"/>
      <c r="WYX96" s="352"/>
      <c r="WYY96" s="352"/>
      <c r="WYZ96" s="352"/>
      <c r="WZA96" s="352"/>
      <c r="WZB96" s="352"/>
      <c r="WZC96" s="352"/>
      <c r="WZD96" s="352"/>
      <c r="WZE96" s="352"/>
      <c r="WZF96" s="352"/>
      <c r="WZG96" s="352"/>
      <c r="WZH96" s="352"/>
      <c r="WZI96" s="352"/>
      <c r="WZJ96" s="352"/>
      <c r="WZK96" s="352"/>
      <c r="WZL96" s="352"/>
      <c r="WZM96" s="352"/>
      <c r="WZN96" s="352"/>
      <c r="WZO96" s="352"/>
      <c r="WZP96" s="352"/>
      <c r="WZQ96" s="352"/>
      <c r="WZR96" s="352"/>
      <c r="WZS96" s="352"/>
      <c r="WZT96" s="352"/>
      <c r="WZU96" s="352"/>
      <c r="WZV96" s="352"/>
      <c r="WZW96" s="352"/>
      <c r="WZX96" s="352"/>
      <c r="WZY96" s="352"/>
      <c r="WZZ96" s="352"/>
      <c r="XAA96" s="352"/>
      <c r="XAB96" s="352"/>
      <c r="XAC96" s="352"/>
      <c r="XAD96" s="352"/>
      <c r="XAE96" s="352"/>
      <c r="XAF96" s="352"/>
      <c r="XAG96" s="352"/>
      <c r="XAH96" s="352"/>
      <c r="XAI96" s="352"/>
      <c r="XAJ96" s="352"/>
      <c r="XAK96" s="352"/>
      <c r="XAL96" s="352"/>
      <c r="XAM96" s="352"/>
      <c r="XAN96" s="352"/>
      <c r="XAO96" s="352"/>
      <c r="XAP96" s="352"/>
      <c r="XAQ96" s="352"/>
      <c r="XAR96" s="352"/>
      <c r="XAS96" s="352"/>
      <c r="XAT96" s="352"/>
      <c r="XAU96" s="352"/>
      <c r="XAV96" s="352"/>
      <c r="XAW96" s="352"/>
      <c r="XAX96" s="352"/>
      <c r="XAY96" s="352"/>
      <c r="XAZ96" s="352"/>
      <c r="XBA96" s="352"/>
      <c r="XBB96" s="352"/>
      <c r="XBC96" s="352"/>
      <c r="XBD96" s="352"/>
      <c r="XBE96" s="352"/>
      <c r="XBF96" s="352"/>
      <c r="XBG96" s="352"/>
      <c r="XBH96" s="352"/>
      <c r="XBI96" s="352"/>
      <c r="XBJ96" s="352"/>
      <c r="XBK96" s="352"/>
      <c r="XBL96" s="352"/>
      <c r="XBM96" s="352"/>
      <c r="XBN96" s="352"/>
      <c r="XBO96" s="352"/>
      <c r="XBP96" s="352"/>
      <c r="XBQ96" s="352"/>
      <c r="XBR96" s="352"/>
      <c r="XBS96" s="352"/>
      <c r="XBT96" s="352"/>
      <c r="XBU96" s="352"/>
      <c r="XBV96" s="352"/>
      <c r="XBW96" s="352"/>
      <c r="XBX96" s="352"/>
      <c r="XBY96" s="352"/>
      <c r="XBZ96" s="352"/>
      <c r="XCA96" s="352"/>
      <c r="XCB96" s="352"/>
      <c r="XCC96" s="352"/>
      <c r="XCD96" s="352"/>
      <c r="XCE96" s="352"/>
      <c r="XCF96" s="352"/>
      <c r="XCG96" s="352"/>
      <c r="XCH96" s="352"/>
      <c r="XCI96" s="352"/>
      <c r="XCJ96" s="352"/>
      <c r="XCK96" s="352"/>
      <c r="XCL96" s="352"/>
      <c r="XCM96" s="352"/>
      <c r="XCN96" s="352"/>
      <c r="XCO96" s="352"/>
      <c r="XCP96" s="352"/>
      <c r="XCQ96" s="352"/>
      <c r="XCR96" s="352"/>
      <c r="XCS96" s="352"/>
      <c r="XCT96" s="352"/>
      <c r="XCU96" s="352"/>
      <c r="XCV96" s="352"/>
      <c r="XCW96" s="352"/>
      <c r="XCX96" s="352"/>
      <c r="XCY96" s="352"/>
      <c r="XCZ96" s="352"/>
      <c r="XDA96" s="352"/>
      <c r="XDB96" s="352"/>
      <c r="XDC96" s="352"/>
      <c r="XDD96" s="352"/>
      <c r="XDE96" s="352"/>
      <c r="XDF96" s="352"/>
      <c r="XDG96" s="352"/>
      <c r="XDH96" s="352"/>
      <c r="XDI96" s="352"/>
      <c r="XDJ96" s="352"/>
      <c r="XDK96" s="352"/>
      <c r="XDL96" s="352"/>
      <c r="XDM96" s="352"/>
      <c r="XDN96" s="352"/>
      <c r="XDO96" s="352"/>
      <c r="XDP96" s="352"/>
      <c r="XDQ96" s="352"/>
      <c r="XDR96" s="352"/>
      <c r="XDS96" s="352"/>
      <c r="XDT96" s="352"/>
      <c r="XDU96" s="352"/>
      <c r="XDV96" s="352"/>
      <c r="XDW96" s="352"/>
      <c r="XDX96" s="352"/>
      <c r="XDY96" s="352"/>
      <c r="XDZ96" s="352"/>
      <c r="XEA96" s="352"/>
      <c r="XEB96" s="352"/>
      <c r="XEC96" s="352"/>
      <c r="XED96" s="352"/>
      <c r="XEE96" s="352"/>
      <c r="XEF96" s="352"/>
      <c r="XEG96" s="352"/>
      <c r="XEH96" s="352"/>
      <c r="XEI96" s="352"/>
      <c r="XEJ96" s="352"/>
      <c r="XEK96" s="352"/>
      <c r="XEL96" s="352"/>
      <c r="XEM96" s="352"/>
      <c r="XEN96" s="352"/>
      <c r="XEO96" s="352"/>
      <c r="XEP96" s="352"/>
      <c r="XEQ96" s="352"/>
      <c r="XER96" s="352"/>
      <c r="XES96" s="352"/>
      <c r="XET96" s="352"/>
      <c r="XEU96" s="352"/>
      <c r="XEV96" s="352"/>
      <c r="XEW96" s="352"/>
      <c r="XEX96" s="352"/>
      <c r="XEY96" s="352"/>
      <c r="XEZ96" s="352"/>
      <c r="XFA96" s="352"/>
      <c r="XFB96" s="352"/>
      <c r="XFC96" s="352"/>
    </row>
    <row r="97" spans="1:25" s="76" customFormat="1" ht="15" customHeight="1">
      <c r="A97" s="859" t="s">
        <v>276</v>
      </c>
      <c r="B97" s="860"/>
      <c r="C97" s="860"/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1"/>
      <c r="P97" s="493"/>
      <c r="Q97" s="502"/>
      <c r="R97" s="505"/>
      <c r="S97" s="535" t="s">
        <v>1690</v>
      </c>
      <c r="T97" s="464" t="str">
        <f t="shared" si="11"/>
        <v>main2-ENA_NECP_HV_CNTmode_XDOR_001_M19.cps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536" t="str">
        <f t="shared" si="15"/>
        <v/>
      </c>
    </row>
    <row r="98" spans="1:25" s="76" customFormat="1" ht="54" customHeight="1">
      <c r="A98" s="243">
        <v>18</v>
      </c>
      <c r="B98" s="244" t="s">
        <v>29</v>
      </c>
      <c r="C98" s="244"/>
      <c r="D98" s="243">
        <v>0</v>
      </c>
      <c r="E98" s="243">
        <v>10</v>
      </c>
      <c r="F98" s="243">
        <v>68</v>
      </c>
      <c r="G98" s="895" t="s">
        <v>548</v>
      </c>
      <c r="H98" s="896" t="s">
        <v>24</v>
      </c>
      <c r="I98" s="896" t="s">
        <v>104</v>
      </c>
      <c r="J98" s="895" t="s">
        <v>160</v>
      </c>
      <c r="K98" s="895"/>
      <c r="L98" s="895"/>
      <c r="M98" s="895"/>
      <c r="N98" s="895"/>
      <c r="O98" s="433"/>
      <c r="P98" s="479"/>
      <c r="Q98" s="502"/>
      <c r="R98" s="505"/>
      <c r="S98" s="535" t="s">
        <v>1690</v>
      </c>
      <c r="T98" s="464" t="str">
        <f t="shared" ref="T98:T123" si="17">IF(O98="",T97,O98)</f>
        <v>main2-ENA_NECP_HV_CNTmode_XDOR_001_M19.cps</v>
      </c>
      <c r="U98" s="464" t="str">
        <f t="shared" si="16"/>
        <v>XOR_BJXR_C651_NECP_M191801_00001.BC</v>
      </c>
      <c r="V98" s="465" t="str">
        <f t="shared" ref="V98:V123" si="18">IF(G98="","",MID(G98,22,6)&amp;"-MMDD")</f>
        <v>91801_-MMDD</v>
      </c>
      <c r="W98" s="465" t="str">
        <f t="shared" ref="W98:W123" si="19">IF(G98="","","20"&amp;MID(G98,22,6)&amp;"_MMDD.cml")</f>
        <v>2091801__MMDD.cml</v>
      </c>
      <c r="X98" s="465" t="str">
        <f t="shared" ref="X98:X123" si="20">IF(G98="","","C"&amp;MID(U98,12,3))</f>
        <v>C51_</v>
      </c>
      <c r="Y98" s="536" t="str">
        <f t="shared" si="15"/>
        <v>ECP_M191801_</v>
      </c>
    </row>
    <row r="99" spans="1:25" s="76" customFormat="1">
      <c r="A99" s="243">
        <f>1+A98</f>
        <v>19</v>
      </c>
      <c r="B99" s="244" t="s">
        <v>224</v>
      </c>
      <c r="C99" s="244"/>
      <c r="D99" s="243">
        <v>0</v>
      </c>
      <c r="E99" s="243">
        <v>30</v>
      </c>
      <c r="F99" s="243">
        <v>68</v>
      </c>
      <c r="G99" s="895"/>
      <c r="H99" s="896"/>
      <c r="I99" s="896"/>
      <c r="J99" s="895"/>
      <c r="K99" s="895"/>
      <c r="L99" s="895"/>
      <c r="M99" s="895"/>
      <c r="N99" s="895"/>
      <c r="O99" s="433"/>
      <c r="P99" s="479"/>
      <c r="Q99" s="502"/>
      <c r="R99" s="505"/>
      <c r="S99" s="535" t="s">
        <v>1690</v>
      </c>
      <c r="T99" s="464" t="str">
        <f t="shared" si="17"/>
        <v>main2-ENA_NECP_HV_CNTmode_XDOR_001_M19.cps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536" t="str">
        <f t="shared" si="15"/>
        <v/>
      </c>
    </row>
    <row r="100" spans="1:25" s="76" customFormat="1">
      <c r="A100" s="243">
        <f>1+A99</f>
        <v>20</v>
      </c>
      <c r="B100" s="244" t="s">
        <v>225</v>
      </c>
      <c r="C100" s="244"/>
      <c r="D100" s="243">
        <v>0</v>
      </c>
      <c r="E100" s="243">
        <v>20</v>
      </c>
      <c r="F100" s="243">
        <v>68</v>
      </c>
      <c r="G100" s="895"/>
      <c r="H100" s="896"/>
      <c r="I100" s="896"/>
      <c r="J100" s="895"/>
      <c r="K100" s="895"/>
      <c r="L100" s="895"/>
      <c r="M100" s="895"/>
      <c r="N100" s="895"/>
      <c r="O100" s="433"/>
      <c r="P100" s="479"/>
      <c r="Q100" s="502"/>
      <c r="R100" s="505"/>
      <c r="S100" s="535" t="s">
        <v>1690</v>
      </c>
      <c r="T100" s="464" t="str">
        <f t="shared" si="17"/>
        <v>main2-ENA_NECP_HV_CNTmode_XDOR_001_M19.cps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536" t="str">
        <f t="shared" si="15"/>
        <v/>
      </c>
    </row>
    <row r="101" spans="1:25" s="76" customFormat="1" ht="36.9">
      <c r="A101" s="243">
        <f>1+A100</f>
        <v>21</v>
      </c>
      <c r="B101" s="244" t="s">
        <v>226</v>
      </c>
      <c r="C101" s="244"/>
      <c r="D101" s="243">
        <v>0</v>
      </c>
      <c r="E101" s="243">
        <v>120</v>
      </c>
      <c r="F101" s="243">
        <v>68</v>
      </c>
      <c r="G101" s="895"/>
      <c r="H101" s="896"/>
      <c r="I101" s="896"/>
      <c r="J101" s="895"/>
      <c r="K101" s="895"/>
      <c r="L101" s="895"/>
      <c r="M101" s="895"/>
      <c r="N101" s="895"/>
      <c r="O101" s="433"/>
      <c r="P101" s="479"/>
      <c r="Q101" s="502"/>
      <c r="R101" s="505"/>
      <c r="S101" s="535" t="s">
        <v>1690</v>
      </c>
      <c r="T101" s="464" t="str">
        <f t="shared" si="17"/>
        <v>main2-ENA_NECP_HV_CNTmode_XDOR_001_M19.cps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536" t="str">
        <f t="shared" si="15"/>
        <v/>
      </c>
    </row>
    <row r="102" spans="1:25" s="76" customFormat="1" ht="36.9">
      <c r="A102" s="243">
        <f>1+A101</f>
        <v>22</v>
      </c>
      <c r="B102" s="244" t="s">
        <v>227</v>
      </c>
      <c r="C102" s="244"/>
      <c r="D102" s="243">
        <v>0</v>
      </c>
      <c r="E102" s="243">
        <v>120</v>
      </c>
      <c r="F102" s="243">
        <v>68</v>
      </c>
      <c r="G102" s="895"/>
      <c r="H102" s="896"/>
      <c r="I102" s="896"/>
      <c r="J102" s="895"/>
      <c r="K102" s="895"/>
      <c r="L102" s="895"/>
      <c r="M102" s="895"/>
      <c r="N102" s="895"/>
      <c r="O102" s="433"/>
      <c r="P102" s="479"/>
      <c r="Q102" s="502"/>
      <c r="R102" s="505"/>
      <c r="S102" s="535" t="s">
        <v>1690</v>
      </c>
      <c r="T102" s="464" t="str">
        <f t="shared" si="17"/>
        <v>main2-ENA_NECP_HV_CNTmode_XDOR_001_M19.cps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536" t="str">
        <f t="shared" si="15"/>
        <v/>
      </c>
    </row>
    <row r="103" spans="1:25" s="76" customFormat="1" ht="36.9">
      <c r="A103" s="243">
        <f>1+A102</f>
        <v>23</v>
      </c>
      <c r="B103" s="244" t="s">
        <v>223</v>
      </c>
      <c r="C103" s="244" t="s">
        <v>168</v>
      </c>
      <c r="D103" s="243">
        <v>0</v>
      </c>
      <c r="E103" s="243">
        <v>180</v>
      </c>
      <c r="F103" s="243">
        <v>68</v>
      </c>
      <c r="G103" s="895"/>
      <c r="H103" s="896"/>
      <c r="I103" s="896"/>
      <c r="J103" s="895"/>
      <c r="K103" s="895"/>
      <c r="L103" s="895"/>
      <c r="M103" s="895"/>
      <c r="N103" s="895"/>
      <c r="O103" s="433"/>
      <c r="P103" s="479"/>
      <c r="Q103" s="502"/>
      <c r="R103" s="505"/>
      <c r="S103" s="535" t="s">
        <v>1690</v>
      </c>
      <c r="T103" s="464" t="str">
        <f t="shared" si="17"/>
        <v>main2-ENA_NECP_HV_CNTmode_XDOR_001_M19.cps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536" t="str">
        <f t="shared" si="15"/>
        <v/>
      </c>
    </row>
    <row r="104" spans="1:25" s="76" customFormat="1">
      <c r="A104" s="274"/>
      <c r="B104" s="275"/>
      <c r="C104" s="275"/>
      <c r="D104" s="276"/>
      <c r="E104" s="276"/>
      <c r="F104" s="276"/>
      <c r="G104" s="273"/>
      <c r="H104" s="276"/>
      <c r="I104" s="276"/>
      <c r="J104" s="275"/>
      <c r="K104" s="275"/>
      <c r="L104" s="275"/>
      <c r="M104" s="275"/>
      <c r="N104" s="273"/>
      <c r="O104" s="279"/>
      <c r="P104" s="481"/>
      <c r="Q104" s="502"/>
      <c r="R104" s="505"/>
      <c r="S104" s="535" t="s">
        <v>1690</v>
      </c>
      <c r="T104" s="464" t="str">
        <f t="shared" si="17"/>
        <v>main2-ENA_NECP_HV_CNTmode_XDOR_001_M19.cps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536" t="str">
        <f t="shared" si="15"/>
        <v/>
      </c>
    </row>
    <row r="105" spans="1:25" s="76" customFormat="1" ht="15" customHeight="1">
      <c r="A105" s="846" t="s">
        <v>549</v>
      </c>
      <c r="B105" s="847"/>
      <c r="C105" s="847"/>
      <c r="D105" s="847"/>
      <c r="E105" s="847"/>
      <c r="F105" s="847"/>
      <c r="G105" s="847"/>
      <c r="H105" s="847"/>
      <c r="I105" s="847"/>
      <c r="J105" s="847"/>
      <c r="K105" s="847"/>
      <c r="L105" s="847"/>
      <c r="M105" s="847"/>
      <c r="N105" s="847"/>
      <c r="O105" s="848"/>
      <c r="P105" s="482"/>
      <c r="Q105" s="502"/>
      <c r="R105" s="505"/>
      <c r="S105" s="535" t="s">
        <v>1690</v>
      </c>
      <c r="T105" s="464" t="str">
        <f t="shared" si="17"/>
        <v>main2-ENA_NECP_HV_CNTmode_XDOR_001_M19.cps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536" t="str">
        <f t="shared" si="15"/>
        <v/>
      </c>
    </row>
    <row r="106" spans="1:25" s="76" customFormat="1">
      <c r="A106" s="324">
        <v>97</v>
      </c>
      <c r="B106" s="41" t="s">
        <v>1115</v>
      </c>
      <c r="C106" s="41"/>
      <c r="D106" s="324"/>
      <c r="E106" s="324"/>
      <c r="F106" s="324"/>
      <c r="G106" s="244" t="s">
        <v>1121</v>
      </c>
      <c r="H106" s="324"/>
      <c r="I106" s="324"/>
      <c r="J106" s="41"/>
      <c r="K106" s="41"/>
      <c r="L106" s="41"/>
      <c r="M106" s="41"/>
      <c r="N106" s="130"/>
      <c r="O106" s="279"/>
      <c r="P106" s="481"/>
      <c r="Q106" s="502"/>
      <c r="R106" s="505"/>
      <c r="S106" s="535" t="s">
        <v>1690</v>
      </c>
      <c r="T106" s="464" t="str">
        <f t="shared" si="17"/>
        <v>main2-ENA_NECP_HV_CNTmode_XDOR_001_M19.cps</v>
      </c>
      <c r="U106" s="464" t="str">
        <f t="shared" si="16"/>
        <v>XDOR_BJXR_C698_NECP_M199701_00001.BC</v>
      </c>
      <c r="V106" s="465" t="str">
        <f t="shared" si="18"/>
        <v>199701-MMDD</v>
      </c>
      <c r="W106" s="465" t="str">
        <f t="shared" si="19"/>
        <v>20199701_MMDD.cml</v>
      </c>
      <c r="X106" s="465" t="str">
        <f t="shared" si="20"/>
        <v>C698</v>
      </c>
      <c r="Y106" s="536" t="str">
        <f t="shared" si="15"/>
        <v>NECP_M199701</v>
      </c>
    </row>
    <row r="107" spans="1:25" s="76" customFormat="1">
      <c r="A107" s="714">
        <v>98</v>
      </c>
      <c r="B107" s="41" t="s">
        <v>617</v>
      </c>
      <c r="C107" s="41"/>
      <c r="D107" s="714"/>
      <c r="E107" s="714"/>
      <c r="F107" s="714"/>
      <c r="G107" s="130" t="s">
        <v>879</v>
      </c>
      <c r="H107" s="714">
        <v>6</v>
      </c>
      <c r="I107" s="714"/>
      <c r="J107" s="41"/>
      <c r="K107" s="41"/>
      <c r="L107" s="41"/>
      <c r="M107" s="41"/>
      <c r="N107" s="131"/>
      <c r="O107" s="716" t="s">
        <v>921</v>
      </c>
      <c r="P107" s="481"/>
      <c r="Q107" s="500"/>
      <c r="R107" s="505"/>
      <c r="S107" s="535" t="s">
        <v>1690</v>
      </c>
      <c r="T107" s="464" t="str">
        <f t="shared" si="17"/>
        <v>main2-ENA_NECP_contingency_quick_002_M19.cps</v>
      </c>
      <c r="U107" s="464" t="str">
        <f t="shared" si="16"/>
        <v>XDOR_BJXR_C699_NECP_M199801_00002.BC</v>
      </c>
      <c r="V107" s="465" t="str">
        <f t="shared" si="18"/>
        <v>199801-MMDD</v>
      </c>
      <c r="W107" s="465" t="str">
        <f t="shared" si="19"/>
        <v>20199801_MMDD.cml</v>
      </c>
      <c r="X107" s="465" t="str">
        <f t="shared" si="20"/>
        <v>C699</v>
      </c>
      <c r="Y107" s="536" t="str">
        <f t="shared" si="15"/>
        <v>NECP_M199801</v>
      </c>
    </row>
    <row r="108" spans="1:25" s="76" customFormat="1" ht="23.6" thickBot="1">
      <c r="A108" s="714">
        <v>99</v>
      </c>
      <c r="B108" s="41" t="s">
        <v>618</v>
      </c>
      <c r="C108" s="41"/>
      <c r="D108" s="714"/>
      <c r="E108" s="714"/>
      <c r="F108" s="714"/>
      <c r="G108" s="130" t="s">
        <v>880</v>
      </c>
      <c r="H108" s="714">
        <v>6</v>
      </c>
      <c r="I108" s="714"/>
      <c r="J108" s="41"/>
      <c r="K108" s="41"/>
      <c r="L108" s="41"/>
      <c r="M108" s="41"/>
      <c r="N108" s="131"/>
      <c r="O108" s="716" t="s">
        <v>1097</v>
      </c>
      <c r="P108" s="481"/>
      <c r="Q108" s="502"/>
      <c r="R108" s="505"/>
      <c r="S108" s="537" t="s">
        <v>1690</v>
      </c>
      <c r="T108" s="469" t="str">
        <f t="shared" si="17"/>
        <v>main2-ENA_NECP_contingency2_normal_002_M19.cps</v>
      </c>
      <c r="U108" s="469" t="str">
        <f t="shared" si="16"/>
        <v>XDOR_BJXR_C700_NECP_M199901_00002.BC</v>
      </c>
      <c r="V108" s="470" t="str">
        <f t="shared" si="18"/>
        <v>199901-MMDD</v>
      </c>
      <c r="W108" s="470" t="str">
        <f t="shared" si="19"/>
        <v>20199901_MMDD.cml</v>
      </c>
      <c r="X108" s="470" t="str">
        <f t="shared" si="20"/>
        <v>C700</v>
      </c>
      <c r="Y108" s="538" t="str">
        <f t="shared" si="15"/>
        <v>NECP_M199901</v>
      </c>
    </row>
    <row r="109" spans="1:25">
      <c r="Q109" s="502"/>
      <c r="R109" s="505"/>
      <c r="S109" s="539"/>
      <c r="T109" s="467" t="str">
        <f t="shared" si="17"/>
        <v>main2-ENA_NECP_contingency2_normal_002_M19.cps</v>
      </c>
      <c r="U109" s="467" t="str">
        <f t="shared" si="16"/>
        <v/>
      </c>
      <c r="V109" s="468" t="str">
        <f t="shared" si="18"/>
        <v/>
      </c>
      <c r="W109" s="468" t="str">
        <f t="shared" si="19"/>
        <v/>
      </c>
      <c r="X109" s="468" t="str">
        <f t="shared" si="20"/>
        <v/>
      </c>
      <c r="Y109" s="468" t="str">
        <f t="shared" si="15"/>
        <v/>
      </c>
    </row>
    <row r="110" spans="1:25">
      <c r="Q110" s="502"/>
      <c r="R110" s="505"/>
      <c r="S110" s="495"/>
      <c r="T110" s="464" t="str">
        <f t="shared" si="17"/>
        <v>main2-ENA_NECP_contingency2_normal_002_M19.cps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:25">
      <c r="Q111" s="502"/>
      <c r="R111" s="505"/>
      <c r="S111" s="495"/>
      <c r="T111" s="464" t="str">
        <f t="shared" si="17"/>
        <v>main2-ENA_NECP_contingency2_normal_002_M19.cps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:25">
      <c r="Q112" s="502"/>
      <c r="R112" s="505"/>
      <c r="S112" s="495" t="s">
        <v>1691</v>
      </c>
      <c r="T112" s="464" t="str">
        <f t="shared" si="17"/>
        <v>main2-ENA_NECP_contingency2_normal_002_M19.cps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502"/>
      <c r="R113" s="505"/>
      <c r="S113" s="495"/>
      <c r="T113" s="464" t="str">
        <f t="shared" si="17"/>
        <v>main2-ENA_NECP_contingency2_normal_002_M19.cps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502"/>
      <c r="R114" s="505"/>
      <c r="S114" s="495"/>
      <c r="T114" s="464" t="str">
        <f t="shared" si="17"/>
        <v>main2-ENA_NECP_contingency2_normal_002_M19.cps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502"/>
      <c r="R115" s="505"/>
      <c r="S115" s="495"/>
      <c r="T115" s="464" t="str">
        <f t="shared" si="17"/>
        <v>main2-ENA_NECP_contingency2_normal_002_M19.cps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502"/>
      <c r="R116" s="505"/>
      <c r="S116" s="495"/>
      <c r="T116" s="464" t="str">
        <f t="shared" si="17"/>
        <v>main2-ENA_NECP_contingency2_normal_002_M19.cps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502"/>
      <c r="R117" s="505"/>
      <c r="S117" s="495"/>
      <c r="T117" s="464" t="str">
        <f t="shared" si="17"/>
        <v>main2-ENA_NECP_contingency2_normal_002_M19.cps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502"/>
      <c r="R118" s="505"/>
      <c r="S118" s="495"/>
      <c r="T118" s="464" t="str">
        <f t="shared" si="17"/>
        <v>main2-ENA_NECP_contingency2_normal_002_M19.cps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502"/>
      <c r="R119" s="505"/>
      <c r="S119" s="495"/>
      <c r="T119" s="464" t="str">
        <f t="shared" si="17"/>
        <v>main2-ENA_NECP_contingency2_normal_002_M19.cps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502"/>
      <c r="R120" s="505"/>
      <c r="S120" s="495"/>
      <c r="T120" s="464" t="str">
        <f t="shared" si="17"/>
        <v>main2-ENA_NECP_contingency2_normal_002_M19.cps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502"/>
      <c r="R121" s="505"/>
      <c r="S121" s="495"/>
      <c r="T121" s="464" t="str">
        <f t="shared" si="17"/>
        <v>main2-ENA_NECP_contingency2_normal_002_M19.cps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502"/>
      <c r="R122" s="505"/>
      <c r="S122" s="495"/>
      <c r="T122" s="464" t="str">
        <f t="shared" si="17"/>
        <v>main2-ENA_NECP_contingency2_normal_002_M19.cps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502"/>
      <c r="R123" s="505"/>
      <c r="S123" s="495"/>
      <c r="T123" s="464" t="str">
        <f t="shared" si="17"/>
        <v>main2-ENA_NECP_contingency2_normal_002_M19.cps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13">
    <mergeCell ref="A105:O105"/>
    <mergeCell ref="G98:G103"/>
    <mergeCell ref="H98:H103"/>
    <mergeCell ref="N98:N103"/>
    <mergeCell ref="A3:O3"/>
    <mergeCell ref="A12:O12"/>
    <mergeCell ref="A97:O97"/>
    <mergeCell ref="O4:O11"/>
    <mergeCell ref="I98:I103"/>
    <mergeCell ref="J98:J103"/>
    <mergeCell ref="K98:K103"/>
    <mergeCell ref="L98:L103"/>
    <mergeCell ref="M98:M103"/>
  </mergeCells>
  <phoneticPr fontId="12"/>
  <conditionalFormatting sqref="O4:P4 O104:P104">
    <cfRule type="expression" dxfId="29" priority="12">
      <formula>$A4="✓"</formula>
    </cfRule>
  </conditionalFormatting>
  <conditionalFormatting sqref="O106:P108">
    <cfRule type="expression" dxfId="28" priority="11">
      <formula>$A106="✓"</formula>
    </cfRule>
  </conditionalFormatting>
  <conditionalFormatting sqref="G95">
    <cfRule type="duplicateValues" dxfId="27" priority="9"/>
  </conditionalFormatting>
  <conditionalFormatting sqref="G95">
    <cfRule type="duplicateValues" dxfId="26" priority="8"/>
  </conditionalFormatting>
  <conditionalFormatting sqref="A96:P96 Z96:XFD96">
    <cfRule type="expression" dxfId="25" priority="7">
      <formula>$D96="無効"</formula>
    </cfRule>
  </conditionalFormatting>
  <conditionalFormatting sqref="R3">
    <cfRule type="expression" dxfId="24" priority="6">
      <formula>$Q3="〇"</formula>
    </cfRule>
  </conditionalFormatting>
  <conditionalFormatting sqref="R4:R121">
    <cfRule type="expression" dxfId="23" priority="5">
      <formula>$Q4="〇"</formula>
    </cfRule>
  </conditionalFormatting>
  <conditionalFormatting sqref="T3:X3">
    <cfRule type="expression" dxfId="22" priority="4">
      <formula>$S3="c"</formula>
    </cfRule>
  </conditionalFormatting>
  <conditionalFormatting sqref="T4:X121">
    <cfRule type="expression" dxfId="21" priority="3">
      <formula>$S4="c"</formula>
    </cfRule>
  </conditionalFormatting>
  <conditionalFormatting sqref="Y3">
    <cfRule type="expression" dxfId="20" priority="2">
      <formula>$S3="c"</formula>
    </cfRule>
  </conditionalFormatting>
  <conditionalFormatting sqref="Y4:Y123">
    <cfRule type="expression" dxfId="19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39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pageSetUpPr fitToPage="1"/>
  </sheetPr>
  <dimension ref="A1:Y123"/>
  <sheetViews>
    <sheetView zoomScale="55" zoomScaleNormal="55" zoomScalePageLayoutView="85" workbookViewId="0">
      <selection activeCell="H29" sqref="H29"/>
    </sheetView>
  </sheetViews>
  <sheetFormatPr defaultColWidth="8.85546875" defaultRowHeight="23.15"/>
  <cols>
    <col min="1" max="1" width="6.5703125" style="5" bestFit="1" customWidth="1"/>
    <col min="2" max="2" width="36.0703125" style="76" bestFit="1" customWidth="1"/>
    <col min="3" max="3" width="29.0703125" style="76" customWidth="1"/>
    <col min="4" max="4" width="12.5703125" style="5" customWidth="1"/>
    <col min="5" max="5" width="9.85546875" style="5" customWidth="1"/>
    <col min="6" max="6" width="9.0703125" style="5" customWidth="1"/>
    <col min="7" max="7" width="49.85546875" style="86" bestFit="1" customWidth="1"/>
    <col min="8" max="8" width="10.5703125" style="5" customWidth="1"/>
    <col min="9" max="9" width="13.35546875" style="5" bestFit="1" customWidth="1"/>
    <col min="10" max="10" width="49.85546875" style="76" customWidth="1"/>
    <col min="11" max="11" width="11.85546875" style="76" customWidth="1"/>
    <col min="12" max="12" width="17.5703125" style="76" customWidth="1"/>
    <col min="13" max="13" width="15.0703125" style="76" bestFit="1" customWidth="1"/>
    <col min="14" max="14" width="35.5703125" style="76" bestFit="1" customWidth="1"/>
    <col min="15" max="15" width="64" style="76" bestFit="1" customWidth="1"/>
    <col min="16" max="16" width="22" style="476" customWidth="1"/>
    <col min="17" max="17" width="3.5703125" style="503" customWidth="1"/>
    <col min="18" max="18" width="19.85546875" style="504" customWidth="1"/>
    <col min="19" max="19" width="8.85546875" style="474"/>
    <col min="20" max="20" width="80.070312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  <col min="26" max="16384" width="8.85546875" style="76"/>
  </cols>
  <sheetData>
    <row r="1" spans="1:25" s="23" customFormat="1" ht="55.3">
      <c r="A1" s="21" t="s">
        <v>51</v>
      </c>
      <c r="B1" s="78" t="s">
        <v>1</v>
      </c>
      <c r="C1" s="78" t="s">
        <v>22</v>
      </c>
      <c r="D1" s="21" t="s">
        <v>94</v>
      </c>
      <c r="E1" s="21" t="s">
        <v>95</v>
      </c>
      <c r="F1" s="21" t="s">
        <v>96</v>
      </c>
      <c r="G1" s="85" t="s">
        <v>21</v>
      </c>
      <c r="H1" s="21" t="s">
        <v>59</v>
      </c>
      <c r="I1" s="21" t="s">
        <v>60</v>
      </c>
      <c r="J1" s="78" t="s">
        <v>397</v>
      </c>
      <c r="K1" s="78" t="s">
        <v>400</v>
      </c>
      <c r="L1" s="81" t="s">
        <v>498</v>
      </c>
      <c r="M1" s="78" t="s">
        <v>502</v>
      </c>
      <c r="N1" s="113" t="s">
        <v>482</v>
      </c>
      <c r="O1" s="427" t="s">
        <v>903</v>
      </c>
      <c r="P1" s="518"/>
      <c r="Q1" s="508"/>
      <c r="R1" s="511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ht="73.75">
      <c r="A2" s="7" t="s">
        <v>294</v>
      </c>
      <c r="B2" s="6" t="s">
        <v>293</v>
      </c>
      <c r="C2" s="114" t="s">
        <v>245</v>
      </c>
      <c r="D2" s="288"/>
      <c r="E2" s="288"/>
      <c r="F2" s="288"/>
      <c r="G2" s="289"/>
      <c r="H2" s="288"/>
      <c r="I2" s="288"/>
      <c r="J2" s="114" t="s">
        <v>246</v>
      </c>
      <c r="K2" s="114"/>
      <c r="L2" s="114"/>
      <c r="M2" s="114"/>
      <c r="N2" s="115"/>
      <c r="O2" s="428"/>
      <c r="P2" s="519"/>
      <c r="Q2" s="502"/>
      <c r="R2" s="505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>
      <c r="A3" s="846" t="s">
        <v>278</v>
      </c>
      <c r="B3" s="847"/>
      <c r="C3" s="847"/>
      <c r="D3" s="847"/>
      <c r="E3" s="847"/>
      <c r="F3" s="847"/>
      <c r="G3" s="847"/>
      <c r="H3" s="847"/>
      <c r="I3" s="847"/>
      <c r="J3" s="847"/>
      <c r="K3" s="847"/>
      <c r="L3" s="847"/>
      <c r="M3" s="847"/>
      <c r="N3" s="847"/>
      <c r="O3" s="848"/>
      <c r="P3" s="520"/>
      <c r="Q3" s="500"/>
      <c r="R3" s="505"/>
      <c r="S3" s="535"/>
      <c r="T3" s="464" t="str">
        <f t="shared" si="0"/>
        <v>cps file name</v>
      </c>
      <c r="U3" s="464" t="str">
        <f>IF(G3="","",G3)</f>
        <v/>
      </c>
      <c r="V3" s="465" t="str">
        <f t="shared" si="1"/>
        <v/>
      </c>
      <c r="W3" s="465" t="str">
        <f t="shared" si="2"/>
        <v/>
      </c>
      <c r="X3" s="465" t="str">
        <f t="shared" si="3"/>
        <v/>
      </c>
      <c r="Y3" s="536" t="str">
        <f t="shared" ref="Y3:Y66" si="4">IF(G3="","",MID(G3,16,12))</f>
        <v/>
      </c>
    </row>
    <row r="4" spans="1:25">
      <c r="A4" s="290">
        <v>1</v>
      </c>
      <c r="B4" s="130" t="s">
        <v>636</v>
      </c>
      <c r="C4" s="290"/>
      <c r="D4" s="290">
        <v>20</v>
      </c>
      <c r="E4" s="290">
        <v>0</v>
      </c>
      <c r="F4" s="290">
        <v>34</v>
      </c>
      <c r="G4" s="291" t="s">
        <v>881</v>
      </c>
      <c r="H4" s="290">
        <v>4</v>
      </c>
      <c r="I4" s="290" t="s">
        <v>62</v>
      </c>
      <c r="J4" s="130"/>
      <c r="K4" s="130"/>
      <c r="L4" s="130"/>
      <c r="M4" s="130"/>
      <c r="N4" s="131"/>
      <c r="O4" s="900" t="s">
        <v>922</v>
      </c>
      <c r="P4" s="521"/>
      <c r="Q4" s="502"/>
      <c r="R4" s="505"/>
      <c r="S4" s="535" t="s">
        <v>1690</v>
      </c>
      <c r="T4" s="464" t="str">
        <f t="shared" si="0"/>
        <v>main2-HEP_NECP_LV_XDOR_002_M20.cps</v>
      </c>
      <c r="U4" s="464" t="str">
        <f t="shared" ref="U4:U16" si="5">IF(G4="","",G4)</f>
        <v>XDOR_BJXR_C701_NECP_M200101_00002.BC</v>
      </c>
      <c r="V4" s="465" t="str">
        <f t="shared" si="1"/>
        <v>200101-MMDD</v>
      </c>
      <c r="W4" s="465" t="str">
        <f t="shared" si="2"/>
        <v>20200101_MMDD.cml</v>
      </c>
      <c r="X4" s="465" t="str">
        <f t="shared" si="3"/>
        <v>C701</v>
      </c>
      <c r="Y4" s="536" t="str">
        <f t="shared" si="4"/>
        <v>NECP_M200101</v>
      </c>
    </row>
    <row r="5" spans="1:25">
      <c r="A5" s="290">
        <f>1+A4</f>
        <v>2</v>
      </c>
      <c r="B5" s="130" t="s">
        <v>637</v>
      </c>
      <c r="C5" s="290"/>
      <c r="D5" s="290">
        <v>30</v>
      </c>
      <c r="E5" s="290">
        <v>0</v>
      </c>
      <c r="F5" s="290">
        <v>34</v>
      </c>
      <c r="G5" s="291" t="s">
        <v>882</v>
      </c>
      <c r="H5" s="290">
        <v>3</v>
      </c>
      <c r="I5" s="290" t="s">
        <v>62</v>
      </c>
      <c r="J5" s="130"/>
      <c r="K5" s="130"/>
      <c r="L5" s="130"/>
      <c r="M5" s="130"/>
      <c r="N5" s="131"/>
      <c r="O5" s="900"/>
      <c r="P5" s="521"/>
      <c r="Q5" s="502"/>
      <c r="R5" s="505"/>
      <c r="S5" s="535" t="s">
        <v>1690</v>
      </c>
      <c r="T5" s="464" t="str">
        <f t="shared" si="0"/>
        <v>main2-HEP_NECP_LV_XDOR_002_M20.cps</v>
      </c>
      <c r="U5" s="464" t="str">
        <f t="shared" si="5"/>
        <v>XDOR_BJXR_C702_NECP_M200201_00002.BC</v>
      </c>
      <c r="V5" s="465" t="str">
        <f t="shared" si="1"/>
        <v>200201-MMDD</v>
      </c>
      <c r="W5" s="465" t="str">
        <f t="shared" si="2"/>
        <v>20200201_MMDD.cml</v>
      </c>
      <c r="X5" s="465" t="str">
        <f t="shared" si="3"/>
        <v>C702</v>
      </c>
      <c r="Y5" s="536" t="str">
        <f t="shared" si="4"/>
        <v>NECP_M200201</v>
      </c>
    </row>
    <row r="6" spans="1:25">
      <c r="A6" s="290"/>
      <c r="B6" s="130" t="s">
        <v>638</v>
      </c>
      <c r="C6" s="290"/>
      <c r="D6" s="290"/>
      <c r="E6" s="290"/>
      <c r="F6" s="290"/>
      <c r="G6" s="291" t="s">
        <v>883</v>
      </c>
      <c r="H6" s="290">
        <v>5</v>
      </c>
      <c r="I6" s="290"/>
      <c r="J6" s="130"/>
      <c r="K6" s="130"/>
      <c r="L6" s="130"/>
      <c r="M6" s="130"/>
      <c r="N6" s="131"/>
      <c r="O6" s="900"/>
      <c r="P6" s="521"/>
      <c r="Q6" s="502"/>
      <c r="R6" s="505"/>
      <c r="S6" s="535" t="s">
        <v>1690</v>
      </c>
      <c r="T6" s="464" t="str">
        <f t="shared" si="0"/>
        <v>main2-HEP_NECP_LV_XDOR_002_M20.cps</v>
      </c>
      <c r="U6" s="464" t="str">
        <f t="shared" si="5"/>
        <v>XDOR_BJXR_C703_NECP_M200202_00002.BC</v>
      </c>
      <c r="V6" s="465" t="str">
        <f t="shared" si="1"/>
        <v>200202-MMDD</v>
      </c>
      <c r="W6" s="465" t="str">
        <f t="shared" si="2"/>
        <v>20200202_MMDD.cml</v>
      </c>
      <c r="X6" s="465" t="str">
        <f t="shared" si="3"/>
        <v>C703</v>
      </c>
      <c r="Y6" s="536" t="str">
        <f t="shared" si="4"/>
        <v>NECP_M200202</v>
      </c>
    </row>
    <row r="7" spans="1:25">
      <c r="A7" s="290"/>
      <c r="B7" s="130" t="s">
        <v>639</v>
      </c>
      <c r="C7" s="290"/>
      <c r="D7" s="290"/>
      <c r="E7" s="290"/>
      <c r="F7" s="290"/>
      <c r="G7" s="291" t="s">
        <v>884</v>
      </c>
      <c r="H7" s="290">
        <v>7</v>
      </c>
      <c r="I7" s="290"/>
      <c r="J7" s="130"/>
      <c r="K7" s="130"/>
      <c r="L7" s="130"/>
      <c r="M7" s="130"/>
      <c r="N7" s="131"/>
      <c r="O7" s="900"/>
      <c r="P7" s="483"/>
      <c r="Q7" s="502"/>
      <c r="R7" s="505"/>
      <c r="S7" s="535" t="s">
        <v>1690</v>
      </c>
      <c r="T7" s="464" t="str">
        <f t="shared" si="0"/>
        <v>main2-HEP_NECP_LV_XDOR_002_M20.cps</v>
      </c>
      <c r="U7" s="464" t="str">
        <f t="shared" si="5"/>
        <v>XDOR_BJXR_C704_NECP_M200203_00002.BC</v>
      </c>
      <c r="V7" s="465" t="str">
        <f t="shared" si="1"/>
        <v>200203-MMDD</v>
      </c>
      <c r="W7" s="465" t="str">
        <f t="shared" si="2"/>
        <v>20200203_MMDD.cml</v>
      </c>
      <c r="X7" s="465" t="str">
        <f t="shared" si="3"/>
        <v>C704</v>
      </c>
      <c r="Y7" s="536" t="str">
        <f t="shared" si="4"/>
        <v>NECP_M200203</v>
      </c>
    </row>
    <row r="8" spans="1:25">
      <c r="A8" s="290"/>
      <c r="B8" s="130" t="s">
        <v>640</v>
      </c>
      <c r="C8" s="290"/>
      <c r="D8" s="290"/>
      <c r="E8" s="290"/>
      <c r="F8" s="290"/>
      <c r="G8" s="291" t="s">
        <v>885</v>
      </c>
      <c r="H8" s="290">
        <v>5</v>
      </c>
      <c r="I8" s="290"/>
      <c r="J8" s="130"/>
      <c r="K8" s="130"/>
      <c r="L8" s="130"/>
      <c r="M8" s="130"/>
      <c r="N8" s="131"/>
      <c r="O8" s="900"/>
      <c r="P8" s="483"/>
      <c r="Q8" s="502"/>
      <c r="R8" s="505"/>
      <c r="S8" s="535" t="s">
        <v>1690</v>
      </c>
      <c r="T8" s="464" t="str">
        <f t="shared" si="0"/>
        <v>main2-HEP_NECP_LV_XDOR_002_M20.cps</v>
      </c>
      <c r="U8" s="464" t="str">
        <f t="shared" si="5"/>
        <v>XDOR_BJXR_C705_NECP_M200204_00002.BC</v>
      </c>
      <c r="V8" s="465" t="str">
        <f t="shared" si="1"/>
        <v>200204-MMDD</v>
      </c>
      <c r="W8" s="465" t="str">
        <f t="shared" si="2"/>
        <v>20200204_MMDD.cml</v>
      </c>
      <c r="X8" s="465" t="str">
        <f t="shared" si="3"/>
        <v>C705</v>
      </c>
      <c r="Y8" s="536" t="str">
        <f t="shared" si="4"/>
        <v>NECP_M200204</v>
      </c>
    </row>
    <row r="9" spans="1:25">
      <c r="A9" s="290">
        <v>3</v>
      </c>
      <c r="B9" s="130" t="s">
        <v>641</v>
      </c>
      <c r="C9" s="130"/>
      <c r="D9" s="290">
        <v>30</v>
      </c>
      <c r="E9" s="290">
        <v>0</v>
      </c>
      <c r="F9" s="290">
        <v>34</v>
      </c>
      <c r="G9" s="291" t="s">
        <v>886</v>
      </c>
      <c r="H9" s="290">
        <v>12</v>
      </c>
      <c r="I9" s="290" t="s">
        <v>62</v>
      </c>
      <c r="J9" s="130"/>
      <c r="K9" s="130"/>
      <c r="L9" s="130"/>
      <c r="M9" s="130"/>
      <c r="N9" s="131"/>
      <c r="O9" s="900"/>
      <c r="P9" s="483"/>
      <c r="Q9" s="502"/>
      <c r="R9" s="505"/>
      <c r="S9" s="535" t="s">
        <v>1690</v>
      </c>
      <c r="T9" s="464" t="str">
        <f t="shared" si="0"/>
        <v>main2-HEP_NECP_LV_XDOR_002_M20.cps</v>
      </c>
      <c r="U9" s="464" t="str">
        <f t="shared" si="5"/>
        <v>XDOR_BJXR_C706_NECP_M200301_00002.BC</v>
      </c>
      <c r="V9" s="465" t="str">
        <f t="shared" si="1"/>
        <v>200301-MMDD</v>
      </c>
      <c r="W9" s="465" t="str">
        <f t="shared" si="2"/>
        <v>20200301_MMDD.cml</v>
      </c>
      <c r="X9" s="465" t="str">
        <f t="shared" si="3"/>
        <v>C706</v>
      </c>
      <c r="Y9" s="536" t="str">
        <f t="shared" si="4"/>
        <v>NECP_M200301</v>
      </c>
    </row>
    <row r="10" spans="1:25">
      <c r="A10" s="290">
        <v>4</v>
      </c>
      <c r="B10" s="130" t="s">
        <v>642</v>
      </c>
      <c r="C10" s="130"/>
      <c r="D10" s="290">
        <v>10</v>
      </c>
      <c r="E10" s="290">
        <v>0</v>
      </c>
      <c r="F10" s="290">
        <v>34</v>
      </c>
      <c r="G10" s="292" t="s">
        <v>887</v>
      </c>
      <c r="H10" s="290">
        <v>4</v>
      </c>
      <c r="I10" s="290" t="s">
        <v>62</v>
      </c>
      <c r="J10" s="130"/>
      <c r="K10" s="130"/>
      <c r="L10" s="130"/>
      <c r="M10" s="130"/>
      <c r="N10" s="131"/>
      <c r="O10" s="900"/>
      <c r="P10" s="483"/>
      <c r="Q10" s="502"/>
      <c r="R10" s="505"/>
      <c r="S10" s="535" t="s">
        <v>1690</v>
      </c>
      <c r="T10" s="464" t="str">
        <f t="shared" si="0"/>
        <v>main2-HEP_NECP_LV_XDOR_002_M20.cps</v>
      </c>
      <c r="U10" s="464" t="str">
        <f t="shared" si="5"/>
        <v>XDOR_BJXR_C707_NECP_M200401_00002.BC</v>
      </c>
      <c r="V10" s="465" t="str">
        <f t="shared" si="1"/>
        <v>200401-MMDD</v>
      </c>
      <c r="W10" s="465" t="str">
        <f t="shared" si="2"/>
        <v>20200401_MMDD.cml</v>
      </c>
      <c r="X10" s="465" t="str">
        <f t="shared" si="3"/>
        <v>C707</v>
      </c>
      <c r="Y10" s="536" t="str">
        <f t="shared" si="4"/>
        <v>NECP_M200401</v>
      </c>
    </row>
    <row r="11" spans="1:25">
      <c r="A11" s="846" t="s">
        <v>282</v>
      </c>
      <c r="B11" s="847"/>
      <c r="C11" s="847"/>
      <c r="D11" s="847"/>
      <c r="E11" s="847"/>
      <c r="F11" s="847"/>
      <c r="G11" s="847"/>
      <c r="H11" s="847"/>
      <c r="I11" s="847"/>
      <c r="J11" s="847"/>
      <c r="K11" s="847"/>
      <c r="L11" s="847"/>
      <c r="M11" s="847"/>
      <c r="N11" s="847"/>
      <c r="O11" s="900"/>
      <c r="P11" s="483"/>
      <c r="Q11" s="502"/>
      <c r="R11" s="505"/>
      <c r="S11" s="535" t="s">
        <v>1690</v>
      </c>
      <c r="T11" s="464" t="str">
        <f t="shared" si="0"/>
        <v>main2-HEP_NECP_LV_XDOR_002_M20.cps</v>
      </c>
      <c r="U11" s="464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536" t="str">
        <f t="shared" si="4"/>
        <v/>
      </c>
    </row>
    <row r="12" spans="1:25">
      <c r="A12" s="290">
        <v>5</v>
      </c>
      <c r="B12" s="130" t="s">
        <v>643</v>
      </c>
      <c r="C12" s="290"/>
      <c r="D12" s="290">
        <v>20</v>
      </c>
      <c r="E12" s="290">
        <v>0</v>
      </c>
      <c r="F12" s="290">
        <v>34</v>
      </c>
      <c r="G12" s="292" t="s">
        <v>888</v>
      </c>
      <c r="H12" s="290">
        <v>4</v>
      </c>
      <c r="I12" s="290" t="s">
        <v>62</v>
      </c>
      <c r="J12" s="130"/>
      <c r="K12" s="130"/>
      <c r="L12" s="130"/>
      <c r="M12" s="130"/>
      <c r="N12" s="131"/>
      <c r="O12" s="900"/>
      <c r="P12" s="483"/>
      <c r="Q12" s="502"/>
      <c r="R12" s="505"/>
      <c r="S12" s="535" t="s">
        <v>1690</v>
      </c>
      <c r="T12" s="464" t="str">
        <f t="shared" si="0"/>
        <v>main2-HEP_NECP_LV_XDOR_002_M20.cps</v>
      </c>
      <c r="U12" s="464" t="str">
        <f t="shared" si="5"/>
        <v>XDOR_BJXR_C708_NECP_M200501_00002.BC</v>
      </c>
      <c r="V12" s="465" t="str">
        <f t="shared" si="1"/>
        <v>200501-MMDD</v>
      </c>
      <c r="W12" s="465" t="str">
        <f t="shared" si="2"/>
        <v>20200501_MMDD.cml</v>
      </c>
      <c r="X12" s="465" t="str">
        <f t="shared" si="3"/>
        <v>C708</v>
      </c>
      <c r="Y12" s="536" t="str">
        <f t="shared" si="4"/>
        <v>NECP_M200501</v>
      </c>
    </row>
    <row r="13" spans="1:25">
      <c r="A13" s="290">
        <v>6</v>
      </c>
      <c r="B13" s="130" t="s">
        <v>637</v>
      </c>
      <c r="C13" s="290"/>
      <c r="D13" s="290">
        <v>30</v>
      </c>
      <c r="E13" s="290">
        <v>0</v>
      </c>
      <c r="F13" s="290">
        <v>34</v>
      </c>
      <c r="G13" s="292" t="s">
        <v>889</v>
      </c>
      <c r="H13" s="290">
        <v>9</v>
      </c>
      <c r="I13" s="290" t="s">
        <v>62</v>
      </c>
      <c r="J13" s="130"/>
      <c r="K13" s="130"/>
      <c r="L13" s="130"/>
      <c r="M13" s="130"/>
      <c r="N13" s="131"/>
      <c r="O13" s="900"/>
      <c r="P13" s="483"/>
      <c r="Q13" s="502"/>
      <c r="R13" s="505"/>
      <c r="S13" s="535" t="s">
        <v>1690</v>
      </c>
      <c r="T13" s="464" t="str">
        <f t="shared" si="0"/>
        <v>main2-HEP_NECP_LV_XDOR_002_M20.cps</v>
      </c>
      <c r="U13" s="464" t="str">
        <f t="shared" si="5"/>
        <v>XDOR_BJXR_C709_NECP_M200601_00002.BC</v>
      </c>
      <c r="V13" s="465" t="str">
        <f t="shared" si="1"/>
        <v>200601-MMDD</v>
      </c>
      <c r="W13" s="465" t="str">
        <f t="shared" si="2"/>
        <v>20200601_MMDD.cml</v>
      </c>
      <c r="X13" s="465" t="str">
        <f t="shared" si="3"/>
        <v>C709</v>
      </c>
      <c r="Y13" s="536" t="str">
        <f t="shared" si="4"/>
        <v>NECP_M200601</v>
      </c>
    </row>
    <row r="14" spans="1:25">
      <c r="A14" s="290"/>
      <c r="B14" s="130" t="s">
        <v>639</v>
      </c>
      <c r="C14" s="290"/>
      <c r="D14" s="290"/>
      <c r="E14" s="290"/>
      <c r="F14" s="290"/>
      <c r="G14" s="292" t="s">
        <v>890</v>
      </c>
      <c r="H14" s="290">
        <v>7</v>
      </c>
      <c r="I14" s="290"/>
      <c r="J14" s="130"/>
      <c r="K14" s="130"/>
      <c r="L14" s="130"/>
      <c r="M14" s="130"/>
      <c r="N14" s="131"/>
      <c r="O14" s="900"/>
      <c r="P14" s="483"/>
      <c r="Q14" s="502"/>
      <c r="R14" s="505"/>
      <c r="S14" s="535" t="s">
        <v>1690</v>
      </c>
      <c r="T14" s="464" t="str">
        <f t="shared" si="0"/>
        <v>main2-HEP_NECP_LV_XDOR_002_M20.cps</v>
      </c>
      <c r="U14" s="464" t="str">
        <f t="shared" si="5"/>
        <v>XDOR_BJXR_C710_NECP_M200602_00002.BC</v>
      </c>
      <c r="V14" s="465" t="str">
        <f t="shared" si="1"/>
        <v>200602-MMDD</v>
      </c>
      <c r="W14" s="465" t="str">
        <f t="shared" si="2"/>
        <v>20200602_MMDD.cml</v>
      </c>
      <c r="X14" s="465" t="str">
        <f t="shared" si="3"/>
        <v>C710</v>
      </c>
      <c r="Y14" s="536" t="str">
        <f t="shared" si="4"/>
        <v>NECP_M200602</v>
      </c>
    </row>
    <row r="15" spans="1:25">
      <c r="A15" s="290"/>
      <c r="B15" s="130" t="s">
        <v>640</v>
      </c>
      <c r="C15" s="290"/>
      <c r="D15" s="290"/>
      <c r="E15" s="290"/>
      <c r="F15" s="290"/>
      <c r="G15" s="292" t="s">
        <v>891</v>
      </c>
      <c r="H15" s="290">
        <v>5</v>
      </c>
      <c r="I15" s="290"/>
      <c r="J15" s="130"/>
      <c r="K15" s="130"/>
      <c r="L15" s="130"/>
      <c r="M15" s="130"/>
      <c r="N15" s="131"/>
      <c r="O15" s="900"/>
      <c r="P15" s="483"/>
      <c r="Q15" s="502"/>
      <c r="R15" s="505"/>
      <c r="S15" s="535" t="s">
        <v>1690</v>
      </c>
      <c r="T15" s="464" t="str">
        <f t="shared" si="0"/>
        <v>main2-HEP_NECP_LV_XDOR_002_M20.cps</v>
      </c>
      <c r="U15" s="464" t="str">
        <f t="shared" si="5"/>
        <v>XDOR_BJXR_C711_NECP_M200603_00002.BC</v>
      </c>
      <c r="V15" s="465" t="str">
        <f t="shared" si="1"/>
        <v>200603-MMDD</v>
      </c>
      <c r="W15" s="465" t="str">
        <f t="shared" si="2"/>
        <v>20200603_MMDD.cml</v>
      </c>
      <c r="X15" s="465" t="str">
        <f t="shared" si="3"/>
        <v>C711</v>
      </c>
      <c r="Y15" s="536" t="str">
        <f t="shared" si="4"/>
        <v>NECP_M200603</v>
      </c>
    </row>
    <row r="16" spans="1:25">
      <c r="A16" s="290">
        <v>7</v>
      </c>
      <c r="B16" s="130" t="s">
        <v>641</v>
      </c>
      <c r="C16" s="130"/>
      <c r="D16" s="290">
        <v>30</v>
      </c>
      <c r="E16" s="290">
        <v>0</v>
      </c>
      <c r="F16" s="290">
        <v>34</v>
      </c>
      <c r="G16" s="291" t="s">
        <v>892</v>
      </c>
      <c r="H16" s="290">
        <v>8</v>
      </c>
      <c r="I16" s="290" t="s">
        <v>62</v>
      </c>
      <c r="J16" s="130"/>
      <c r="K16" s="130"/>
      <c r="L16" s="130"/>
      <c r="M16" s="130"/>
      <c r="N16" s="131"/>
      <c r="O16" s="900"/>
      <c r="P16" s="483"/>
      <c r="Q16" s="502"/>
      <c r="R16" s="505"/>
      <c r="S16" s="535" t="s">
        <v>1690</v>
      </c>
      <c r="T16" s="464" t="str">
        <f t="shared" si="0"/>
        <v>main2-HEP_NECP_LV_XDOR_002_M20.cps</v>
      </c>
      <c r="U16" s="464" t="str">
        <f t="shared" si="5"/>
        <v>XDOR_BJXR_C712_NECP_M200701_00002.BC</v>
      </c>
      <c r="V16" s="465" t="str">
        <f t="shared" si="1"/>
        <v>200701-MMDD</v>
      </c>
      <c r="W16" s="465" t="str">
        <f t="shared" si="2"/>
        <v>20200701_MMDD.cml</v>
      </c>
      <c r="X16" s="465" t="str">
        <f t="shared" si="3"/>
        <v>C712</v>
      </c>
      <c r="Y16" s="536" t="str">
        <f t="shared" si="4"/>
        <v>NECP_M200701</v>
      </c>
    </row>
    <row r="17" spans="1:25">
      <c r="A17" s="290"/>
      <c r="B17" s="130" t="s">
        <v>644</v>
      </c>
      <c r="C17" s="130"/>
      <c r="D17" s="290"/>
      <c r="E17" s="290"/>
      <c r="F17" s="290"/>
      <c r="G17" s="292" t="s">
        <v>893</v>
      </c>
      <c r="H17" s="290">
        <v>15</v>
      </c>
      <c r="I17" s="290"/>
      <c r="J17" s="130"/>
      <c r="K17" s="130"/>
      <c r="L17" s="130"/>
      <c r="M17" s="130"/>
      <c r="N17" s="131"/>
      <c r="O17" s="900"/>
      <c r="P17" s="483"/>
      <c r="Q17" s="502"/>
      <c r="R17" s="505"/>
      <c r="S17" s="535" t="s">
        <v>1690</v>
      </c>
      <c r="T17" s="464" t="str">
        <f t="shared" si="0"/>
        <v>main2-HEP_NECP_LV_XDOR_002_M20.cps</v>
      </c>
      <c r="U17" s="464" t="str">
        <f>IF(G17="","",G17)</f>
        <v>XDOR_BJXR_C713_NECP_M200702_00002.BC</v>
      </c>
      <c r="V17" s="465" t="str">
        <f t="shared" si="1"/>
        <v>200702-MMDD</v>
      </c>
      <c r="W17" s="465" t="str">
        <f t="shared" si="2"/>
        <v>20200702_MMDD.cml</v>
      </c>
      <c r="X17" s="465" t="str">
        <f t="shared" si="3"/>
        <v>C713</v>
      </c>
      <c r="Y17" s="536" t="str">
        <f t="shared" si="4"/>
        <v>NECP_M200702</v>
      </c>
    </row>
    <row r="18" spans="1:25">
      <c r="A18" s="290">
        <v>8</v>
      </c>
      <c r="B18" s="130" t="s">
        <v>645</v>
      </c>
      <c r="C18" s="130"/>
      <c r="D18" s="290">
        <v>10</v>
      </c>
      <c r="E18" s="290">
        <v>0</v>
      </c>
      <c r="F18" s="290">
        <v>34</v>
      </c>
      <c r="G18" s="292" t="s">
        <v>894</v>
      </c>
      <c r="H18" s="290">
        <v>4</v>
      </c>
      <c r="I18" s="290" t="s">
        <v>62</v>
      </c>
      <c r="J18" s="130"/>
      <c r="K18" s="130"/>
      <c r="L18" s="130"/>
      <c r="M18" s="130"/>
      <c r="N18" s="131"/>
      <c r="O18" s="900"/>
      <c r="P18" s="483"/>
      <c r="Q18" s="502"/>
      <c r="R18" s="505"/>
      <c r="S18" s="535" t="s">
        <v>1690</v>
      </c>
      <c r="T18" s="464" t="str">
        <f t="shared" si="0"/>
        <v>main2-HEP_NECP_LV_XDOR_002_M20.cps</v>
      </c>
      <c r="U18" s="464" t="str">
        <f>IF(G18="","",G18)</f>
        <v>XDOR_BJXR_C714_NECP_M200801_00002.BC</v>
      </c>
      <c r="V18" s="465" t="str">
        <f t="shared" si="1"/>
        <v>200801-MMDD</v>
      </c>
      <c r="W18" s="465" t="str">
        <f t="shared" si="2"/>
        <v>20200801_MMDD.cml</v>
      </c>
      <c r="X18" s="465" t="str">
        <f t="shared" si="3"/>
        <v>C714</v>
      </c>
      <c r="Y18" s="536" t="str">
        <f t="shared" si="4"/>
        <v>NECP_M200801</v>
      </c>
    </row>
    <row r="19" spans="1:25">
      <c r="A19" s="846" t="s">
        <v>279</v>
      </c>
      <c r="B19" s="847"/>
      <c r="C19" s="847"/>
      <c r="D19" s="847"/>
      <c r="E19" s="847"/>
      <c r="F19" s="847"/>
      <c r="G19" s="847"/>
      <c r="H19" s="847"/>
      <c r="I19" s="847"/>
      <c r="J19" s="847"/>
      <c r="K19" s="847"/>
      <c r="L19" s="847"/>
      <c r="M19" s="847"/>
      <c r="N19" s="847"/>
      <c r="O19" s="848"/>
      <c r="P19" s="482"/>
      <c r="Q19" s="502"/>
      <c r="R19" s="505"/>
      <c r="S19" s="535" t="s">
        <v>1690</v>
      </c>
      <c r="T19" s="464" t="str">
        <f t="shared" si="0"/>
        <v>main2-HEP_NECP_LV_XDOR_002_M20.cps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536" t="str">
        <f t="shared" si="4"/>
        <v/>
      </c>
    </row>
    <row r="20" spans="1:25" s="138" customFormat="1">
      <c r="A20" s="30">
        <v>9</v>
      </c>
      <c r="B20" s="79" t="s">
        <v>370</v>
      </c>
      <c r="C20" s="79"/>
      <c r="D20" s="30">
        <v>20</v>
      </c>
      <c r="E20" s="30">
        <v>0</v>
      </c>
      <c r="F20" s="30">
        <v>9</v>
      </c>
      <c r="G20" s="739" t="s">
        <v>1139</v>
      </c>
      <c r="H20" s="30">
        <v>4</v>
      </c>
      <c r="I20" s="30" t="s">
        <v>62</v>
      </c>
      <c r="J20" s="79"/>
      <c r="K20" s="79"/>
      <c r="L20" s="79"/>
      <c r="M20" s="79"/>
      <c r="N20" s="343"/>
      <c r="O20" s="901" t="s">
        <v>1702</v>
      </c>
      <c r="P20" s="477"/>
      <c r="Q20" s="510"/>
      <c r="R20" s="775"/>
      <c r="S20" s="751" t="s">
        <v>1690</v>
      </c>
      <c r="T20" s="752" t="str">
        <f t="shared" si="0"/>
        <v>main2-HEPE_NECP_HV_ONSTART_XDOR_002_M20.cps</v>
      </c>
      <c r="U20" s="752" t="str">
        <f t="shared" si="6"/>
        <v>XDOR_BJXR_C715_NECP_M200901_00001.BC</v>
      </c>
      <c r="V20" s="753" t="str">
        <f t="shared" si="1"/>
        <v>200901-MMDD</v>
      </c>
      <c r="W20" s="753" t="str">
        <f t="shared" si="2"/>
        <v>20200901_MMDD.cml</v>
      </c>
      <c r="X20" s="753" t="str">
        <f t="shared" si="3"/>
        <v>C715</v>
      </c>
      <c r="Y20" s="754" t="str">
        <f t="shared" si="4"/>
        <v>NECP_M200901</v>
      </c>
    </row>
    <row r="21" spans="1:25" s="138" customFormat="1">
      <c r="A21" s="30">
        <v>10</v>
      </c>
      <c r="B21" s="79" t="s">
        <v>1137</v>
      </c>
      <c r="C21" s="79"/>
      <c r="D21" s="30">
        <v>30</v>
      </c>
      <c r="E21" s="30">
        <v>0</v>
      </c>
      <c r="F21" s="30">
        <v>9</v>
      </c>
      <c r="G21" s="739" t="s">
        <v>1140</v>
      </c>
      <c r="H21" s="30">
        <v>18</v>
      </c>
      <c r="I21" s="30" t="s">
        <v>62</v>
      </c>
      <c r="J21" s="79"/>
      <c r="K21" s="79"/>
      <c r="L21" s="79"/>
      <c r="M21" s="79"/>
      <c r="N21" s="343"/>
      <c r="O21" s="902"/>
      <c r="P21" s="477"/>
      <c r="Q21" s="510"/>
      <c r="R21" s="775"/>
      <c r="S21" s="751" t="s">
        <v>1690</v>
      </c>
      <c r="T21" s="752" t="str">
        <f t="shared" si="0"/>
        <v>main2-HEPE_NECP_HV_ONSTART_XDOR_002_M20.cps</v>
      </c>
      <c r="U21" s="752" t="str">
        <f t="shared" si="6"/>
        <v>XDOR_BJXR_C716_NECP_M201001_00001.BC</v>
      </c>
      <c r="V21" s="753" t="str">
        <f t="shared" si="1"/>
        <v>201001-MMDD</v>
      </c>
      <c r="W21" s="753" t="str">
        <f t="shared" si="2"/>
        <v>20201001_MMDD.cml</v>
      </c>
      <c r="X21" s="753" t="str">
        <f t="shared" si="3"/>
        <v>C716</v>
      </c>
      <c r="Y21" s="754" t="str">
        <f t="shared" si="4"/>
        <v>NECP_M201001</v>
      </c>
    </row>
    <row r="22" spans="1:25" s="138" customFormat="1">
      <c r="A22" s="30">
        <v>11</v>
      </c>
      <c r="B22" s="79" t="s">
        <v>1138</v>
      </c>
      <c r="C22" s="79"/>
      <c r="D22" s="30">
        <v>60</v>
      </c>
      <c r="E22" s="30">
        <v>0</v>
      </c>
      <c r="F22" s="30">
        <v>9</v>
      </c>
      <c r="G22" s="739" t="s">
        <v>1141</v>
      </c>
      <c r="H22" s="30">
        <v>22</v>
      </c>
      <c r="I22" s="30" t="s">
        <v>62</v>
      </c>
      <c r="J22" s="79"/>
      <c r="K22" s="79"/>
      <c r="L22" s="79" t="s">
        <v>611</v>
      </c>
      <c r="M22" s="108" t="s">
        <v>611</v>
      </c>
      <c r="N22" s="343"/>
      <c r="O22" s="343" t="s">
        <v>1165</v>
      </c>
      <c r="P22" s="476"/>
      <c r="Q22" s="510"/>
      <c r="R22" s="775"/>
      <c r="S22" s="751" t="s">
        <v>1690</v>
      </c>
      <c r="T22" s="752" t="str">
        <f t="shared" si="0"/>
        <v>main2-HEPE_NECP_HV_CHK_XDOR_001_M20.cps</v>
      </c>
      <c r="U22" s="752" t="str">
        <f t="shared" si="6"/>
        <v>XDOR_BJXR_C717_NECP_M201101_00001.BC</v>
      </c>
      <c r="V22" s="753" t="str">
        <f t="shared" si="1"/>
        <v>201101-MMDD</v>
      </c>
      <c r="W22" s="753" t="str">
        <f t="shared" si="2"/>
        <v>20201101_MMDD.cml</v>
      </c>
      <c r="X22" s="753" t="str">
        <f t="shared" si="3"/>
        <v>C717</v>
      </c>
      <c r="Y22" s="754" t="str">
        <f t="shared" si="4"/>
        <v>NECP_M201101</v>
      </c>
    </row>
    <row r="23" spans="1:25" s="138" customFormat="1">
      <c r="A23" s="30">
        <v>12</v>
      </c>
      <c r="B23" s="79" t="s">
        <v>493</v>
      </c>
      <c r="C23" s="79"/>
      <c r="D23" s="30">
        <v>60</v>
      </c>
      <c r="E23" s="30">
        <v>0</v>
      </c>
      <c r="F23" s="30">
        <v>9</v>
      </c>
      <c r="G23" s="739" t="s">
        <v>1142</v>
      </c>
      <c r="H23" s="30">
        <v>4</v>
      </c>
      <c r="I23" s="30" t="s">
        <v>62</v>
      </c>
      <c r="J23" s="79"/>
      <c r="K23" s="79"/>
      <c r="L23" s="79" t="s">
        <v>461</v>
      </c>
      <c r="M23" s="79"/>
      <c r="N23" s="343" t="s">
        <v>497</v>
      </c>
      <c r="O23" s="343" t="s">
        <v>1702</v>
      </c>
      <c r="P23" s="476"/>
      <c r="Q23" s="510"/>
      <c r="R23" s="775"/>
      <c r="S23" s="751" t="s">
        <v>1690</v>
      </c>
      <c r="T23" s="752" t="str">
        <f t="shared" si="0"/>
        <v>main2-HEPE_NECP_HV_ONSTART_XDOR_002_M20.cps</v>
      </c>
      <c r="U23" s="752" t="str">
        <f t="shared" si="6"/>
        <v>XDOR_BJXR_C718_NECP_M201201_00001.BC</v>
      </c>
      <c r="V23" s="753" t="str">
        <f t="shared" si="1"/>
        <v>201201-MMDD</v>
      </c>
      <c r="W23" s="753" t="str">
        <f t="shared" si="2"/>
        <v>20201201_MMDD.cml</v>
      </c>
      <c r="X23" s="753" t="str">
        <f t="shared" si="3"/>
        <v>C718</v>
      </c>
      <c r="Y23" s="754" t="str">
        <f t="shared" si="4"/>
        <v>NECP_M201201</v>
      </c>
    </row>
    <row r="24" spans="1:25">
      <c r="A24" s="897" t="s">
        <v>283</v>
      </c>
      <c r="B24" s="898"/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9"/>
      <c r="P24" s="482"/>
      <c r="Q24" s="502"/>
      <c r="R24" s="505"/>
      <c r="S24" s="535" t="s">
        <v>1690</v>
      </c>
      <c r="T24" s="464" t="str">
        <f t="shared" si="0"/>
        <v>main2-HEPE_NECP_HV_ONSTART_XDOR_002_M20.cps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536" t="str">
        <f t="shared" si="4"/>
        <v/>
      </c>
    </row>
    <row r="25" spans="1:25">
      <c r="A25" s="30">
        <v>13</v>
      </c>
      <c r="B25" s="79" t="s">
        <v>370</v>
      </c>
      <c r="C25" s="79"/>
      <c r="D25" s="30">
        <v>20</v>
      </c>
      <c r="E25" s="30">
        <v>0</v>
      </c>
      <c r="F25" s="30">
        <v>9</v>
      </c>
      <c r="G25" s="329" t="s">
        <v>1149</v>
      </c>
      <c r="H25" s="30" t="s">
        <v>24</v>
      </c>
      <c r="I25" s="30" t="s">
        <v>62</v>
      </c>
      <c r="J25" s="79"/>
      <c r="K25" s="79"/>
      <c r="L25" s="79"/>
      <c r="M25" s="79" t="s">
        <v>483</v>
      </c>
      <c r="N25" s="343"/>
      <c r="O25" s="901" t="s">
        <v>1166</v>
      </c>
      <c r="P25" s="477"/>
      <c r="Q25" s="502"/>
      <c r="R25" s="505"/>
      <c r="S25" s="535" t="s">
        <v>1690</v>
      </c>
      <c r="T25" s="464" t="str">
        <f t="shared" si="0"/>
        <v>main2-HEPI_NECP_HV_ONSTART_XDOR_001_M20.cps</v>
      </c>
      <c r="U25" s="464" t="str">
        <f t="shared" si="6"/>
        <v>XDOR_BJXR_C719_NECP_M201301_00001.BC</v>
      </c>
      <c r="V25" s="465" t="str">
        <f t="shared" si="1"/>
        <v>201301-MMDD</v>
      </c>
      <c r="W25" s="465" t="str">
        <f t="shared" si="2"/>
        <v>20201301_MMDD.cml</v>
      </c>
      <c r="X25" s="465" t="str">
        <f t="shared" si="3"/>
        <v>C719</v>
      </c>
      <c r="Y25" s="536" t="str">
        <f t="shared" si="4"/>
        <v>NECP_M201301</v>
      </c>
    </row>
    <row r="26" spans="1:25">
      <c r="A26" s="30">
        <v>14</v>
      </c>
      <c r="B26" s="79" t="s">
        <v>1146</v>
      </c>
      <c r="C26" s="79"/>
      <c r="D26" s="30">
        <v>30</v>
      </c>
      <c r="E26" s="30">
        <v>0</v>
      </c>
      <c r="F26" s="30">
        <v>9</v>
      </c>
      <c r="G26" s="329" t="s">
        <v>1150</v>
      </c>
      <c r="H26" s="30" t="s">
        <v>24</v>
      </c>
      <c r="I26" s="30" t="s">
        <v>62</v>
      </c>
      <c r="J26" s="79"/>
      <c r="K26" s="79"/>
      <c r="L26" s="79"/>
      <c r="M26" s="79"/>
      <c r="N26" s="343"/>
      <c r="O26" s="902"/>
      <c r="P26" s="477"/>
      <c r="Q26" s="502"/>
      <c r="R26" s="505"/>
      <c r="S26" s="535" t="s">
        <v>1690</v>
      </c>
      <c r="T26" s="464" t="str">
        <f t="shared" si="0"/>
        <v>main2-HEPI_NECP_HV_ONSTART_XDOR_001_M20.cps</v>
      </c>
      <c r="U26" s="464" t="str">
        <f t="shared" si="6"/>
        <v>XDOR_BJXR_C720_NECP_M201401_00001.BC</v>
      </c>
      <c r="V26" s="465" t="str">
        <f t="shared" si="1"/>
        <v>201401-MMDD</v>
      </c>
      <c r="W26" s="465" t="str">
        <f t="shared" si="2"/>
        <v>20201401_MMDD.cml</v>
      </c>
      <c r="X26" s="465" t="str">
        <f t="shared" si="3"/>
        <v>C720</v>
      </c>
      <c r="Y26" s="536" t="str">
        <f t="shared" si="4"/>
        <v>NECP_M201401</v>
      </c>
    </row>
    <row r="27" spans="1:25">
      <c r="A27" s="30">
        <v>15</v>
      </c>
      <c r="B27" s="79" t="s">
        <v>1147</v>
      </c>
      <c r="C27" s="79"/>
      <c r="D27" s="30">
        <v>60</v>
      </c>
      <c r="E27" s="30">
        <v>0</v>
      </c>
      <c r="F27" s="30">
        <v>9</v>
      </c>
      <c r="G27" s="329" t="s">
        <v>1151</v>
      </c>
      <c r="H27" s="30">
        <v>20</v>
      </c>
      <c r="I27" s="30" t="s">
        <v>62</v>
      </c>
      <c r="J27" s="79"/>
      <c r="K27" s="79"/>
      <c r="L27" s="79" t="s">
        <v>611</v>
      </c>
      <c r="M27" s="108" t="s">
        <v>611</v>
      </c>
      <c r="N27" s="343"/>
      <c r="O27" s="343" t="s">
        <v>1167</v>
      </c>
      <c r="Q27" s="502"/>
      <c r="R27" s="505"/>
      <c r="S27" s="535" t="s">
        <v>1690</v>
      </c>
      <c r="T27" s="464" t="str">
        <f t="shared" si="0"/>
        <v>main2-HEPI_NECP_HV_SSD_CHK_XDOR_001_M20.cps</v>
      </c>
      <c r="U27" s="464" t="str">
        <f t="shared" si="6"/>
        <v>XDOR_BJXR_C721_NECP_M201501_00001.BC</v>
      </c>
      <c r="V27" s="465" t="str">
        <f t="shared" si="1"/>
        <v>201501-MMDD</v>
      </c>
      <c r="W27" s="465" t="str">
        <f t="shared" si="2"/>
        <v>20201501_MMDD.cml</v>
      </c>
      <c r="X27" s="465" t="str">
        <f t="shared" si="3"/>
        <v>C721</v>
      </c>
      <c r="Y27" s="536" t="str">
        <f t="shared" si="4"/>
        <v>NECP_M201501</v>
      </c>
    </row>
    <row r="28" spans="1:25">
      <c r="A28" s="30">
        <v>16</v>
      </c>
      <c r="B28" s="79" t="s">
        <v>1148</v>
      </c>
      <c r="C28" s="79"/>
      <c r="D28" s="30">
        <v>30</v>
      </c>
      <c r="E28" s="30">
        <v>0</v>
      </c>
      <c r="F28" s="30">
        <v>10</v>
      </c>
      <c r="G28" s="329" t="s">
        <v>1152</v>
      </c>
      <c r="H28" s="30">
        <v>54</v>
      </c>
      <c r="I28" s="30" t="s">
        <v>62</v>
      </c>
      <c r="J28" s="79"/>
      <c r="K28" s="79"/>
      <c r="L28" s="79" t="s">
        <v>611</v>
      </c>
      <c r="M28" s="79"/>
      <c r="N28" s="343"/>
      <c r="O28" s="343" t="s">
        <v>1168</v>
      </c>
      <c r="Q28" s="502"/>
      <c r="R28" s="505"/>
      <c r="S28" s="535" t="s">
        <v>1690</v>
      </c>
      <c r="T28" s="464" t="str">
        <f t="shared" si="0"/>
        <v>main2-HEPI_NECP_HV_MCP_CHK_XDOR_001_M20.cps</v>
      </c>
      <c r="U28" s="464" t="str">
        <f t="shared" si="6"/>
        <v>XDOR_BJXR_C722_NECP_M201601_00001.BC</v>
      </c>
      <c r="V28" s="465" t="str">
        <f t="shared" si="1"/>
        <v>201601-MMDD</v>
      </c>
      <c r="W28" s="465" t="str">
        <f t="shared" si="2"/>
        <v>20201601_MMDD.cml</v>
      </c>
      <c r="X28" s="465" t="str">
        <f t="shared" si="3"/>
        <v>C722</v>
      </c>
      <c r="Y28" s="536" t="str">
        <f t="shared" si="4"/>
        <v>NECP_M201601</v>
      </c>
    </row>
    <row r="29" spans="1:25">
      <c r="A29" s="30">
        <v>17</v>
      </c>
      <c r="B29" s="79" t="s">
        <v>496</v>
      </c>
      <c r="C29" s="79"/>
      <c r="D29" s="30">
        <v>240</v>
      </c>
      <c r="E29" s="30">
        <v>0</v>
      </c>
      <c r="F29" s="30">
        <v>10</v>
      </c>
      <c r="G29" s="329" t="s">
        <v>1153</v>
      </c>
      <c r="H29" s="30" t="s">
        <v>24</v>
      </c>
      <c r="I29" s="30" t="s">
        <v>62</v>
      </c>
      <c r="J29" s="79"/>
      <c r="K29" s="79"/>
      <c r="L29" s="79" t="s">
        <v>461</v>
      </c>
      <c r="M29" s="108" t="s">
        <v>483</v>
      </c>
      <c r="N29" s="343"/>
      <c r="O29" s="343" t="s">
        <v>1166</v>
      </c>
      <c r="Q29" s="502"/>
      <c r="R29" s="505"/>
      <c r="S29" s="535" t="s">
        <v>1690</v>
      </c>
      <c r="T29" s="464" t="str">
        <f t="shared" si="0"/>
        <v>main2-HEPI_NECP_HV_ONSTART_XDOR_001_M20.cps</v>
      </c>
      <c r="U29" s="464" t="str">
        <f t="shared" si="6"/>
        <v>XDOR_BJXR_C723_NECP_M201701_00001.BC</v>
      </c>
      <c r="V29" s="465" t="str">
        <f t="shared" si="1"/>
        <v>201701-MMDD</v>
      </c>
      <c r="W29" s="465" t="str">
        <f t="shared" si="2"/>
        <v>20201701_MMDD.cml</v>
      </c>
      <c r="X29" s="465" t="str">
        <f t="shared" si="3"/>
        <v>C723</v>
      </c>
      <c r="Y29" s="536" t="str">
        <f t="shared" si="4"/>
        <v>NECP_M201701</v>
      </c>
    </row>
    <row r="30" spans="1:25">
      <c r="A30" s="846" t="s">
        <v>279</v>
      </c>
      <c r="B30" s="847"/>
      <c r="C30" s="847"/>
      <c r="D30" s="847"/>
      <c r="E30" s="847"/>
      <c r="F30" s="847"/>
      <c r="G30" s="847"/>
      <c r="H30" s="847"/>
      <c r="I30" s="847"/>
      <c r="J30" s="847"/>
      <c r="K30" s="847"/>
      <c r="L30" s="847"/>
      <c r="M30" s="847"/>
      <c r="N30" s="847"/>
      <c r="O30" s="848"/>
      <c r="P30" s="482"/>
      <c r="Q30" s="502"/>
      <c r="R30" s="505"/>
      <c r="S30" s="535" t="s">
        <v>1690</v>
      </c>
      <c r="T30" s="464" t="str">
        <f t="shared" si="0"/>
        <v>main2-HEPI_NECP_HV_ONSTART_XDOR_001_M20.cps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536" t="str">
        <f t="shared" si="4"/>
        <v/>
      </c>
    </row>
    <row r="31" spans="1:25" s="138" customFormat="1">
      <c r="A31" s="30">
        <v>18</v>
      </c>
      <c r="B31" s="79" t="s">
        <v>1643</v>
      </c>
      <c r="C31" s="79"/>
      <c r="D31" s="30">
        <v>10</v>
      </c>
      <c r="E31" s="30">
        <v>0</v>
      </c>
      <c r="F31" s="30"/>
      <c r="G31" s="739" t="s">
        <v>1647</v>
      </c>
      <c r="H31" s="30">
        <v>5</v>
      </c>
      <c r="I31" s="30" t="s">
        <v>62</v>
      </c>
      <c r="J31" s="79"/>
      <c r="K31" s="79"/>
      <c r="L31" s="79"/>
      <c r="M31" s="79"/>
      <c r="N31" s="343"/>
      <c r="O31" s="343" t="s">
        <v>1655</v>
      </c>
      <c r="P31" s="476"/>
      <c r="Q31" s="510"/>
      <c r="R31" s="775"/>
      <c r="S31" s="751" t="s">
        <v>1690</v>
      </c>
      <c r="T31" s="752" t="str">
        <f t="shared" si="0"/>
        <v>main2-HEPE_HV_ON_XDOR_001_M20.cps</v>
      </c>
      <c r="U31" s="752" t="str">
        <f t="shared" si="6"/>
        <v>XDOR_BJXR_C727_NECP_M201801_00001.BC</v>
      </c>
      <c r="V31" s="753" t="str">
        <f t="shared" si="1"/>
        <v>201801-MMDD</v>
      </c>
      <c r="W31" s="753" t="str">
        <f t="shared" si="2"/>
        <v>20201801_MMDD.cml</v>
      </c>
      <c r="X31" s="753" t="str">
        <f t="shared" si="3"/>
        <v>C727</v>
      </c>
      <c r="Y31" s="754" t="str">
        <f t="shared" si="4"/>
        <v>NECP_M201801</v>
      </c>
    </row>
    <row r="32" spans="1:25" s="138" customFormat="1">
      <c r="A32" s="30">
        <v>19</v>
      </c>
      <c r="B32" s="79" t="s">
        <v>1644</v>
      </c>
      <c r="C32" s="79"/>
      <c r="D32" s="30">
        <v>7</v>
      </c>
      <c r="E32" s="30">
        <v>0</v>
      </c>
      <c r="F32" s="30"/>
      <c r="G32" s="739" t="s">
        <v>1648</v>
      </c>
      <c r="H32" s="30">
        <v>3</v>
      </c>
      <c r="I32" s="30" t="s">
        <v>62</v>
      </c>
      <c r="J32" s="79"/>
      <c r="K32" s="79"/>
      <c r="L32" s="79"/>
      <c r="M32" s="79"/>
      <c r="N32" s="343"/>
      <c r="O32" s="903" t="s">
        <v>1656</v>
      </c>
      <c r="P32" s="477"/>
      <c r="Q32" s="510"/>
      <c r="R32" s="775"/>
      <c r="S32" s="751" t="s">
        <v>1690</v>
      </c>
      <c r="T32" s="752" t="str">
        <f t="shared" si="0"/>
        <v>main2-HEPE_CAL_ALL_XDOR_001_M20.cps</v>
      </c>
      <c r="U32" s="752" t="str">
        <f t="shared" si="6"/>
        <v>XDOR_BJXR_C728_NECP_M201901_00001.BC</v>
      </c>
      <c r="V32" s="753" t="str">
        <f t="shared" si="1"/>
        <v>201901-MMDD</v>
      </c>
      <c r="W32" s="753" t="str">
        <f t="shared" si="2"/>
        <v>20201901_MMDD.cml</v>
      </c>
      <c r="X32" s="753" t="str">
        <f t="shared" si="3"/>
        <v>C728</v>
      </c>
      <c r="Y32" s="754" t="str">
        <f t="shared" si="4"/>
        <v>NECP_M201901</v>
      </c>
    </row>
    <row r="33" spans="1:25" s="138" customFormat="1">
      <c r="A33" s="30"/>
      <c r="B33" s="79"/>
      <c r="C33" s="79"/>
      <c r="D33" s="30">
        <v>16</v>
      </c>
      <c r="E33" s="30">
        <v>0</v>
      </c>
      <c r="F33" s="30"/>
      <c r="G33" s="739" t="s">
        <v>1649</v>
      </c>
      <c r="H33" s="30">
        <v>11</v>
      </c>
      <c r="I33" s="30" t="s">
        <v>62</v>
      </c>
      <c r="J33" s="79"/>
      <c r="K33" s="79"/>
      <c r="L33" s="79"/>
      <c r="M33" s="79"/>
      <c r="N33" s="343"/>
      <c r="O33" s="903"/>
      <c r="P33" s="477"/>
      <c r="Q33" s="510"/>
      <c r="R33" s="775"/>
      <c r="S33" s="751" t="s">
        <v>1690</v>
      </c>
      <c r="T33" s="752" t="str">
        <f t="shared" si="0"/>
        <v>main2-HEPE_CAL_ALL_XDOR_001_M20.cps</v>
      </c>
      <c r="U33" s="752" t="str">
        <f t="shared" si="6"/>
        <v>XDOR_BJXR_C729_NECP_M201902_00001.BC</v>
      </c>
      <c r="V33" s="753" t="str">
        <f t="shared" si="1"/>
        <v>201902-MMDD</v>
      </c>
      <c r="W33" s="753" t="str">
        <f t="shared" si="2"/>
        <v>20201902_MMDD.cml</v>
      </c>
      <c r="X33" s="753" t="str">
        <f t="shared" si="3"/>
        <v>C729</v>
      </c>
      <c r="Y33" s="754" t="str">
        <f t="shared" si="4"/>
        <v>NECP_M201902</v>
      </c>
    </row>
    <row r="34" spans="1:25" s="138" customFormat="1">
      <c r="A34" s="30"/>
      <c r="B34" s="79"/>
      <c r="C34" s="79"/>
      <c r="D34" s="30">
        <v>16</v>
      </c>
      <c r="E34" s="30">
        <v>0</v>
      </c>
      <c r="F34" s="30"/>
      <c r="G34" s="739" t="s">
        <v>1650</v>
      </c>
      <c r="H34" s="30">
        <v>11</v>
      </c>
      <c r="I34" s="30" t="s">
        <v>62</v>
      </c>
      <c r="J34" s="79"/>
      <c r="K34" s="79"/>
      <c r="L34" s="79"/>
      <c r="M34" s="79"/>
      <c r="N34" s="343"/>
      <c r="O34" s="903"/>
      <c r="P34" s="477"/>
      <c r="Q34" s="510"/>
      <c r="R34" s="775"/>
      <c r="S34" s="751" t="s">
        <v>1690</v>
      </c>
      <c r="T34" s="752" t="str">
        <f t="shared" ref="T34:T65" si="7">IF(O34="",T33,O34)</f>
        <v>main2-HEPE_CAL_ALL_XDOR_001_M20.cps</v>
      </c>
      <c r="U34" s="752" t="str">
        <f t="shared" si="6"/>
        <v>XDOR_BJXR_C730_NECP_M201903_00001.BC</v>
      </c>
      <c r="V34" s="753" t="str">
        <f t="shared" ref="V34:V65" si="8">IF(G34="","",MID(G34,22,6)&amp;"-MMDD")</f>
        <v>201903-MMDD</v>
      </c>
      <c r="W34" s="753" t="str">
        <f t="shared" ref="W34:W65" si="9">IF(G34="","","20"&amp;MID(G34,22,6)&amp;"_MMDD.cml")</f>
        <v>20201903_MMDD.cml</v>
      </c>
      <c r="X34" s="753" t="str">
        <f t="shared" ref="X34:X65" si="10">IF(G34="","","C"&amp;MID(U34,12,3))</f>
        <v>C730</v>
      </c>
      <c r="Y34" s="754" t="str">
        <f t="shared" si="4"/>
        <v>NECP_M201903</v>
      </c>
    </row>
    <row r="35" spans="1:25" s="138" customFormat="1">
      <c r="A35" s="30"/>
      <c r="B35" s="79"/>
      <c r="C35" s="79"/>
      <c r="D35" s="30">
        <v>16</v>
      </c>
      <c r="E35" s="30">
        <v>0</v>
      </c>
      <c r="F35" s="30"/>
      <c r="G35" s="739" t="s">
        <v>1651</v>
      </c>
      <c r="H35" s="30">
        <v>11</v>
      </c>
      <c r="I35" s="30" t="s">
        <v>62</v>
      </c>
      <c r="J35" s="79"/>
      <c r="K35" s="79"/>
      <c r="L35" s="79"/>
      <c r="M35" s="79"/>
      <c r="N35" s="343"/>
      <c r="O35" s="903"/>
      <c r="P35" s="477"/>
      <c r="Q35" s="510"/>
      <c r="R35" s="775"/>
      <c r="S35" s="751" t="s">
        <v>1690</v>
      </c>
      <c r="T35" s="752" t="str">
        <f t="shared" si="7"/>
        <v>main2-HEPE_CAL_ALL_XDOR_001_M20.cps</v>
      </c>
      <c r="U35" s="752" t="str">
        <f t="shared" si="6"/>
        <v>XDOR_BJXR_C731_NECP_M201904_00001.BC</v>
      </c>
      <c r="V35" s="753" t="str">
        <f t="shared" si="8"/>
        <v>201904-MMDD</v>
      </c>
      <c r="W35" s="753" t="str">
        <f t="shared" si="9"/>
        <v>20201904_MMDD.cml</v>
      </c>
      <c r="X35" s="753" t="str">
        <f t="shared" si="10"/>
        <v>C731</v>
      </c>
      <c r="Y35" s="754" t="str">
        <f t="shared" si="4"/>
        <v>NECP_M201904</v>
      </c>
    </row>
    <row r="36" spans="1:25" s="138" customFormat="1">
      <c r="A36" s="30"/>
      <c r="B36" s="79"/>
      <c r="C36" s="79"/>
      <c r="D36" s="30">
        <v>16</v>
      </c>
      <c r="E36" s="30">
        <v>0</v>
      </c>
      <c r="F36" s="30"/>
      <c r="G36" s="739" t="s">
        <v>1652</v>
      </c>
      <c r="H36" s="30">
        <v>11</v>
      </c>
      <c r="I36" s="30" t="s">
        <v>62</v>
      </c>
      <c r="J36" s="79"/>
      <c r="K36" s="79"/>
      <c r="L36" s="79"/>
      <c r="M36" s="79"/>
      <c r="N36" s="343"/>
      <c r="O36" s="903"/>
      <c r="P36" s="477"/>
      <c r="Q36" s="510"/>
      <c r="R36" s="775"/>
      <c r="S36" s="751" t="s">
        <v>1690</v>
      </c>
      <c r="T36" s="752" t="str">
        <f t="shared" si="7"/>
        <v>main2-HEPE_CAL_ALL_XDOR_001_M20.cps</v>
      </c>
      <c r="U36" s="752" t="str">
        <f t="shared" si="6"/>
        <v>XDOR_BJXR_C732_NECP_M201905_00001.BC</v>
      </c>
      <c r="V36" s="753" t="str">
        <f t="shared" si="8"/>
        <v>201905-MMDD</v>
      </c>
      <c r="W36" s="753" t="str">
        <f t="shared" si="9"/>
        <v>20201905_MMDD.cml</v>
      </c>
      <c r="X36" s="753" t="str">
        <f t="shared" si="10"/>
        <v>C732</v>
      </c>
      <c r="Y36" s="754" t="str">
        <f t="shared" si="4"/>
        <v>NECP_M201905</v>
      </c>
    </row>
    <row r="37" spans="1:25" s="138" customFormat="1">
      <c r="A37" s="30"/>
      <c r="B37" s="79"/>
      <c r="C37" s="79"/>
      <c r="D37" s="30">
        <v>1</v>
      </c>
      <c r="E37" s="30">
        <v>0</v>
      </c>
      <c r="F37" s="30"/>
      <c r="G37" s="739" t="s">
        <v>1653</v>
      </c>
      <c r="H37" s="30">
        <v>3</v>
      </c>
      <c r="I37" s="30" t="s">
        <v>62</v>
      </c>
      <c r="J37" s="79"/>
      <c r="K37" s="79"/>
      <c r="L37" s="79"/>
      <c r="M37" s="79"/>
      <c r="N37" s="343"/>
      <c r="O37" s="903"/>
      <c r="P37" s="477"/>
      <c r="Q37" s="510"/>
      <c r="R37" s="775"/>
      <c r="S37" s="751" t="s">
        <v>1690</v>
      </c>
      <c r="T37" s="752" t="str">
        <f t="shared" si="7"/>
        <v>main2-HEPE_CAL_ALL_XDOR_001_M20.cps</v>
      </c>
      <c r="U37" s="752" t="str">
        <f t="shared" si="6"/>
        <v>XDOR_BJXR_C733_NECP_M201906_00001.BC</v>
      </c>
      <c r="V37" s="753" t="str">
        <f t="shared" si="8"/>
        <v>201906-MMDD</v>
      </c>
      <c r="W37" s="753" t="str">
        <f t="shared" si="9"/>
        <v>20201906_MMDD.cml</v>
      </c>
      <c r="X37" s="753" t="str">
        <f t="shared" si="10"/>
        <v>C733</v>
      </c>
      <c r="Y37" s="754" t="str">
        <f t="shared" si="4"/>
        <v>NECP_M201906</v>
      </c>
    </row>
    <row r="38" spans="1:25" s="138" customFormat="1">
      <c r="A38" s="30"/>
      <c r="B38" s="79"/>
      <c r="C38" s="79"/>
      <c r="D38" s="30">
        <v>11</v>
      </c>
      <c r="E38" s="30">
        <v>0</v>
      </c>
      <c r="F38" s="30"/>
      <c r="G38" s="739" t="s">
        <v>1654</v>
      </c>
      <c r="H38" s="30">
        <v>3</v>
      </c>
      <c r="I38" s="30" t="s">
        <v>62</v>
      </c>
      <c r="J38" s="79"/>
      <c r="K38" s="79"/>
      <c r="L38" s="79"/>
      <c r="M38" s="79"/>
      <c r="N38" s="343"/>
      <c r="O38" s="903"/>
      <c r="P38" s="477"/>
      <c r="Q38" s="510"/>
      <c r="R38" s="775"/>
      <c r="S38" s="751" t="s">
        <v>1690</v>
      </c>
      <c r="T38" s="752" t="str">
        <f t="shared" si="7"/>
        <v>main2-HEPE_CAL_ALL_XDOR_001_M20.cps</v>
      </c>
      <c r="U38" s="752" t="str">
        <f t="shared" si="6"/>
        <v>XDOR_BJXR_C734_NECP_M201907_00001.BC</v>
      </c>
      <c r="V38" s="753" t="str">
        <f t="shared" si="8"/>
        <v>201907-MMDD</v>
      </c>
      <c r="W38" s="753" t="str">
        <f t="shared" si="9"/>
        <v>20201907_MMDD.cml</v>
      </c>
      <c r="X38" s="753" t="str">
        <f t="shared" si="10"/>
        <v>C734</v>
      </c>
      <c r="Y38" s="754" t="str">
        <f t="shared" si="4"/>
        <v>NECP_M201907</v>
      </c>
    </row>
    <row r="39" spans="1:25" s="138" customFormat="1">
      <c r="A39" s="30">
        <v>20</v>
      </c>
      <c r="B39" s="79" t="s">
        <v>1645</v>
      </c>
      <c r="C39" s="79"/>
      <c r="D39" s="30">
        <v>6</v>
      </c>
      <c r="E39" s="30">
        <v>0</v>
      </c>
      <c r="F39" s="30"/>
      <c r="G39" s="739" t="s">
        <v>1646</v>
      </c>
      <c r="H39" s="30">
        <v>3</v>
      </c>
      <c r="I39" s="30" t="s">
        <v>62</v>
      </c>
      <c r="J39" s="79"/>
      <c r="K39" s="79"/>
      <c r="L39" s="79"/>
      <c r="M39" s="79"/>
      <c r="N39" s="343"/>
      <c r="O39" s="343" t="s">
        <v>1657</v>
      </c>
      <c r="P39" s="476"/>
      <c r="Q39" s="510"/>
      <c r="R39" s="775"/>
      <c r="S39" s="751" t="s">
        <v>1690</v>
      </c>
      <c r="T39" s="752" t="str">
        <f t="shared" si="7"/>
        <v>main2-HEPE_HV_OFF_XDOR_001_M20.cps</v>
      </c>
      <c r="U39" s="752" t="str">
        <f t="shared" si="6"/>
        <v>XDOR_BJXR_C735_NECP_M202001_00001.BC</v>
      </c>
      <c r="V39" s="753" t="str">
        <f t="shared" si="8"/>
        <v>202001-MMDD</v>
      </c>
      <c r="W39" s="753" t="str">
        <f t="shared" si="9"/>
        <v>20202001_MMDD.cml</v>
      </c>
      <c r="X39" s="753" t="str">
        <f t="shared" si="10"/>
        <v>C735</v>
      </c>
      <c r="Y39" s="754" t="str">
        <f t="shared" si="4"/>
        <v>NECP_M202001</v>
      </c>
    </row>
    <row r="40" spans="1:25">
      <c r="O40" s="102"/>
      <c r="Q40" s="502"/>
      <c r="R40" s="505"/>
      <c r="S40" s="535" t="s">
        <v>1690</v>
      </c>
      <c r="T40" s="464" t="str">
        <f t="shared" si="7"/>
        <v>main2-HEPE_HV_OFF_XDOR_001_M20.cps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536" t="str">
        <f t="shared" si="4"/>
        <v/>
      </c>
    </row>
    <row r="41" spans="1:25">
      <c r="A41" s="859" t="s">
        <v>549</v>
      </c>
      <c r="B41" s="860"/>
      <c r="C41" s="860"/>
      <c r="D41" s="860"/>
      <c r="E41" s="860"/>
      <c r="F41" s="860"/>
      <c r="G41" s="860"/>
      <c r="H41" s="860"/>
      <c r="I41" s="860"/>
      <c r="J41" s="860"/>
      <c r="K41" s="860"/>
      <c r="L41" s="860"/>
      <c r="M41" s="860"/>
      <c r="N41" s="860"/>
      <c r="O41" s="861"/>
      <c r="P41" s="493"/>
      <c r="Q41" s="502"/>
      <c r="R41" s="505"/>
      <c r="S41" s="535" t="s">
        <v>1690</v>
      </c>
      <c r="T41" s="464" t="str">
        <f t="shared" si="7"/>
        <v>main2-HEPE_HV_OFF_XDOR_001_M20.cps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536" t="str">
        <f t="shared" si="4"/>
        <v/>
      </c>
    </row>
    <row r="42" spans="1:25">
      <c r="A42" s="353">
        <v>96</v>
      </c>
      <c r="B42" s="130" t="s">
        <v>1143</v>
      </c>
      <c r="C42" s="353"/>
      <c r="D42" s="353"/>
      <c r="E42" s="353"/>
      <c r="F42" s="353"/>
      <c r="G42" s="130" t="s">
        <v>1361</v>
      </c>
      <c r="H42" s="353">
        <v>3</v>
      </c>
      <c r="I42" s="130" t="s">
        <v>475</v>
      </c>
      <c r="J42" s="353"/>
      <c r="K42" s="353"/>
      <c r="L42" s="353"/>
      <c r="M42" s="353"/>
      <c r="N42" s="353"/>
      <c r="O42" s="429" t="s">
        <v>1169</v>
      </c>
      <c r="P42" s="478"/>
      <c r="Q42" s="502"/>
      <c r="R42" s="505"/>
      <c r="S42" s="535" t="s">
        <v>1690</v>
      </c>
      <c r="T42" s="464" t="str">
        <f t="shared" si="7"/>
        <v>main2-HEPE_NECP_contingency_HV_XDOR_001_M20.cps</v>
      </c>
      <c r="U42" s="464" t="str">
        <f t="shared" si="6"/>
        <v>XDOR_BJXR_C746_NECP_M209601_00001.BC</v>
      </c>
      <c r="V42" s="465" t="str">
        <f t="shared" si="8"/>
        <v>209601-MMDD</v>
      </c>
      <c r="W42" s="465" t="str">
        <f t="shared" si="9"/>
        <v>20209601_MMDD.cml</v>
      </c>
      <c r="X42" s="465" t="str">
        <f t="shared" si="10"/>
        <v>C746</v>
      </c>
      <c r="Y42" s="536" t="str">
        <f t="shared" si="4"/>
        <v>NECP_M209601</v>
      </c>
    </row>
    <row r="43" spans="1:25">
      <c r="A43" s="353">
        <v>97</v>
      </c>
      <c r="B43" s="130" t="s">
        <v>1145</v>
      </c>
      <c r="C43" s="353"/>
      <c r="D43" s="353"/>
      <c r="E43" s="353"/>
      <c r="F43" s="353"/>
      <c r="G43" s="130" t="s">
        <v>1362</v>
      </c>
      <c r="H43" s="353">
        <v>3</v>
      </c>
      <c r="I43" s="130" t="s">
        <v>475</v>
      </c>
      <c r="J43" s="353"/>
      <c r="K43" s="353"/>
      <c r="L43" s="353"/>
      <c r="M43" s="353"/>
      <c r="N43" s="353"/>
      <c r="O43" s="429" t="s">
        <v>1170</v>
      </c>
      <c r="P43" s="478"/>
      <c r="Q43" s="502"/>
      <c r="R43" s="505"/>
      <c r="S43" s="535" t="s">
        <v>1690</v>
      </c>
      <c r="T43" s="464" t="str">
        <f t="shared" si="7"/>
        <v>main2-HEPI_NECP_contingency_HV_XDOR_001_M20.cps</v>
      </c>
      <c r="U43" s="464" t="str">
        <f t="shared" si="6"/>
        <v>XDOR_BJXR_C747_NECP_M209701_00001.BC</v>
      </c>
      <c r="V43" s="465" t="str">
        <f t="shared" si="8"/>
        <v>209701-MMDD</v>
      </c>
      <c r="W43" s="465" t="str">
        <f t="shared" si="9"/>
        <v>20209701_MMDD.cml</v>
      </c>
      <c r="X43" s="465" t="str">
        <f t="shared" si="10"/>
        <v>C747</v>
      </c>
      <c r="Y43" s="536" t="str">
        <f t="shared" si="4"/>
        <v>NECP_M209701</v>
      </c>
    </row>
    <row r="44" spans="1:25">
      <c r="A44" s="353"/>
      <c r="B44" s="130"/>
      <c r="C44" s="353"/>
      <c r="D44" s="353"/>
      <c r="E44" s="353"/>
      <c r="F44" s="353"/>
      <c r="G44" s="130" t="s">
        <v>1363</v>
      </c>
      <c r="H44" s="353">
        <v>4</v>
      </c>
      <c r="I44" s="130" t="s">
        <v>475</v>
      </c>
      <c r="J44" s="353"/>
      <c r="K44" s="353"/>
      <c r="L44" s="353"/>
      <c r="M44" s="353"/>
      <c r="N44" s="354"/>
      <c r="O44" s="429"/>
      <c r="P44" s="478"/>
      <c r="Q44" s="502"/>
      <c r="R44" s="505"/>
      <c r="S44" s="535" t="s">
        <v>1690</v>
      </c>
      <c r="T44" s="464" t="str">
        <f t="shared" si="7"/>
        <v>main2-HEPI_NECP_contingency_HV_XDOR_001_M20.cps</v>
      </c>
      <c r="U44" s="464" t="str">
        <f t="shared" si="6"/>
        <v>XDOR_BJXR_C748_NECP_M209702_00001.BC</v>
      </c>
      <c r="V44" s="465" t="str">
        <f t="shared" si="8"/>
        <v>209702-MMDD</v>
      </c>
      <c r="W44" s="465" t="str">
        <f t="shared" si="9"/>
        <v>20209702_MMDD.cml</v>
      </c>
      <c r="X44" s="465" t="str">
        <f t="shared" si="10"/>
        <v>C748</v>
      </c>
      <c r="Y44" s="536" t="str">
        <f t="shared" si="4"/>
        <v>NECP_M209702</v>
      </c>
    </row>
    <row r="45" spans="1:25">
      <c r="A45" s="353"/>
      <c r="B45" s="130"/>
      <c r="C45" s="353"/>
      <c r="D45" s="353"/>
      <c r="E45" s="353"/>
      <c r="F45" s="353"/>
      <c r="G45" s="355" t="s">
        <v>1364</v>
      </c>
      <c r="H45" s="353">
        <v>7</v>
      </c>
      <c r="I45" s="130" t="s">
        <v>475</v>
      </c>
      <c r="J45" s="353"/>
      <c r="K45" s="353"/>
      <c r="L45" s="353"/>
      <c r="M45" s="353"/>
      <c r="N45" s="354"/>
      <c r="O45" s="429"/>
      <c r="P45" s="478"/>
      <c r="Q45" s="502"/>
      <c r="R45" s="505"/>
      <c r="S45" s="535" t="s">
        <v>1690</v>
      </c>
      <c r="T45" s="464" t="str">
        <f t="shared" si="7"/>
        <v>main2-HEPI_NECP_contingency_HV_XDOR_001_M20.cps</v>
      </c>
      <c r="U45" s="464" t="str">
        <f t="shared" si="6"/>
        <v>XOR__BJXR_C701_NECP_M209703_00001.BC</v>
      </c>
      <c r="V45" s="465" t="str">
        <f t="shared" si="8"/>
        <v>209703-MMDD</v>
      </c>
      <c r="W45" s="465" t="str">
        <f t="shared" si="9"/>
        <v>20209703_MMDD.cml</v>
      </c>
      <c r="X45" s="465" t="str">
        <f t="shared" si="10"/>
        <v>C701</v>
      </c>
      <c r="Y45" s="536" t="str">
        <f t="shared" si="4"/>
        <v>NECP_M209703</v>
      </c>
    </row>
    <row r="46" spans="1:25">
      <c r="A46" s="290">
        <v>98</v>
      </c>
      <c r="B46" s="130" t="s">
        <v>660</v>
      </c>
      <c r="C46" s="130"/>
      <c r="D46" s="290"/>
      <c r="E46" s="290"/>
      <c r="F46" s="290" t="s">
        <v>550</v>
      </c>
      <c r="G46" s="130" t="s">
        <v>1144</v>
      </c>
      <c r="H46" s="290">
        <v>3</v>
      </c>
      <c r="I46" s="130" t="s">
        <v>475</v>
      </c>
      <c r="J46" s="130"/>
      <c r="K46" s="130"/>
      <c r="L46" s="130"/>
      <c r="M46" s="130"/>
      <c r="N46" s="131"/>
      <c r="O46" s="430" t="s">
        <v>923</v>
      </c>
      <c r="P46" s="483"/>
      <c r="Q46" s="502"/>
      <c r="R46" s="505"/>
      <c r="S46" s="535" t="s">
        <v>1690</v>
      </c>
      <c r="T46" s="464" t="str">
        <f t="shared" si="7"/>
        <v>main2-HEP_NECP_contingency_HEP-e_POWEROFF_002_M20.cps</v>
      </c>
      <c r="U46" s="464" t="str">
        <f t="shared" si="6"/>
        <v>XDOR_BJXR_C749_NECP_M209801_00002.BC</v>
      </c>
      <c r="V46" s="465" t="str">
        <f t="shared" si="8"/>
        <v>209801-MMDD</v>
      </c>
      <c r="W46" s="465" t="str">
        <f t="shared" si="9"/>
        <v>20209801_MMDD.cml</v>
      </c>
      <c r="X46" s="465" t="str">
        <f t="shared" si="10"/>
        <v>C749</v>
      </c>
      <c r="Y46" s="536" t="str">
        <f t="shared" si="4"/>
        <v>NECP_M209801</v>
      </c>
    </row>
    <row r="47" spans="1:25" ht="23.6" thickBot="1">
      <c r="A47" s="290">
        <v>99</v>
      </c>
      <c r="B47" s="130" t="s">
        <v>661</v>
      </c>
      <c r="C47" s="130"/>
      <c r="D47" s="290"/>
      <c r="E47" s="290"/>
      <c r="F47" s="290"/>
      <c r="G47" s="130" t="s">
        <v>895</v>
      </c>
      <c r="H47" s="290">
        <v>3</v>
      </c>
      <c r="I47" s="130"/>
      <c r="J47" s="130"/>
      <c r="K47" s="130"/>
      <c r="L47" s="130"/>
      <c r="M47" s="130"/>
      <c r="N47" s="131"/>
      <c r="O47" s="430" t="s">
        <v>924</v>
      </c>
      <c r="P47" s="483"/>
      <c r="Q47" s="502"/>
      <c r="R47" s="505"/>
      <c r="S47" s="537" t="s">
        <v>1690</v>
      </c>
      <c r="T47" s="469" t="str">
        <f t="shared" si="7"/>
        <v>main2-HEP_NECP_contingency_HEP-i_POWEROFF_002_M20.cps</v>
      </c>
      <c r="U47" s="469" t="str">
        <f t="shared" si="6"/>
        <v>XDOR_BJXR_C750_NECP_M209901_00002.BC</v>
      </c>
      <c r="V47" s="470" t="str">
        <f t="shared" si="8"/>
        <v>209901-MMDD</v>
      </c>
      <c r="W47" s="470" t="str">
        <f t="shared" si="9"/>
        <v>20209901_MMDD.cml</v>
      </c>
      <c r="X47" s="470" t="str">
        <f t="shared" si="10"/>
        <v>C750</v>
      </c>
      <c r="Y47" s="538" t="str">
        <f t="shared" si="4"/>
        <v>NECP_M209901</v>
      </c>
    </row>
    <row r="48" spans="1:25">
      <c r="Q48" s="502"/>
      <c r="R48" s="505"/>
      <c r="S48" s="539"/>
      <c r="T48" s="467" t="str">
        <f t="shared" si="7"/>
        <v>main2-HEP_NECP_contingency_HEP-i_POWEROFF_002_M20.cps</v>
      </c>
      <c r="U48" s="467" t="str">
        <f t="shared" si="6"/>
        <v/>
      </c>
      <c r="V48" s="468" t="str">
        <f t="shared" si="8"/>
        <v/>
      </c>
      <c r="W48" s="468" t="str">
        <f t="shared" si="9"/>
        <v/>
      </c>
      <c r="X48" s="468" t="str">
        <f t="shared" si="10"/>
        <v/>
      </c>
      <c r="Y48" s="468" t="str">
        <f t="shared" si="4"/>
        <v/>
      </c>
    </row>
    <row r="49" spans="17:25">
      <c r="Q49" s="502"/>
      <c r="R49" s="505"/>
      <c r="S49" s="495"/>
      <c r="T49" s="464" t="str">
        <f t="shared" si="7"/>
        <v>main2-HEP_NECP_contingency_HEP-i_POWEROFF_002_M20.cps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7:25">
      <c r="Q50" s="502"/>
      <c r="R50" s="505"/>
      <c r="S50" s="495"/>
      <c r="T50" s="464" t="str">
        <f t="shared" si="7"/>
        <v>main2-HEP_NECP_contingency_HEP-i_POWEROFF_002_M20.cps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7:25">
      <c r="Q51" s="502"/>
      <c r="R51" s="505"/>
      <c r="S51" s="495"/>
      <c r="T51" s="464" t="str">
        <f t="shared" si="7"/>
        <v>main2-HEP_NECP_contingency_HEP-i_POWEROFF_002_M20.cps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7:25">
      <c r="Q52" s="502"/>
      <c r="R52" s="505"/>
      <c r="S52" s="495"/>
      <c r="T52" s="464" t="str">
        <f t="shared" si="7"/>
        <v>main2-HEP_NECP_contingency_HEP-i_POWEROFF_002_M20.cps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7:25">
      <c r="Q53" s="502"/>
      <c r="R53" s="505"/>
      <c r="S53" s="495"/>
      <c r="T53" s="464" t="str">
        <f t="shared" si="7"/>
        <v>main2-HEP_NECP_contingency_HEP-i_POWEROFF_002_M20.cps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7:25">
      <c r="Q54" s="502"/>
      <c r="R54" s="505"/>
      <c r="S54" s="495"/>
      <c r="T54" s="464" t="str">
        <f t="shared" si="7"/>
        <v>main2-HEP_NECP_contingency_HEP-i_POWEROFF_002_M20.cps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7:25">
      <c r="Q55" s="502"/>
      <c r="R55" s="505"/>
      <c r="S55" s="495"/>
      <c r="T55" s="464" t="str">
        <f t="shared" si="7"/>
        <v>main2-HEP_NECP_contingency_HEP-i_POWEROFF_002_M20.cps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7:25">
      <c r="Q56" s="502"/>
      <c r="R56" s="505"/>
      <c r="S56" s="495"/>
      <c r="T56" s="464" t="str">
        <f t="shared" si="7"/>
        <v>main2-HEP_NECP_contingency_HEP-i_POWEROFF_002_M20.cps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7:25">
      <c r="Q57" s="502"/>
      <c r="R57" s="505"/>
      <c r="S57" s="495"/>
      <c r="T57" s="464" t="str">
        <f t="shared" si="7"/>
        <v>main2-HEP_NECP_contingency_HEP-i_POWEROFF_002_M20.cps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7:25">
      <c r="Q58" s="502"/>
      <c r="R58" s="505"/>
      <c r="S58" s="495"/>
      <c r="T58" s="464" t="str">
        <f t="shared" si="7"/>
        <v>main2-HEP_NECP_contingency_HEP-i_POWEROFF_002_M20.cps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7:25">
      <c r="Q59" s="502"/>
      <c r="R59" s="505"/>
      <c r="S59" s="495"/>
      <c r="T59" s="464" t="str">
        <f t="shared" si="7"/>
        <v>main2-HEP_NECP_contingency_HEP-i_POWEROFF_002_M20.cps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7:25">
      <c r="Q60" s="502"/>
      <c r="R60" s="505"/>
      <c r="S60" s="495"/>
      <c r="T60" s="464" t="str">
        <f t="shared" si="7"/>
        <v>main2-HEP_NECP_contingency_HEP-i_POWEROFF_002_M20.cps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7:25">
      <c r="Q61" s="502"/>
      <c r="R61" s="505"/>
      <c r="S61" s="495"/>
      <c r="T61" s="464" t="str">
        <f t="shared" si="7"/>
        <v>main2-HEP_NECP_contingency_HEP-i_POWEROFF_002_M20.cps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7:25">
      <c r="Q62" s="502"/>
      <c r="R62" s="505"/>
      <c r="S62" s="495"/>
      <c r="T62" s="464" t="str">
        <f t="shared" si="7"/>
        <v>main2-HEP_NECP_contingency_HEP-i_POWEROFF_002_M20.cps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7:25">
      <c r="Q63" s="502"/>
      <c r="R63" s="505"/>
      <c r="S63" s="495"/>
      <c r="T63" s="464" t="str">
        <f t="shared" si="7"/>
        <v>main2-HEP_NECP_contingency_HEP-i_POWEROFF_002_M20.cps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7:25">
      <c r="Q64" s="502"/>
      <c r="R64" s="505"/>
      <c r="S64" s="495"/>
      <c r="T64" s="464" t="str">
        <f t="shared" si="7"/>
        <v>main2-HEP_NECP_contingency_HEP-i_POWEROFF_002_M20.cps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7:25">
      <c r="Q65" s="502"/>
      <c r="R65" s="505"/>
      <c r="S65" s="495"/>
      <c r="T65" s="464" t="str">
        <f t="shared" si="7"/>
        <v>main2-HEP_NECP_contingency_HEP-i_POWEROFF_002_M20.cps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7:25">
      <c r="Q66" s="502"/>
      <c r="R66" s="505"/>
      <c r="S66" s="495"/>
      <c r="T66" s="464" t="str">
        <f t="shared" ref="T66:T97" si="11">IF(O66="",T65,O66)</f>
        <v>main2-HEP_NECP_contingency_HEP-i_POWEROFF_002_M20.cps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7:25">
      <c r="Q67" s="502"/>
      <c r="R67" s="505"/>
      <c r="S67" s="495"/>
      <c r="T67" s="464" t="str">
        <f t="shared" si="11"/>
        <v>main2-HEP_NECP_contingency_HEP-i_POWEROFF_002_M20.cps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7:25">
      <c r="Q68" s="502"/>
      <c r="R68" s="505"/>
      <c r="S68" s="495"/>
      <c r="T68" s="464" t="str">
        <f t="shared" si="11"/>
        <v>main2-HEP_NECP_contingency_HEP-i_POWEROFF_002_M20.cps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7:25">
      <c r="Q69" s="502"/>
      <c r="R69" s="505"/>
      <c r="S69" s="495"/>
      <c r="T69" s="464" t="str">
        <f t="shared" si="11"/>
        <v>main2-HEP_NECP_contingency_HEP-i_POWEROFF_002_M20.cps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7:25">
      <c r="Q70" s="502"/>
      <c r="R70" s="505"/>
      <c r="S70" s="495"/>
      <c r="T70" s="464" t="str">
        <f t="shared" si="11"/>
        <v>main2-HEP_NECP_contingency_HEP-i_POWEROFF_002_M20.cps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7:25">
      <c r="Q71" s="502"/>
      <c r="R71" s="505"/>
      <c r="S71" s="495"/>
      <c r="T71" s="464" t="str">
        <f t="shared" si="11"/>
        <v>main2-HEP_NECP_contingency_HEP-i_POWEROFF_002_M20.cps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7:25">
      <c r="Q72" s="502"/>
      <c r="R72" s="505"/>
      <c r="S72" s="495"/>
      <c r="T72" s="464" t="str">
        <f t="shared" si="11"/>
        <v>main2-HEP_NECP_contingency_HEP-i_POWEROFF_002_M20.cps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7:25">
      <c r="Q73" s="502"/>
      <c r="R73" s="505"/>
      <c r="S73" s="495"/>
      <c r="T73" s="464" t="str">
        <f t="shared" si="11"/>
        <v>main2-HEP_NECP_contingency_HEP-i_POWEROFF_002_M20.cps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7:25">
      <c r="Q74" s="502"/>
      <c r="R74" s="505"/>
      <c r="S74" s="495"/>
      <c r="T74" s="464" t="str">
        <f t="shared" si="11"/>
        <v>main2-HEP_NECP_contingency_HEP-i_POWEROFF_002_M20.cps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7:25">
      <c r="Q75" s="502"/>
      <c r="R75" s="505"/>
      <c r="S75" s="495"/>
      <c r="T75" s="464" t="str">
        <f t="shared" si="11"/>
        <v>main2-HEP_NECP_contingency_HEP-i_POWEROFF_002_M20.cps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7:25">
      <c r="Q76" s="502"/>
      <c r="R76" s="505"/>
      <c r="S76" s="495"/>
      <c r="T76" s="464" t="str">
        <f t="shared" si="11"/>
        <v>main2-HEP_NECP_contingency_HEP-i_POWEROFF_002_M20.cps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7:25">
      <c r="Q77" s="502"/>
      <c r="R77" s="505"/>
      <c r="S77" s="495"/>
      <c r="T77" s="464" t="str">
        <f t="shared" si="11"/>
        <v>main2-HEP_NECP_contingency_HEP-i_POWEROFF_002_M20.cps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7:25">
      <c r="Q78" s="502"/>
      <c r="R78" s="505"/>
      <c r="S78" s="495"/>
      <c r="T78" s="464" t="str">
        <f t="shared" si="11"/>
        <v>main2-HEP_NECP_contingency_HEP-i_POWEROFF_002_M20.cps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7:25">
      <c r="Q79" s="502"/>
      <c r="R79" s="505"/>
      <c r="S79" s="495"/>
      <c r="T79" s="464" t="str">
        <f t="shared" si="11"/>
        <v>main2-HEP_NECP_contingency_HEP-i_POWEROFF_002_M20.cps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7:25">
      <c r="Q80" s="502"/>
      <c r="R80" s="505"/>
      <c r="S80" s="495"/>
      <c r="T80" s="464" t="str">
        <f t="shared" si="11"/>
        <v>main2-HEP_NECP_contingency_HEP-i_POWEROFF_002_M20.cps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7:25">
      <c r="Q81" s="502"/>
      <c r="R81" s="505"/>
      <c r="S81" s="495"/>
      <c r="T81" s="464" t="str">
        <f t="shared" si="11"/>
        <v>main2-HEP_NECP_contingency_HEP-i_POWEROFF_002_M20.cps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7:25">
      <c r="Q82" s="502"/>
      <c r="R82" s="505"/>
      <c r="S82" s="495"/>
      <c r="T82" s="464" t="str">
        <f t="shared" si="11"/>
        <v>main2-HEP_NECP_contingency_HEP-i_POWEROFF_002_M20.cps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7:25">
      <c r="Q83" s="502"/>
      <c r="R83" s="505"/>
      <c r="S83" s="495"/>
      <c r="T83" s="464" t="str">
        <f t="shared" si="11"/>
        <v>main2-HEP_NECP_contingency_HEP-i_POWEROFF_002_M20.cps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7:25">
      <c r="Q84" s="502"/>
      <c r="R84" s="505"/>
      <c r="S84" s="495"/>
      <c r="T84" s="464" t="str">
        <f t="shared" si="11"/>
        <v>main2-HEP_NECP_contingency_HEP-i_POWEROFF_002_M20.cps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7:25">
      <c r="Q85" s="502"/>
      <c r="R85" s="505"/>
      <c r="S85" s="495"/>
      <c r="T85" s="464" t="str">
        <f t="shared" si="11"/>
        <v>main2-HEP_NECP_contingency_HEP-i_POWEROFF_002_M20.cps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7:25">
      <c r="Q86" s="502"/>
      <c r="R86" s="505"/>
      <c r="S86" s="495"/>
      <c r="T86" s="464" t="str">
        <f t="shared" si="11"/>
        <v>main2-HEP_NECP_contingency_HEP-i_POWEROFF_002_M20.cps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7:25">
      <c r="Q87" s="502"/>
      <c r="R87" s="505"/>
      <c r="S87" s="495"/>
      <c r="T87" s="464" t="str">
        <f t="shared" si="11"/>
        <v>main2-HEP_NECP_contingency_HEP-i_POWEROFF_002_M20.cps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7:25">
      <c r="Q88" s="502"/>
      <c r="R88" s="505"/>
      <c r="S88" s="495"/>
      <c r="T88" s="464" t="str">
        <f t="shared" si="11"/>
        <v>main2-HEP_NECP_contingency_HEP-i_POWEROFF_002_M20.cps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7:25">
      <c r="Q89" s="502"/>
      <c r="R89" s="505"/>
      <c r="S89" s="495"/>
      <c r="T89" s="464" t="str">
        <f t="shared" si="11"/>
        <v>main2-HEP_NECP_contingency_HEP-i_POWEROFF_002_M20.cps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7:25">
      <c r="Q90" s="502"/>
      <c r="R90" s="505"/>
      <c r="S90" s="495"/>
      <c r="T90" s="464" t="str">
        <f t="shared" si="11"/>
        <v>main2-HEP_NECP_contingency_HEP-i_POWEROFF_002_M20.cps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7:25">
      <c r="Q91" s="502"/>
      <c r="R91" s="505"/>
      <c r="S91" s="495"/>
      <c r="T91" s="464" t="str">
        <f t="shared" si="11"/>
        <v>main2-HEP_NECP_contingency_HEP-i_POWEROFF_002_M20.cps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7:25">
      <c r="Q92" s="502"/>
      <c r="R92" s="505"/>
      <c r="S92" s="495"/>
      <c r="T92" s="464" t="str">
        <f t="shared" si="11"/>
        <v>main2-HEP_NECP_contingency_HEP-i_POWEROFF_002_M20.cps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7:25">
      <c r="Q93" s="502"/>
      <c r="R93" s="505"/>
      <c r="S93" s="495"/>
      <c r="T93" s="464" t="str">
        <f t="shared" si="11"/>
        <v>main2-HEP_NECP_contingency_HEP-i_POWEROFF_002_M20.cps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7:25">
      <c r="Q94" s="502"/>
      <c r="R94" s="505"/>
      <c r="S94" s="495"/>
      <c r="T94" s="464" t="str">
        <f t="shared" si="11"/>
        <v>main2-HEP_NECP_contingency_HEP-i_POWEROFF_002_M20.cps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7:25">
      <c r="Q95" s="502"/>
      <c r="R95" s="505"/>
      <c r="S95" s="495"/>
      <c r="T95" s="464" t="str">
        <f t="shared" si="11"/>
        <v>main2-HEP_NECP_contingency_HEP-i_POWEROFF_002_M20.cps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7:25">
      <c r="Q96" s="502"/>
      <c r="R96" s="505"/>
      <c r="S96" s="495"/>
      <c r="T96" s="464" t="str">
        <f t="shared" si="11"/>
        <v>main2-HEP_NECP_contingency_HEP-i_POWEROFF_002_M20.cps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7:25">
      <c r="Q97" s="502"/>
      <c r="R97" s="505"/>
      <c r="S97" s="495"/>
      <c r="T97" s="464" t="str">
        <f t="shared" si="11"/>
        <v>main2-HEP_NECP_contingency_HEP-i_POWEROFF_002_M20.cps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7:25">
      <c r="Q98" s="502"/>
      <c r="R98" s="505"/>
      <c r="S98" s="495"/>
      <c r="T98" s="464" t="str">
        <f t="shared" ref="T98:T123" si="17">IF(O98="",T97,O98)</f>
        <v>main2-HEP_NECP_contingency_HEP-i_POWEROFF_002_M20.cps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7:25">
      <c r="Q99" s="502"/>
      <c r="R99" s="505"/>
      <c r="S99" s="495"/>
      <c r="T99" s="464" t="str">
        <f t="shared" si="17"/>
        <v>main2-HEP_NECP_contingency_HEP-i_POWEROFF_002_M20.cps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7:25">
      <c r="Q100" s="502"/>
      <c r="R100" s="505"/>
      <c r="S100" s="495"/>
      <c r="T100" s="464" t="str">
        <f t="shared" si="17"/>
        <v>main2-HEP_NECP_contingency_HEP-i_POWEROFF_002_M20.cps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7:25">
      <c r="Q101" s="502"/>
      <c r="R101" s="505"/>
      <c r="S101" s="495"/>
      <c r="T101" s="464" t="str">
        <f t="shared" si="17"/>
        <v>main2-HEP_NECP_contingency_HEP-i_POWEROFF_002_M20.cps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7:25">
      <c r="Q102" s="502"/>
      <c r="R102" s="505"/>
      <c r="S102" s="495"/>
      <c r="T102" s="464" t="str">
        <f t="shared" si="17"/>
        <v>main2-HEP_NECP_contingency_HEP-i_POWEROFF_002_M20.cps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7:25">
      <c r="Q103" s="502"/>
      <c r="R103" s="505"/>
      <c r="S103" s="495"/>
      <c r="T103" s="464" t="str">
        <f t="shared" si="17"/>
        <v>main2-HEP_NECP_contingency_HEP-i_POWEROFF_002_M20.cps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7:25">
      <c r="Q104" s="502"/>
      <c r="R104" s="505"/>
      <c r="S104" s="495"/>
      <c r="T104" s="464" t="str">
        <f t="shared" si="17"/>
        <v>main2-HEP_NECP_contingency_HEP-i_POWEROFF_002_M20.cps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7:25">
      <c r="Q105" s="502"/>
      <c r="R105" s="505"/>
      <c r="S105" s="495"/>
      <c r="T105" s="464" t="str">
        <f t="shared" si="17"/>
        <v>main2-HEP_NECP_contingency_HEP-i_POWEROFF_002_M20.cps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7:25">
      <c r="Q106" s="502"/>
      <c r="R106" s="505"/>
      <c r="S106" s="495"/>
      <c r="T106" s="464" t="str">
        <f t="shared" si="17"/>
        <v>main2-HEP_NECP_contingency_HEP-i_POWEROFF_002_M20.cps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7:25">
      <c r="Q107" s="500"/>
      <c r="R107" s="505"/>
      <c r="S107" s="495"/>
      <c r="T107" s="464" t="str">
        <f t="shared" si="17"/>
        <v>main2-HEP_NECP_contingency_HEP-i_POWEROFF_002_M20.cps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7:25">
      <c r="Q108" s="502"/>
      <c r="R108" s="505"/>
      <c r="S108" s="495"/>
      <c r="T108" s="464" t="str">
        <f t="shared" si="17"/>
        <v>main2-HEP_NECP_contingency_HEP-i_POWEROFF_002_M20.cps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7:25">
      <c r="Q109" s="502"/>
      <c r="R109" s="505"/>
      <c r="S109" s="495"/>
      <c r="T109" s="464" t="str">
        <f t="shared" si="17"/>
        <v>main2-HEP_NECP_contingency_HEP-i_POWEROFF_002_M20.cps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7:25">
      <c r="Q110" s="502"/>
      <c r="R110" s="505"/>
      <c r="S110" s="495"/>
      <c r="T110" s="464" t="str">
        <f t="shared" si="17"/>
        <v>main2-HEP_NECP_contingency_HEP-i_POWEROFF_002_M20.cps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7:25">
      <c r="Q111" s="502"/>
      <c r="R111" s="505"/>
      <c r="S111" s="495"/>
      <c r="T111" s="464" t="str">
        <f t="shared" si="17"/>
        <v>main2-HEP_NECP_contingency_HEP-i_POWEROFF_002_M20.cps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7:25">
      <c r="Q112" s="502"/>
      <c r="R112" s="505"/>
      <c r="S112" s="495" t="s">
        <v>1691</v>
      </c>
      <c r="T112" s="464" t="str">
        <f t="shared" si="17"/>
        <v>main2-HEP_NECP_contingency_HEP-i_POWEROFF_002_M20.cps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7:25">
      <c r="Q113" s="502"/>
      <c r="R113" s="505"/>
      <c r="S113" s="495"/>
      <c r="T113" s="464" t="str">
        <f t="shared" si="17"/>
        <v>main2-HEP_NECP_contingency_HEP-i_POWEROFF_002_M20.cps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7:25">
      <c r="Q114" s="502"/>
      <c r="R114" s="505"/>
      <c r="S114" s="495"/>
      <c r="T114" s="464" t="str">
        <f t="shared" si="17"/>
        <v>main2-HEP_NECP_contingency_HEP-i_POWEROFF_002_M20.cps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7:25">
      <c r="Q115" s="502"/>
      <c r="R115" s="505"/>
      <c r="S115" s="495"/>
      <c r="T115" s="464" t="str">
        <f t="shared" si="17"/>
        <v>main2-HEP_NECP_contingency_HEP-i_POWEROFF_002_M20.cps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7:25">
      <c r="Q116" s="502"/>
      <c r="R116" s="505"/>
      <c r="S116" s="495"/>
      <c r="T116" s="464" t="str">
        <f t="shared" si="17"/>
        <v>main2-HEP_NECP_contingency_HEP-i_POWEROFF_002_M20.cps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7:25">
      <c r="Q117" s="502"/>
      <c r="R117" s="505"/>
      <c r="S117" s="495"/>
      <c r="T117" s="464" t="str">
        <f t="shared" si="17"/>
        <v>main2-HEP_NECP_contingency_HEP-i_POWEROFF_002_M20.cps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7:25">
      <c r="Q118" s="502"/>
      <c r="R118" s="505"/>
      <c r="S118" s="495"/>
      <c r="T118" s="464" t="str">
        <f t="shared" si="17"/>
        <v>main2-HEP_NECP_contingency_HEP-i_POWEROFF_002_M20.cps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7:25">
      <c r="Q119" s="502"/>
      <c r="R119" s="505"/>
      <c r="S119" s="495"/>
      <c r="T119" s="464" t="str">
        <f t="shared" si="17"/>
        <v>main2-HEP_NECP_contingency_HEP-i_POWEROFF_002_M20.cps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7:25">
      <c r="Q120" s="502"/>
      <c r="R120" s="505"/>
      <c r="S120" s="495"/>
      <c r="T120" s="464" t="str">
        <f t="shared" si="17"/>
        <v>main2-HEP_NECP_contingency_HEP-i_POWEROFF_002_M20.cps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7:25">
      <c r="Q121" s="502"/>
      <c r="R121" s="505"/>
      <c r="S121" s="495"/>
      <c r="T121" s="464" t="str">
        <f t="shared" si="17"/>
        <v>main2-HEP_NECP_contingency_HEP-i_POWEROFF_002_M20.cps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7:25">
      <c r="Q122" s="502"/>
      <c r="R122" s="505"/>
      <c r="S122" s="495"/>
      <c r="T122" s="464" t="str">
        <f t="shared" si="17"/>
        <v>main2-HEP_NECP_contingency_HEP-i_POWEROFF_002_M20.cps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7:25">
      <c r="Q123" s="502"/>
      <c r="R123" s="505"/>
      <c r="S123" s="495"/>
      <c r="T123" s="464" t="str">
        <f t="shared" si="17"/>
        <v>main2-HEP_NECP_contingency_HEP-i_POWEROFF_002_M20.cps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10">
    <mergeCell ref="A41:O41"/>
    <mergeCell ref="A30:O30"/>
    <mergeCell ref="A11:N11"/>
    <mergeCell ref="A3:O3"/>
    <mergeCell ref="A19:O19"/>
    <mergeCell ref="A24:O24"/>
    <mergeCell ref="O4:O18"/>
    <mergeCell ref="O20:O21"/>
    <mergeCell ref="O25:O26"/>
    <mergeCell ref="O32:O38"/>
  </mergeCells>
  <phoneticPr fontId="12"/>
  <conditionalFormatting sqref="O4:P4">
    <cfRule type="expression" dxfId="18" priority="8">
      <formula>$A4="✓"</formula>
    </cfRule>
  </conditionalFormatting>
  <conditionalFormatting sqref="O46:P47">
    <cfRule type="expression" dxfId="17" priority="7">
      <formula>$A46="✓"</formula>
    </cfRule>
  </conditionalFormatting>
  <conditionalFormatting sqref="R3">
    <cfRule type="expression" dxfId="16" priority="6">
      <formula>$Q3="〇"</formula>
    </cfRule>
  </conditionalFormatting>
  <conditionalFormatting sqref="R4:R121">
    <cfRule type="expression" dxfId="15" priority="5">
      <formula>$Q4="〇"</formula>
    </cfRule>
  </conditionalFormatting>
  <conditionalFormatting sqref="T3:X3">
    <cfRule type="expression" dxfId="14" priority="4">
      <formula>$S3="c"</formula>
    </cfRule>
  </conditionalFormatting>
  <conditionalFormatting sqref="T4:X121">
    <cfRule type="expression" dxfId="13" priority="3">
      <formula>$S4="c"</formula>
    </cfRule>
  </conditionalFormatting>
  <conditionalFormatting sqref="Y3">
    <cfRule type="expression" dxfId="12" priority="2">
      <formula>$S3="c"</formula>
    </cfRule>
  </conditionalFormatting>
  <conditionalFormatting sqref="Y4:Y123">
    <cfRule type="expression" dxfId="11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35" fitToHeight="0" orientation="landscape" horizontalDpi="4294967294" r:id="rId1"/>
  <headerFooter>
    <oddHeader>&amp;C&amp;14&amp;A&amp;R&amp;12&amp;D</oddHeader>
    <oddFooter>&amp;P / &amp;N ページ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Y123"/>
  <sheetViews>
    <sheetView topLeftCell="C31" zoomScale="70" zoomScaleNormal="70" workbookViewId="0">
      <selection activeCell="C18" sqref="C18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2109375" style="16" bestFit="1" customWidth="1"/>
    <col min="10" max="11" width="39.0703125" customWidth="1"/>
    <col min="12" max="14" width="39.0703125" hidden="1" customWidth="1"/>
    <col min="15" max="15" width="62" customWidth="1"/>
    <col min="16" max="16" width="0" hidden="1" customWidth="1"/>
    <col min="17" max="17" width="3.5703125" style="503" customWidth="1"/>
    <col min="18" max="18" width="8.85546875" style="504"/>
    <col min="19" max="19" width="8.85546875" style="474"/>
    <col min="20" max="20" width="80.0703125" style="466" customWidth="1"/>
    <col min="21" max="21" width="57.710937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410" t="s">
        <v>51</v>
      </c>
      <c r="B1" s="411" t="s">
        <v>1</v>
      </c>
      <c r="C1" s="411" t="s">
        <v>22</v>
      </c>
      <c r="D1" s="412" t="s">
        <v>94</v>
      </c>
      <c r="E1" s="412" t="s">
        <v>95</v>
      </c>
      <c r="F1" s="412" t="s">
        <v>1099</v>
      </c>
      <c r="G1" s="411" t="s">
        <v>21</v>
      </c>
      <c r="H1" s="412" t="s">
        <v>59</v>
      </c>
      <c r="I1" s="412" t="s">
        <v>60</v>
      </c>
      <c r="J1" s="411" t="s">
        <v>397</v>
      </c>
      <c r="K1" s="411" t="s">
        <v>400</v>
      </c>
      <c r="L1" s="461"/>
      <c r="M1" s="461"/>
      <c r="N1" s="461"/>
      <c r="O1" s="413" t="s">
        <v>896</v>
      </c>
      <c r="P1" s="516"/>
      <c r="Q1" s="510"/>
      <c r="R1" s="509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1432</v>
      </c>
      <c r="B2" s="182" t="s">
        <v>1431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14"/>
      <c r="M2" s="414"/>
      <c r="N2" s="414"/>
      <c r="O2" s="414"/>
      <c r="P2" s="516"/>
      <c r="Q2" s="502"/>
      <c r="R2" s="501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110.6">
      <c r="A3" s="604">
        <v>1</v>
      </c>
      <c r="B3" s="79" t="s">
        <v>1499</v>
      </c>
      <c r="C3" s="79"/>
      <c r="D3" s="350">
        <v>10</v>
      </c>
      <c r="E3" s="30">
        <v>0</v>
      </c>
      <c r="F3" s="30"/>
      <c r="G3" s="79" t="s">
        <v>1502</v>
      </c>
      <c r="H3" s="30">
        <v>12</v>
      </c>
      <c r="I3" s="30" t="s">
        <v>62</v>
      </c>
      <c r="J3" s="79" t="s">
        <v>1430</v>
      </c>
      <c r="K3" s="79"/>
      <c r="L3" s="343"/>
      <c r="M3" s="343"/>
      <c r="N3" s="343"/>
      <c r="O3" s="904" t="s">
        <v>1564</v>
      </c>
      <c r="P3" s="517"/>
      <c r="Q3" s="197"/>
      <c r="R3" s="335"/>
      <c r="S3" s="535" t="s">
        <v>1690</v>
      </c>
      <c r="T3" s="464" t="str">
        <f t="shared" si="0"/>
        <v>main2-PWI_FNC_CHK_XDOR_001_M71.cps</v>
      </c>
      <c r="U3" s="464" t="str">
        <f>IF(G3="","",G3)</f>
        <v>XDOR_BJXR_C259_NECP_M710101_00001.BC</v>
      </c>
      <c r="V3" s="465" t="str">
        <f t="shared" si="1"/>
        <v>710101-MMDD</v>
      </c>
      <c r="W3" s="465" t="str">
        <f t="shared" si="2"/>
        <v>20710101_MMDD.cml</v>
      </c>
      <c r="X3" s="465" t="str">
        <f t="shared" si="3"/>
        <v>C259</v>
      </c>
      <c r="Y3" s="536" t="str">
        <f t="shared" ref="Y3:Y66" si="4">IF(G3="","",MID(G3,16,12))</f>
        <v>NECP_M710101</v>
      </c>
    </row>
    <row r="4" spans="1:25" s="76" customFormat="1" ht="36.9">
      <c r="A4" s="604">
        <v>2</v>
      </c>
      <c r="B4" s="79"/>
      <c r="C4" s="79"/>
      <c r="D4" s="350">
        <v>8</v>
      </c>
      <c r="E4" s="30">
        <v>0</v>
      </c>
      <c r="F4" s="30"/>
      <c r="G4" s="79" t="s">
        <v>1503</v>
      </c>
      <c r="H4" s="30">
        <v>14</v>
      </c>
      <c r="I4" s="30" t="s">
        <v>62</v>
      </c>
      <c r="J4" s="79" t="s">
        <v>1424</v>
      </c>
      <c r="K4" s="79"/>
      <c r="L4" s="343"/>
      <c r="M4" s="343"/>
      <c r="N4" s="343"/>
      <c r="O4" s="904"/>
      <c r="P4" s="517"/>
      <c r="Q4" s="197"/>
      <c r="R4" s="335"/>
      <c r="S4" s="535" t="s">
        <v>1690</v>
      </c>
      <c r="T4" s="464" t="str">
        <f t="shared" si="0"/>
        <v>main2-PWI_FNC_CHK_XDOR_001_M71.cps</v>
      </c>
      <c r="U4" s="464" t="str">
        <f t="shared" ref="U4:U16" si="5">IF(G4="","",G4)</f>
        <v>XDOR_BJXR_C260_NECP_M710201_00001.BC</v>
      </c>
      <c r="V4" s="465" t="str">
        <f t="shared" si="1"/>
        <v>710201-MMDD</v>
      </c>
      <c r="W4" s="465" t="str">
        <f t="shared" si="2"/>
        <v>20710201_MMDD.cml</v>
      </c>
      <c r="X4" s="465" t="str">
        <f t="shared" si="3"/>
        <v>C260</v>
      </c>
      <c r="Y4" s="536" t="str">
        <f t="shared" si="4"/>
        <v>NECP_M710201</v>
      </c>
    </row>
    <row r="5" spans="1:25" s="76" customFormat="1" ht="36.9">
      <c r="A5" s="604">
        <v>3</v>
      </c>
      <c r="B5" s="79"/>
      <c r="C5" s="79"/>
      <c r="D5" s="350">
        <v>9</v>
      </c>
      <c r="E5" s="30">
        <v>0</v>
      </c>
      <c r="F5" s="30"/>
      <c r="G5" s="79" t="s">
        <v>1504</v>
      </c>
      <c r="H5" s="30">
        <v>13</v>
      </c>
      <c r="I5" s="30" t="s">
        <v>62</v>
      </c>
      <c r="J5" s="79" t="s">
        <v>1425</v>
      </c>
      <c r="K5" s="79"/>
      <c r="L5" s="343"/>
      <c r="M5" s="343"/>
      <c r="N5" s="343"/>
      <c r="O5" s="904"/>
      <c r="P5" s="517"/>
      <c r="Q5" s="197"/>
      <c r="R5" s="335"/>
      <c r="S5" s="535" t="s">
        <v>1690</v>
      </c>
      <c r="T5" s="464" t="str">
        <f t="shared" si="0"/>
        <v>main2-PWI_FNC_CHK_XDOR_001_M71.cps</v>
      </c>
      <c r="U5" s="464" t="str">
        <f t="shared" si="5"/>
        <v>XDOR_BJXR_C261_NECP_M710301_00001.BC</v>
      </c>
      <c r="V5" s="465" t="str">
        <f t="shared" si="1"/>
        <v>710301-MMDD</v>
      </c>
      <c r="W5" s="465" t="str">
        <f t="shared" si="2"/>
        <v>20710301_MMDD.cml</v>
      </c>
      <c r="X5" s="465" t="str">
        <f t="shared" si="3"/>
        <v>C261</v>
      </c>
      <c r="Y5" s="536" t="str">
        <f t="shared" si="4"/>
        <v>NECP_M710301</v>
      </c>
    </row>
    <row r="6" spans="1:25" s="76" customFormat="1" ht="36.9">
      <c r="A6" s="604"/>
      <c r="B6" s="79"/>
      <c r="C6" s="79"/>
      <c r="D6" s="350">
        <v>7</v>
      </c>
      <c r="E6" s="30">
        <v>0</v>
      </c>
      <c r="F6" s="30"/>
      <c r="G6" s="79" t="s">
        <v>1505</v>
      </c>
      <c r="H6" s="30">
        <v>66</v>
      </c>
      <c r="I6" s="30" t="s">
        <v>62</v>
      </c>
      <c r="J6" s="79"/>
      <c r="K6" s="79"/>
      <c r="L6" s="343"/>
      <c r="M6" s="343"/>
      <c r="N6" s="343"/>
      <c r="O6" s="904"/>
      <c r="P6" s="517"/>
      <c r="Q6" s="197"/>
      <c r="R6" s="335"/>
      <c r="S6" s="535" t="s">
        <v>1690</v>
      </c>
      <c r="T6" s="464" t="str">
        <f t="shared" si="0"/>
        <v>main2-PWI_FNC_CHK_XDOR_001_M71.cps</v>
      </c>
      <c r="U6" s="464" t="str">
        <f t="shared" si="5"/>
        <v>XDOR_BJXR_C262_NECP_M710302_00001.BC</v>
      </c>
      <c r="V6" s="465" t="str">
        <f t="shared" si="1"/>
        <v>710302-MMDD</v>
      </c>
      <c r="W6" s="465" t="str">
        <f t="shared" si="2"/>
        <v>20710302_MMDD.cml</v>
      </c>
      <c r="X6" s="465" t="str">
        <f t="shared" si="3"/>
        <v>C262</v>
      </c>
      <c r="Y6" s="536" t="str">
        <f t="shared" si="4"/>
        <v>NECP_M710302</v>
      </c>
    </row>
    <row r="7" spans="1:25" s="76" customFormat="1" ht="36.9">
      <c r="A7" s="604"/>
      <c r="B7" s="79"/>
      <c r="C7" s="79"/>
      <c r="D7" s="350">
        <v>7</v>
      </c>
      <c r="E7" s="30">
        <v>0</v>
      </c>
      <c r="F7" s="30"/>
      <c r="G7" s="79" t="s">
        <v>1506</v>
      </c>
      <c r="H7" s="30">
        <v>12</v>
      </c>
      <c r="I7" s="30" t="s">
        <v>62</v>
      </c>
      <c r="J7" s="79"/>
      <c r="K7" s="79"/>
      <c r="L7" s="343"/>
      <c r="M7" s="343"/>
      <c r="N7" s="343"/>
      <c r="O7" s="904"/>
      <c r="Q7" s="197"/>
      <c r="R7" s="335"/>
      <c r="S7" s="535" t="s">
        <v>1690</v>
      </c>
      <c r="T7" s="464" t="str">
        <f t="shared" si="0"/>
        <v>main2-PWI_FNC_CHK_XDOR_001_M71.cps</v>
      </c>
      <c r="U7" s="464" t="str">
        <f t="shared" si="5"/>
        <v>XDOR_BJXR_C263_NECP_M710303_00001.BC</v>
      </c>
      <c r="V7" s="465" t="str">
        <f t="shared" si="1"/>
        <v>710303-MMDD</v>
      </c>
      <c r="W7" s="465" t="str">
        <f t="shared" si="2"/>
        <v>20710303_MMDD.cml</v>
      </c>
      <c r="X7" s="465" t="str">
        <f t="shared" si="3"/>
        <v>C263</v>
      </c>
      <c r="Y7" s="536" t="str">
        <f t="shared" si="4"/>
        <v>NECP_M710303</v>
      </c>
    </row>
    <row r="8" spans="1:25" s="76" customFormat="1" ht="36.9">
      <c r="A8" s="604">
        <v>4</v>
      </c>
      <c r="B8" s="79"/>
      <c r="C8" s="79"/>
      <c r="D8" s="350">
        <v>7</v>
      </c>
      <c r="E8" s="30">
        <v>0</v>
      </c>
      <c r="F8" s="30"/>
      <c r="G8" s="79" t="s">
        <v>1507</v>
      </c>
      <c r="H8" s="30">
        <v>5</v>
      </c>
      <c r="I8" s="30" t="s">
        <v>62</v>
      </c>
      <c r="J8" s="79" t="s">
        <v>1426</v>
      </c>
      <c r="K8" s="79"/>
      <c r="L8" s="343"/>
      <c r="M8" s="343"/>
      <c r="N8" s="343"/>
      <c r="O8" s="904"/>
      <c r="Q8" s="197"/>
      <c r="R8" s="335"/>
      <c r="S8" s="535" t="s">
        <v>1690</v>
      </c>
      <c r="T8" s="464" t="str">
        <f t="shared" si="0"/>
        <v>main2-PWI_FNC_CHK_XDOR_001_M71.cps</v>
      </c>
      <c r="U8" s="464" t="str">
        <f t="shared" si="5"/>
        <v>XDOR_BJXR_C264_NECP_M710401_00001.BC</v>
      </c>
      <c r="V8" s="465" t="str">
        <f t="shared" si="1"/>
        <v>710401-MMDD</v>
      </c>
      <c r="W8" s="465" t="str">
        <f t="shared" si="2"/>
        <v>20710401_MMDD.cml</v>
      </c>
      <c r="X8" s="465" t="str">
        <f t="shared" si="3"/>
        <v>C264</v>
      </c>
      <c r="Y8" s="536" t="str">
        <f t="shared" si="4"/>
        <v>NECP_M710401</v>
      </c>
    </row>
    <row r="9" spans="1:25" s="76" customFormat="1" ht="36.9">
      <c r="A9" s="604">
        <v>5</v>
      </c>
      <c r="B9" s="79"/>
      <c r="C9" s="79"/>
      <c r="D9" s="350">
        <v>8</v>
      </c>
      <c r="E9" s="30">
        <v>0</v>
      </c>
      <c r="F9" s="30"/>
      <c r="G9" s="79" t="s">
        <v>1508</v>
      </c>
      <c r="H9" s="30">
        <v>10</v>
      </c>
      <c r="I9" s="30" t="s">
        <v>62</v>
      </c>
      <c r="J9" s="79" t="s">
        <v>1427</v>
      </c>
      <c r="K9" s="79"/>
      <c r="L9" s="343"/>
      <c r="M9" s="343"/>
      <c r="N9" s="343"/>
      <c r="O9" s="904"/>
      <c r="Q9" s="197"/>
      <c r="R9" s="335"/>
      <c r="S9" s="535" t="s">
        <v>1690</v>
      </c>
      <c r="T9" s="464" t="str">
        <f t="shared" si="0"/>
        <v>main2-PWI_FNC_CHK_XDOR_001_M71.cps</v>
      </c>
      <c r="U9" s="464" t="str">
        <f t="shared" si="5"/>
        <v>XDOR_BJXR_C265_NECP_M710501_00001.BC</v>
      </c>
      <c r="V9" s="465" t="str">
        <f t="shared" si="1"/>
        <v>710501-MMDD</v>
      </c>
      <c r="W9" s="465" t="str">
        <f t="shared" si="2"/>
        <v>20710501_MMDD.cml</v>
      </c>
      <c r="X9" s="465" t="str">
        <f t="shared" si="3"/>
        <v>C265</v>
      </c>
      <c r="Y9" s="536" t="str">
        <f t="shared" si="4"/>
        <v>NECP_M710501</v>
      </c>
    </row>
    <row r="10" spans="1:25" s="76" customFormat="1" ht="36.9">
      <c r="A10" s="604">
        <v>6</v>
      </c>
      <c r="B10" s="79"/>
      <c r="C10" s="79"/>
      <c r="D10" s="350">
        <v>6</v>
      </c>
      <c r="E10" s="30">
        <v>0</v>
      </c>
      <c r="F10" s="30"/>
      <c r="G10" s="79" t="s">
        <v>1509</v>
      </c>
      <c r="H10" s="30">
        <v>2</v>
      </c>
      <c r="I10" s="30" t="s">
        <v>62</v>
      </c>
      <c r="J10" s="79" t="s">
        <v>1428</v>
      </c>
      <c r="K10" s="79"/>
      <c r="L10" s="343"/>
      <c r="M10" s="343"/>
      <c r="N10" s="343"/>
      <c r="O10" s="904"/>
      <c r="Q10" s="197"/>
      <c r="R10" s="335"/>
      <c r="S10" s="535" t="s">
        <v>1690</v>
      </c>
      <c r="T10" s="464" t="str">
        <f t="shared" si="0"/>
        <v>main2-PWI_FNC_CHK_XDOR_001_M71.cps</v>
      </c>
      <c r="U10" s="464" t="str">
        <f t="shared" si="5"/>
        <v>XDOR_BJXR_C266_NECP_M710601_00001.BC</v>
      </c>
      <c r="V10" s="465" t="str">
        <f t="shared" si="1"/>
        <v>710601-MMDD</v>
      </c>
      <c r="W10" s="465" t="str">
        <f t="shared" si="2"/>
        <v>20710601_MMDD.cml</v>
      </c>
      <c r="X10" s="465" t="str">
        <f t="shared" si="3"/>
        <v>C266</v>
      </c>
      <c r="Y10" s="536" t="str">
        <f t="shared" si="4"/>
        <v>NECP_M710601</v>
      </c>
    </row>
    <row r="11" spans="1:25" s="76" customFormat="1" ht="36.9">
      <c r="A11" s="604">
        <v>7</v>
      </c>
      <c r="B11" s="79"/>
      <c r="C11" s="79"/>
      <c r="D11" s="350">
        <v>3</v>
      </c>
      <c r="E11" s="30">
        <v>0</v>
      </c>
      <c r="F11" s="30"/>
      <c r="G11" s="79" t="s">
        <v>1510</v>
      </c>
      <c r="H11" s="30">
        <v>5</v>
      </c>
      <c r="I11" s="30" t="s">
        <v>62</v>
      </c>
      <c r="J11" s="79" t="s">
        <v>1429</v>
      </c>
      <c r="K11" s="79"/>
      <c r="L11" s="343"/>
      <c r="M11" s="343"/>
      <c r="N11" s="343"/>
      <c r="O11" s="904"/>
      <c r="Q11" s="197"/>
      <c r="R11" s="335"/>
      <c r="S11" s="535" t="s">
        <v>1690</v>
      </c>
      <c r="T11" s="464" t="str">
        <f t="shared" si="0"/>
        <v>main2-PWI_FNC_CHK_XDOR_001_M71.cps</v>
      </c>
      <c r="U11" s="464" t="str">
        <f t="shared" si="5"/>
        <v>XDOR_BJXR_C267_NECP_M710701_00001.BC</v>
      </c>
      <c r="V11" s="465" t="str">
        <f t="shared" si="1"/>
        <v>710701-MMDD</v>
      </c>
      <c r="W11" s="465" t="str">
        <f t="shared" si="2"/>
        <v>20710701_MMDD.cml</v>
      </c>
      <c r="X11" s="465" t="str">
        <f t="shared" si="3"/>
        <v>C267</v>
      </c>
      <c r="Y11" s="536" t="str">
        <f t="shared" si="4"/>
        <v>NECP_M710701</v>
      </c>
    </row>
    <row r="12" spans="1:25" s="76" customFormat="1" ht="36.9">
      <c r="A12" s="605">
        <v>8</v>
      </c>
      <c r="B12" s="606" t="s">
        <v>1496</v>
      </c>
      <c r="C12" s="244"/>
      <c r="D12" s="562">
        <v>12</v>
      </c>
      <c r="E12" s="562">
        <v>0</v>
      </c>
      <c r="F12" s="562"/>
      <c r="G12" s="244" t="s">
        <v>1515</v>
      </c>
      <c r="H12" s="607">
        <v>23</v>
      </c>
      <c r="I12" s="30" t="s">
        <v>62</v>
      </c>
      <c r="J12" s="244"/>
      <c r="K12" s="561"/>
      <c r="L12" s="456"/>
      <c r="M12" s="456"/>
      <c r="N12" s="456"/>
      <c r="O12" s="608" t="s">
        <v>1543</v>
      </c>
      <c r="Q12" s="197"/>
      <c r="R12" s="335"/>
      <c r="S12" s="535" t="s">
        <v>1690</v>
      </c>
      <c r="T12" s="464" t="str">
        <f t="shared" si="0"/>
        <v>main2-HEP_FNC_CHK_XDOR_001_M71.cps</v>
      </c>
      <c r="U12" s="464" t="str">
        <f t="shared" si="5"/>
        <v>XDOR_BJXR_C724_NECP_M710801_00001.BC</v>
      </c>
      <c r="V12" s="465" t="str">
        <f t="shared" si="1"/>
        <v>710801-MMDD</v>
      </c>
      <c r="W12" s="465" t="str">
        <f t="shared" si="2"/>
        <v>20710801_MMDD.cml</v>
      </c>
      <c r="X12" s="465" t="str">
        <f t="shared" si="3"/>
        <v>C724</v>
      </c>
      <c r="Y12" s="536" t="str">
        <f t="shared" si="4"/>
        <v>NECP_M710801</v>
      </c>
    </row>
    <row r="13" spans="1:25" s="76" customFormat="1" ht="36.9">
      <c r="A13" s="605"/>
      <c r="B13" s="606"/>
      <c r="C13" s="244"/>
      <c r="D13" s="562">
        <v>6</v>
      </c>
      <c r="E13" s="562">
        <v>0</v>
      </c>
      <c r="F13" s="562"/>
      <c r="G13" s="244" t="s">
        <v>1525</v>
      </c>
      <c r="H13" s="607">
        <v>3</v>
      </c>
      <c r="I13" s="30" t="s">
        <v>62</v>
      </c>
      <c r="J13" s="244"/>
      <c r="K13" s="561"/>
      <c r="L13" s="457"/>
      <c r="M13" s="457"/>
      <c r="N13" s="457"/>
      <c r="O13" s="609"/>
      <c r="Q13" s="197"/>
      <c r="R13" s="335"/>
      <c r="S13" s="535" t="s">
        <v>1690</v>
      </c>
      <c r="T13" s="464" t="str">
        <f t="shared" si="0"/>
        <v>main2-HEP_FNC_CHK_XDOR_001_M71.cps</v>
      </c>
      <c r="U13" s="464" t="str">
        <f t="shared" si="5"/>
        <v>XDOR_BJXR_C725_NECP_M710802_00001.BC</v>
      </c>
      <c r="V13" s="465" t="str">
        <f t="shared" si="1"/>
        <v>710802-MMDD</v>
      </c>
      <c r="W13" s="465" t="str">
        <f t="shared" si="2"/>
        <v>20710802_MMDD.cml</v>
      </c>
      <c r="X13" s="465" t="str">
        <f t="shared" si="3"/>
        <v>C725</v>
      </c>
      <c r="Y13" s="536" t="str">
        <f t="shared" si="4"/>
        <v>NECP_M710802</v>
      </c>
    </row>
    <row r="14" spans="1:25" s="76" customFormat="1" ht="36.9">
      <c r="A14" s="605"/>
      <c r="B14" s="606"/>
      <c r="C14" s="244"/>
      <c r="D14" s="562">
        <v>26</v>
      </c>
      <c r="E14" s="562">
        <v>0</v>
      </c>
      <c r="F14" s="562"/>
      <c r="G14" s="244" t="s">
        <v>1526</v>
      </c>
      <c r="H14" s="607">
        <v>45</v>
      </c>
      <c r="I14" s="30" t="s">
        <v>62</v>
      </c>
      <c r="J14" s="244"/>
      <c r="K14" s="561"/>
      <c r="L14" s="610"/>
      <c r="M14" s="610"/>
      <c r="N14" s="610"/>
      <c r="O14" s="611"/>
      <c r="Q14" s="197"/>
      <c r="R14" s="335"/>
      <c r="S14" s="535" t="s">
        <v>1690</v>
      </c>
      <c r="T14" s="464" t="str">
        <f t="shared" si="0"/>
        <v>main2-HEP_FNC_CHK_XDOR_001_M71.cps</v>
      </c>
      <c r="U14" s="464" t="str">
        <f t="shared" si="5"/>
        <v>XDOR_BJXR_C726_NECP_M710803_00001.BC</v>
      </c>
      <c r="V14" s="465" t="str">
        <f t="shared" si="1"/>
        <v>710803-MMDD</v>
      </c>
      <c r="W14" s="465" t="str">
        <f t="shared" si="2"/>
        <v>20710803_MMDD.cml</v>
      </c>
      <c r="X14" s="465" t="str">
        <f t="shared" si="3"/>
        <v>C726</v>
      </c>
      <c r="Y14" s="536" t="str">
        <f t="shared" si="4"/>
        <v>NECP_M710803</v>
      </c>
    </row>
    <row r="15" spans="1:25" s="76" customFormat="1" ht="36.9">
      <c r="A15" s="418">
        <v>9</v>
      </c>
      <c r="B15" s="383" t="s">
        <v>1497</v>
      </c>
      <c r="C15" s="603"/>
      <c r="D15" s="602">
        <v>4</v>
      </c>
      <c r="E15" s="562">
        <v>0</v>
      </c>
      <c r="F15" s="602"/>
      <c r="G15" s="603" t="s">
        <v>1516</v>
      </c>
      <c r="H15" s="612">
        <v>5</v>
      </c>
      <c r="I15" s="30" t="s">
        <v>62</v>
      </c>
      <c r="J15" s="603"/>
      <c r="K15" s="610"/>
      <c r="L15" s="457"/>
      <c r="M15" s="457"/>
      <c r="N15" s="457"/>
      <c r="O15" s="609" t="s">
        <v>1552</v>
      </c>
      <c r="Q15" s="197"/>
      <c r="R15" s="335"/>
      <c r="S15" s="535" t="s">
        <v>1690</v>
      </c>
      <c r="T15" s="464" t="str">
        <f t="shared" si="0"/>
        <v>main2-MEA1_FNC_XDOR_001_M71.cps</v>
      </c>
      <c r="U15" s="464" t="str">
        <f t="shared" si="5"/>
        <v>XDOR_BJXR_C473_NECP_M710901_00001.BC</v>
      </c>
      <c r="V15" s="465" t="str">
        <f t="shared" si="1"/>
        <v>710901-MMDD</v>
      </c>
      <c r="W15" s="465" t="str">
        <f t="shared" si="2"/>
        <v>20710901_MMDD.cml</v>
      </c>
      <c r="X15" s="465" t="str">
        <f t="shared" si="3"/>
        <v>C473</v>
      </c>
      <c r="Y15" s="536" t="str">
        <f t="shared" si="4"/>
        <v>NECP_M710901</v>
      </c>
    </row>
    <row r="16" spans="1:25" s="76" customFormat="1" ht="36.9">
      <c r="A16" s="418"/>
      <c r="B16" s="383"/>
      <c r="C16" s="603"/>
      <c r="D16" s="602">
        <v>3</v>
      </c>
      <c r="E16" s="562">
        <v>0</v>
      </c>
      <c r="F16" s="602"/>
      <c r="G16" s="603" t="s">
        <v>1548</v>
      </c>
      <c r="H16" s="612">
        <v>4</v>
      </c>
      <c r="I16" s="30" t="s">
        <v>62</v>
      </c>
      <c r="J16" s="603"/>
      <c r="K16" s="610"/>
      <c r="L16" s="457"/>
      <c r="M16" s="457"/>
      <c r="N16" s="457"/>
      <c r="O16" s="609"/>
      <c r="Q16" s="197"/>
      <c r="R16" s="335"/>
      <c r="S16" s="535" t="s">
        <v>1690</v>
      </c>
      <c r="T16" s="464" t="str">
        <f t="shared" si="0"/>
        <v>main2-MEA1_FNC_XDOR_001_M71.cps</v>
      </c>
      <c r="U16" s="464" t="str">
        <f t="shared" si="5"/>
        <v>XDOR_BJXR_C474_NECP_M710902_00001.BC</v>
      </c>
      <c r="V16" s="465" t="str">
        <f t="shared" si="1"/>
        <v>710902-MMDD</v>
      </c>
      <c r="W16" s="465" t="str">
        <f t="shared" si="2"/>
        <v>20710902_MMDD.cml</v>
      </c>
      <c r="X16" s="465" t="str">
        <f t="shared" si="3"/>
        <v>C474</v>
      </c>
      <c r="Y16" s="536" t="str">
        <f t="shared" si="4"/>
        <v>NECP_M710902</v>
      </c>
    </row>
    <row r="17" spans="1:25" s="76" customFormat="1" ht="36.9">
      <c r="A17" s="418"/>
      <c r="B17" s="383"/>
      <c r="C17" s="603"/>
      <c r="D17" s="602">
        <v>25</v>
      </c>
      <c r="E17" s="562">
        <v>0</v>
      </c>
      <c r="F17" s="602"/>
      <c r="G17" s="603" t="s">
        <v>1549</v>
      </c>
      <c r="H17" s="612">
        <v>5</v>
      </c>
      <c r="I17" s="30" t="s">
        <v>62</v>
      </c>
      <c r="J17" s="603"/>
      <c r="K17" s="610"/>
      <c r="L17" s="457"/>
      <c r="M17" s="457"/>
      <c r="N17" s="457"/>
      <c r="O17" s="609"/>
      <c r="Q17" s="197"/>
      <c r="R17" s="335"/>
      <c r="S17" s="535" t="s">
        <v>1690</v>
      </c>
      <c r="T17" s="464" t="str">
        <f t="shared" si="0"/>
        <v>main2-MEA1_FNC_XDOR_001_M71.cps</v>
      </c>
      <c r="U17" s="464" t="str">
        <f>IF(G17="","",G17)</f>
        <v>XDOR_BJXR_C475_NECP_M710903_00001.BC</v>
      </c>
      <c r="V17" s="465" t="str">
        <f t="shared" si="1"/>
        <v>710903-MMDD</v>
      </c>
      <c r="W17" s="465" t="str">
        <f t="shared" si="2"/>
        <v>20710903_MMDD.cml</v>
      </c>
      <c r="X17" s="465" t="str">
        <f t="shared" si="3"/>
        <v>C475</v>
      </c>
      <c r="Y17" s="536" t="str">
        <f t="shared" si="4"/>
        <v>NECP_M710903</v>
      </c>
    </row>
    <row r="18" spans="1:25" s="76" customFormat="1" ht="36.9">
      <c r="A18" s="418"/>
      <c r="B18" s="383"/>
      <c r="C18" s="603"/>
      <c r="D18" s="602">
        <v>5</v>
      </c>
      <c r="E18" s="562">
        <v>0</v>
      </c>
      <c r="F18" s="602"/>
      <c r="G18" s="603" t="s">
        <v>1550</v>
      </c>
      <c r="H18" s="612">
        <v>1</v>
      </c>
      <c r="I18" s="30" t="s">
        <v>62</v>
      </c>
      <c r="J18" s="603"/>
      <c r="K18" s="610"/>
      <c r="L18" s="457"/>
      <c r="M18" s="457"/>
      <c r="N18" s="457"/>
      <c r="O18" s="609"/>
      <c r="Q18" s="197"/>
      <c r="R18" s="335"/>
      <c r="S18" s="535" t="s">
        <v>1690</v>
      </c>
      <c r="T18" s="464" t="str">
        <f t="shared" si="0"/>
        <v>main2-MEA1_FNC_XDOR_001_M71.cps</v>
      </c>
      <c r="U18" s="464" t="str">
        <f>IF(G18="","",G18)</f>
        <v>XDOR_BJXR_C476_NECP_M710904_00001.BC</v>
      </c>
      <c r="V18" s="465" t="str">
        <f t="shared" si="1"/>
        <v>710904-MMDD</v>
      </c>
      <c r="W18" s="465" t="str">
        <f t="shared" si="2"/>
        <v>20710904_MMDD.cml</v>
      </c>
      <c r="X18" s="465" t="str">
        <f t="shared" si="3"/>
        <v>C476</v>
      </c>
      <c r="Y18" s="536" t="str">
        <f t="shared" si="4"/>
        <v>NECP_M710904</v>
      </c>
    </row>
    <row r="19" spans="1:25" s="76" customFormat="1" ht="36.9">
      <c r="A19" s="418"/>
      <c r="B19" s="383"/>
      <c r="C19" s="603"/>
      <c r="D19" s="602">
        <v>4</v>
      </c>
      <c r="E19" s="562">
        <v>0</v>
      </c>
      <c r="F19" s="602"/>
      <c r="G19" s="603" t="s">
        <v>1551</v>
      </c>
      <c r="H19" s="612">
        <v>5</v>
      </c>
      <c r="I19" s="30" t="s">
        <v>62</v>
      </c>
      <c r="J19" s="603"/>
      <c r="K19" s="610"/>
      <c r="L19" s="457"/>
      <c r="M19" s="457"/>
      <c r="N19" s="457"/>
      <c r="O19" s="609"/>
      <c r="Q19" s="197"/>
      <c r="R19" s="335"/>
      <c r="S19" s="535" t="s">
        <v>1690</v>
      </c>
      <c r="T19" s="464" t="str">
        <f t="shared" si="0"/>
        <v>main2-MEA1_FNC_XDOR_001_M71.cps</v>
      </c>
      <c r="U19" s="464" t="str">
        <f t="shared" ref="U19:U82" si="6">IF(G19="","",G19)</f>
        <v>XDOR_BJXR_C477_NECP_M710905_00001.BC</v>
      </c>
      <c r="V19" s="465" t="str">
        <f t="shared" si="1"/>
        <v>710905-MMDD</v>
      </c>
      <c r="W19" s="465" t="str">
        <f t="shared" si="2"/>
        <v>20710905_MMDD.cml</v>
      </c>
      <c r="X19" s="465" t="str">
        <f t="shared" si="3"/>
        <v>C477</v>
      </c>
      <c r="Y19" s="536" t="str">
        <f t="shared" si="4"/>
        <v>NECP_M710905</v>
      </c>
    </row>
    <row r="20" spans="1:25" s="76" customFormat="1" ht="36.9">
      <c r="A20" s="418">
        <v>10</v>
      </c>
      <c r="B20" s="383" t="s">
        <v>1498</v>
      </c>
      <c r="C20" s="603"/>
      <c r="D20" s="602">
        <v>4</v>
      </c>
      <c r="E20" s="562">
        <v>0</v>
      </c>
      <c r="F20" s="602"/>
      <c r="G20" s="603" t="s">
        <v>1517</v>
      </c>
      <c r="H20" s="612">
        <v>5</v>
      </c>
      <c r="I20" s="30" t="s">
        <v>62</v>
      </c>
      <c r="J20" s="603"/>
      <c r="K20" s="610"/>
      <c r="L20" s="457"/>
      <c r="M20" s="457"/>
      <c r="N20" s="457"/>
      <c r="O20" s="608" t="s">
        <v>1557</v>
      </c>
      <c r="Q20" s="197"/>
      <c r="R20" s="335"/>
      <c r="S20" s="535" t="s">
        <v>1690</v>
      </c>
      <c r="T20" s="464" t="str">
        <f t="shared" si="0"/>
        <v>main2-MEA2_FNC_XDOR_001_M71.cps</v>
      </c>
      <c r="U20" s="464" t="str">
        <f t="shared" si="6"/>
        <v>XDOR_BJXR_C523_NECP_M711001_00001.BC</v>
      </c>
      <c r="V20" s="465" t="str">
        <f t="shared" si="1"/>
        <v>711001-MMDD</v>
      </c>
      <c r="W20" s="465" t="str">
        <f t="shared" si="2"/>
        <v>20711001_MMDD.cml</v>
      </c>
      <c r="X20" s="465" t="str">
        <f t="shared" si="3"/>
        <v>C523</v>
      </c>
      <c r="Y20" s="536" t="str">
        <f t="shared" si="4"/>
        <v>NECP_M711001</v>
      </c>
    </row>
    <row r="21" spans="1:25" s="76" customFormat="1" ht="36.9">
      <c r="A21" s="418"/>
      <c r="B21" s="383"/>
      <c r="C21" s="603"/>
      <c r="D21" s="602">
        <v>3</v>
      </c>
      <c r="E21" s="562">
        <v>0</v>
      </c>
      <c r="F21" s="602"/>
      <c r="G21" s="603" t="s">
        <v>1553</v>
      </c>
      <c r="H21" s="612">
        <v>4</v>
      </c>
      <c r="I21" s="30" t="s">
        <v>62</v>
      </c>
      <c r="J21" s="603"/>
      <c r="K21" s="610"/>
      <c r="L21" s="457"/>
      <c r="M21" s="457"/>
      <c r="N21" s="457"/>
      <c r="O21" s="609"/>
      <c r="Q21" s="197"/>
      <c r="R21" s="335"/>
      <c r="S21" s="535" t="s">
        <v>1690</v>
      </c>
      <c r="T21" s="464" t="str">
        <f t="shared" si="0"/>
        <v>main2-MEA2_FNC_XDOR_001_M71.cps</v>
      </c>
      <c r="U21" s="464" t="str">
        <f t="shared" si="6"/>
        <v>XDOR_BJXR_C524_NECP_M711002_00001.BC</v>
      </c>
      <c r="V21" s="465" t="str">
        <f t="shared" si="1"/>
        <v>711002-MMDD</v>
      </c>
      <c r="W21" s="465" t="str">
        <f t="shared" si="2"/>
        <v>20711002_MMDD.cml</v>
      </c>
      <c r="X21" s="465" t="str">
        <f t="shared" si="3"/>
        <v>C524</v>
      </c>
      <c r="Y21" s="536" t="str">
        <f t="shared" si="4"/>
        <v>NECP_M711002</v>
      </c>
    </row>
    <row r="22" spans="1:25" s="76" customFormat="1" ht="36.9">
      <c r="A22" s="418"/>
      <c r="B22" s="383"/>
      <c r="C22" s="603"/>
      <c r="D22" s="602">
        <v>25</v>
      </c>
      <c r="E22" s="562">
        <v>0</v>
      </c>
      <c r="F22" s="602"/>
      <c r="G22" s="603" t="s">
        <v>1554</v>
      </c>
      <c r="H22" s="612">
        <v>5</v>
      </c>
      <c r="I22" s="30" t="s">
        <v>62</v>
      </c>
      <c r="J22" s="603"/>
      <c r="K22" s="610"/>
      <c r="L22" s="457"/>
      <c r="M22" s="457"/>
      <c r="N22" s="457"/>
      <c r="O22" s="609"/>
      <c r="Q22" s="197"/>
      <c r="R22" s="335"/>
      <c r="S22" s="535" t="s">
        <v>1690</v>
      </c>
      <c r="T22" s="464" t="str">
        <f t="shared" si="0"/>
        <v>main2-MEA2_FNC_XDOR_001_M71.cps</v>
      </c>
      <c r="U22" s="464" t="str">
        <f t="shared" si="6"/>
        <v>XDOR_BJXR_C525_NECP_M711003_00001.BC</v>
      </c>
      <c r="V22" s="465" t="str">
        <f t="shared" si="1"/>
        <v>711003-MMDD</v>
      </c>
      <c r="W22" s="465" t="str">
        <f t="shared" si="2"/>
        <v>20711003_MMDD.cml</v>
      </c>
      <c r="X22" s="465" t="str">
        <f t="shared" si="3"/>
        <v>C525</v>
      </c>
      <c r="Y22" s="536" t="str">
        <f t="shared" si="4"/>
        <v>NECP_M711003</v>
      </c>
    </row>
    <row r="23" spans="1:25" s="76" customFormat="1" ht="36.9">
      <c r="A23" s="418"/>
      <c r="B23" s="383"/>
      <c r="C23" s="603"/>
      <c r="D23" s="602">
        <v>5</v>
      </c>
      <c r="E23" s="562">
        <v>0</v>
      </c>
      <c r="F23" s="602"/>
      <c r="G23" s="603" t="s">
        <v>1555</v>
      </c>
      <c r="H23" s="612">
        <v>1</v>
      </c>
      <c r="I23" s="30" t="s">
        <v>62</v>
      </c>
      <c r="J23" s="603"/>
      <c r="K23" s="610"/>
      <c r="L23" s="457"/>
      <c r="M23" s="457"/>
      <c r="N23" s="457"/>
      <c r="O23" s="609"/>
      <c r="Q23" s="197"/>
      <c r="R23" s="335"/>
      <c r="S23" s="535" t="s">
        <v>1690</v>
      </c>
      <c r="T23" s="464" t="str">
        <f t="shared" si="0"/>
        <v>main2-MEA2_FNC_XDOR_001_M71.cps</v>
      </c>
      <c r="U23" s="464" t="str">
        <f t="shared" si="6"/>
        <v>XDOR_BJXR_C526_NECP_M711004_00001.BC</v>
      </c>
      <c r="V23" s="465" t="str">
        <f t="shared" si="1"/>
        <v>711004-MMDD</v>
      </c>
      <c r="W23" s="465" t="str">
        <f t="shared" si="2"/>
        <v>20711004_MMDD.cml</v>
      </c>
      <c r="X23" s="465" t="str">
        <f t="shared" si="3"/>
        <v>C526</v>
      </c>
      <c r="Y23" s="536" t="str">
        <f t="shared" si="4"/>
        <v>NECP_M711004</v>
      </c>
    </row>
    <row r="24" spans="1:25" s="76" customFormat="1" ht="36.9">
      <c r="A24" s="418"/>
      <c r="B24" s="383"/>
      <c r="C24" s="603"/>
      <c r="D24" s="602">
        <v>4</v>
      </c>
      <c r="E24" s="562">
        <v>0</v>
      </c>
      <c r="F24" s="602"/>
      <c r="G24" s="603" t="s">
        <v>1556</v>
      </c>
      <c r="H24" s="612">
        <v>5</v>
      </c>
      <c r="I24" s="30" t="s">
        <v>62</v>
      </c>
      <c r="J24" s="603"/>
      <c r="K24" s="610"/>
      <c r="L24" s="457"/>
      <c r="M24" s="457"/>
      <c r="N24" s="457"/>
      <c r="O24" s="609"/>
      <c r="Q24" s="197"/>
      <c r="R24" s="335"/>
      <c r="S24" s="535" t="s">
        <v>1690</v>
      </c>
      <c r="T24" s="464" t="str">
        <f t="shared" si="0"/>
        <v>main2-MEA2_FNC_XDOR_001_M71.cps</v>
      </c>
      <c r="U24" s="464" t="str">
        <f t="shared" si="6"/>
        <v>XDOR_BJXR_C527_NECP_M711005_00001.BC</v>
      </c>
      <c r="V24" s="465" t="str">
        <f t="shared" si="1"/>
        <v>711005-MMDD</v>
      </c>
      <c r="W24" s="465" t="str">
        <f t="shared" si="2"/>
        <v>20711005_MMDD.cml</v>
      </c>
      <c r="X24" s="465" t="str">
        <f t="shared" si="3"/>
        <v>C527</v>
      </c>
      <c r="Y24" s="536" t="str">
        <f t="shared" si="4"/>
        <v>NECP_M711005</v>
      </c>
    </row>
    <row r="25" spans="1:25" s="76" customFormat="1" ht="36.9">
      <c r="A25" s="418">
        <v>11</v>
      </c>
      <c r="B25" s="383" t="s">
        <v>1500</v>
      </c>
      <c r="C25" s="603"/>
      <c r="D25" s="562">
        <v>6</v>
      </c>
      <c r="E25" s="562">
        <v>0</v>
      </c>
      <c r="F25" s="562"/>
      <c r="G25" s="244" t="s">
        <v>1511</v>
      </c>
      <c r="H25" s="607">
        <v>6</v>
      </c>
      <c r="I25" s="30" t="s">
        <v>62</v>
      </c>
      <c r="J25" s="606" t="s">
        <v>1435</v>
      </c>
      <c r="K25" s="610"/>
      <c r="L25" s="457"/>
      <c r="M25" s="457"/>
      <c r="N25" s="457"/>
      <c r="O25" s="608" t="s">
        <v>1501</v>
      </c>
      <c r="Q25" s="197"/>
      <c r="R25" s="335"/>
      <c r="S25" s="535" t="s">
        <v>1690</v>
      </c>
      <c r="T25" s="464" t="str">
        <f t="shared" si="0"/>
        <v>main2-MIA_FNC_MDP_XDOR_001_M71.cps</v>
      </c>
      <c r="U25" s="464" t="str">
        <f t="shared" si="6"/>
        <v>XDOR_BJXR_C882_NECP_M711101_00001.BC</v>
      </c>
      <c r="V25" s="465" t="str">
        <f t="shared" si="1"/>
        <v>711101-MMDD</v>
      </c>
      <c r="W25" s="465" t="str">
        <f t="shared" si="2"/>
        <v>20711101_MMDD.cml</v>
      </c>
      <c r="X25" s="465" t="str">
        <f t="shared" si="3"/>
        <v>C882</v>
      </c>
      <c r="Y25" s="536" t="str">
        <f t="shared" si="4"/>
        <v>NECP_M711101</v>
      </c>
    </row>
    <row r="26" spans="1:25" s="76" customFormat="1" ht="36.9">
      <c r="A26" s="418"/>
      <c r="B26" s="383"/>
      <c r="C26" s="603"/>
      <c r="D26" s="562">
        <v>3</v>
      </c>
      <c r="E26" s="562">
        <v>0</v>
      </c>
      <c r="F26" s="562"/>
      <c r="G26" s="244" t="s">
        <v>1512</v>
      </c>
      <c r="H26" s="607">
        <v>2</v>
      </c>
      <c r="I26" s="30" t="s">
        <v>62</v>
      </c>
      <c r="J26" s="606" t="s">
        <v>1434</v>
      </c>
      <c r="K26" s="610"/>
      <c r="L26" s="457"/>
      <c r="M26" s="457"/>
      <c r="N26" s="457"/>
      <c r="O26" s="609"/>
      <c r="Q26" s="197"/>
      <c r="R26" s="335"/>
      <c r="S26" s="535" t="s">
        <v>1690</v>
      </c>
      <c r="T26" s="464" t="str">
        <f t="shared" si="0"/>
        <v>main2-MIA_FNC_MDP_XDOR_001_M71.cps</v>
      </c>
      <c r="U26" s="464" t="str">
        <f t="shared" si="6"/>
        <v>XDOR_BJXR_C884_NECP_M711102_00001.BC</v>
      </c>
      <c r="V26" s="465" t="str">
        <f t="shared" si="1"/>
        <v>711102-MMDD</v>
      </c>
      <c r="W26" s="465" t="str">
        <f t="shared" si="2"/>
        <v>20711102_MMDD.cml</v>
      </c>
      <c r="X26" s="465" t="str">
        <f t="shared" si="3"/>
        <v>C884</v>
      </c>
      <c r="Y26" s="536" t="str">
        <f t="shared" si="4"/>
        <v>NECP_M711102</v>
      </c>
    </row>
    <row r="27" spans="1:25" s="76" customFormat="1" ht="36.9">
      <c r="A27" s="418"/>
      <c r="B27" s="383"/>
      <c r="C27" s="603"/>
      <c r="D27" s="562">
        <v>74</v>
      </c>
      <c r="E27" s="562">
        <v>0</v>
      </c>
      <c r="F27" s="562"/>
      <c r="G27" s="244" t="s">
        <v>1513</v>
      </c>
      <c r="H27" s="607">
        <v>35</v>
      </c>
      <c r="I27" s="30" t="s">
        <v>62</v>
      </c>
      <c r="J27" s="606"/>
      <c r="K27" s="610"/>
      <c r="L27" s="457"/>
      <c r="M27" s="457"/>
      <c r="N27" s="457"/>
      <c r="O27" s="609"/>
      <c r="Q27" s="197"/>
      <c r="R27" s="335"/>
      <c r="S27" s="535" t="s">
        <v>1690</v>
      </c>
      <c r="T27" s="464" t="str">
        <f t="shared" si="0"/>
        <v>main2-MIA_FNC_MDP_XDOR_001_M71.cps</v>
      </c>
      <c r="U27" s="464" t="str">
        <f t="shared" si="6"/>
        <v>XDOR_BJXR_C885_NECP_M711103_00001.BC</v>
      </c>
      <c r="V27" s="465" t="str">
        <f t="shared" si="1"/>
        <v>711103-MMDD</v>
      </c>
      <c r="W27" s="465" t="str">
        <f t="shared" si="2"/>
        <v>20711103_MMDD.cml</v>
      </c>
      <c r="X27" s="465" t="str">
        <f t="shared" si="3"/>
        <v>C885</v>
      </c>
      <c r="Y27" s="536" t="str">
        <f t="shared" si="4"/>
        <v>NECP_M711103</v>
      </c>
    </row>
    <row r="28" spans="1:25" s="76" customFormat="1" ht="37.299999999999997" thickBot="1">
      <c r="A28" s="613"/>
      <c r="B28" s="614"/>
      <c r="C28" s="615"/>
      <c r="D28" s="616">
        <v>5</v>
      </c>
      <c r="E28" s="376">
        <v>0</v>
      </c>
      <c r="F28" s="617"/>
      <c r="G28" s="617" t="s">
        <v>1514</v>
      </c>
      <c r="H28" s="616">
        <v>5</v>
      </c>
      <c r="I28" s="618" t="s">
        <v>62</v>
      </c>
      <c r="J28" s="617" t="s">
        <v>489</v>
      </c>
      <c r="K28" s="458"/>
      <c r="L28" s="458"/>
      <c r="M28" s="458"/>
      <c r="N28" s="458"/>
      <c r="O28" s="619"/>
      <c r="Q28" s="197"/>
      <c r="R28" s="335"/>
      <c r="S28" s="537" t="s">
        <v>1690</v>
      </c>
      <c r="T28" s="469" t="str">
        <f t="shared" si="0"/>
        <v>main2-MIA_FNC_MDP_XDOR_001_M71.cps</v>
      </c>
      <c r="U28" s="469" t="str">
        <f t="shared" si="6"/>
        <v>XDOR_BJXR_C886_NECP_M711104_00001.BC</v>
      </c>
      <c r="V28" s="470" t="str">
        <f t="shared" si="1"/>
        <v>711104-MMDD</v>
      </c>
      <c r="W28" s="470" t="str">
        <f t="shared" si="2"/>
        <v>20711104_MMDD.cml</v>
      </c>
      <c r="X28" s="470" t="str">
        <f t="shared" si="3"/>
        <v>C886</v>
      </c>
      <c r="Y28" s="538" t="str">
        <f t="shared" si="4"/>
        <v>NECP_M711104</v>
      </c>
    </row>
    <row r="29" spans="1:25">
      <c r="H29" s="28"/>
      <c r="S29" s="539"/>
      <c r="T29" s="467" t="str">
        <f t="shared" si="0"/>
        <v>main2-MIA_FNC_MDP_XDOR_001_M71.cps</v>
      </c>
      <c r="U29" s="467" t="str">
        <f t="shared" si="6"/>
        <v/>
      </c>
      <c r="V29" s="468" t="str">
        <f t="shared" si="1"/>
        <v/>
      </c>
      <c r="W29" s="468" t="str">
        <f t="shared" si="2"/>
        <v/>
      </c>
      <c r="X29" s="468" t="str">
        <f t="shared" si="3"/>
        <v/>
      </c>
      <c r="Y29" s="468" t="str">
        <f t="shared" si="4"/>
        <v/>
      </c>
    </row>
    <row r="30" spans="1:25">
      <c r="H30" s="28"/>
      <c r="S30" s="495"/>
      <c r="T30" s="464" t="str">
        <f t="shared" si="0"/>
        <v>main2-MIA_FNC_MDP_XDOR_001_M71.cps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:25">
      <c r="H31" s="28"/>
      <c r="S31" s="495"/>
      <c r="T31" s="464" t="str">
        <f t="shared" si="0"/>
        <v>main2-MIA_FNC_MDP_XDOR_001_M71.cps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:25">
      <c r="S32" s="495"/>
      <c r="T32" s="464" t="str">
        <f t="shared" si="0"/>
        <v>main2-MIA_FNC_MDP_XDOR_001_M71.cps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9:25">
      <c r="S33" s="495"/>
      <c r="T33" s="464" t="str">
        <f t="shared" si="0"/>
        <v>main2-MIA_FNC_MDP_XDOR_001_M71.cps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9:25">
      <c r="S34" s="495"/>
      <c r="T34" s="464" t="str">
        <f t="shared" ref="T34:T65" si="7">IF(O34="",T33,O34)</f>
        <v>main2-MIA_FNC_MDP_XDOR_001_M71.cps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9:25">
      <c r="S35" s="495"/>
      <c r="T35" s="464" t="str">
        <f t="shared" si="7"/>
        <v>main2-MIA_FNC_MDP_XDOR_001_M71.cps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9:25">
      <c r="S36" s="495"/>
      <c r="T36" s="464" t="str">
        <f t="shared" si="7"/>
        <v>main2-MIA_FNC_MDP_XDOR_001_M71.cps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9:25">
      <c r="S37" s="495"/>
      <c r="T37" s="464" t="str">
        <f t="shared" si="7"/>
        <v>main2-MIA_FNC_MDP_XDOR_001_M71.cps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9:25">
      <c r="S38" s="495"/>
      <c r="T38" s="464" t="str">
        <f t="shared" si="7"/>
        <v>main2-MIA_FNC_MDP_XDOR_001_M71.cps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9:25">
      <c r="S39" s="495"/>
      <c r="T39" s="464" t="str">
        <f t="shared" si="7"/>
        <v>main2-MIA_FNC_MDP_XDOR_001_M71.cps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9:25">
      <c r="S40" s="495"/>
      <c r="T40" s="464" t="str">
        <f t="shared" si="7"/>
        <v>main2-MIA_FNC_MDP_XDOR_001_M71.cps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9:25">
      <c r="S41" s="495"/>
      <c r="T41" s="464" t="str">
        <f t="shared" si="7"/>
        <v>main2-MIA_FNC_MDP_XDOR_001_M71.cps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9:25">
      <c r="S42" s="495"/>
      <c r="T42" s="464" t="str">
        <f t="shared" si="7"/>
        <v>main2-MIA_FNC_MDP_XDOR_001_M71.cps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9:25">
      <c r="S43" s="495"/>
      <c r="T43" s="464" t="str">
        <f t="shared" si="7"/>
        <v>main2-MIA_FNC_MDP_XDOR_001_M71.cps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9:25">
      <c r="S44" s="495"/>
      <c r="T44" s="464" t="str">
        <f t="shared" si="7"/>
        <v>main2-MIA_FNC_MDP_XDOR_001_M71.cps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9:25">
      <c r="S45" s="495"/>
      <c r="T45" s="464" t="str">
        <f t="shared" si="7"/>
        <v>main2-MIA_FNC_MDP_XDOR_001_M71.cps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9:25">
      <c r="S46" s="495"/>
      <c r="T46" s="464" t="str">
        <f t="shared" si="7"/>
        <v>main2-MIA_FNC_MDP_XDOR_001_M71.cps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9:25">
      <c r="S47" s="495"/>
      <c r="T47" s="464" t="str">
        <f t="shared" si="7"/>
        <v>main2-MIA_FNC_MDP_XDOR_001_M71.cps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9:25">
      <c r="S48" s="495"/>
      <c r="T48" s="464" t="str">
        <f t="shared" si="7"/>
        <v>main2-MIA_FNC_MDP_XDOR_001_M71.cps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9:25">
      <c r="S49" s="495"/>
      <c r="T49" s="464" t="str">
        <f t="shared" si="7"/>
        <v>main2-MIA_FNC_MDP_XDOR_001_M71.cps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9:25">
      <c r="S50" s="495"/>
      <c r="T50" s="464" t="str">
        <f t="shared" si="7"/>
        <v>main2-MIA_FNC_MDP_XDOR_001_M71.cps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9:25">
      <c r="S51" s="495"/>
      <c r="T51" s="464" t="str">
        <f t="shared" si="7"/>
        <v>main2-MIA_FNC_MDP_XDOR_001_M71.cps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9:25">
      <c r="S52" s="495"/>
      <c r="T52" s="464" t="str">
        <f t="shared" si="7"/>
        <v>main2-MIA_FNC_MDP_XDOR_001_M71.cps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9:25">
      <c r="S53" s="495"/>
      <c r="T53" s="464" t="str">
        <f t="shared" si="7"/>
        <v>main2-MIA_FNC_MDP_XDOR_001_M71.cps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9:25">
      <c r="S54" s="495"/>
      <c r="T54" s="464" t="str">
        <f t="shared" si="7"/>
        <v>main2-MIA_FNC_MDP_XDOR_001_M71.cps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9:25">
      <c r="S55" s="495"/>
      <c r="T55" s="464" t="str">
        <f t="shared" si="7"/>
        <v>main2-MIA_FNC_MDP_XDOR_001_M71.cps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9:25">
      <c r="S56" s="495"/>
      <c r="T56" s="464" t="str">
        <f t="shared" si="7"/>
        <v>main2-MIA_FNC_MDP_XDOR_001_M71.cps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9:25">
      <c r="S57" s="495"/>
      <c r="T57" s="464" t="str">
        <f t="shared" si="7"/>
        <v>main2-MIA_FNC_MDP_XDOR_001_M71.cps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9:25">
      <c r="S58" s="495"/>
      <c r="T58" s="464" t="str">
        <f t="shared" si="7"/>
        <v>main2-MIA_FNC_MDP_XDOR_001_M71.cps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9:25">
      <c r="S59" s="495"/>
      <c r="T59" s="464" t="str">
        <f t="shared" si="7"/>
        <v>main2-MIA_FNC_MDP_XDOR_001_M71.cps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9:25">
      <c r="S60" s="495"/>
      <c r="T60" s="464" t="str">
        <f t="shared" si="7"/>
        <v>main2-MIA_FNC_MDP_XDOR_001_M71.cps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9:25">
      <c r="S61" s="495"/>
      <c r="T61" s="464" t="str">
        <f t="shared" si="7"/>
        <v>main2-MIA_FNC_MDP_XDOR_001_M71.cps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9:25">
      <c r="S62" s="495"/>
      <c r="T62" s="464" t="str">
        <f t="shared" si="7"/>
        <v>main2-MIA_FNC_MDP_XDOR_001_M71.cps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9:25">
      <c r="S63" s="495"/>
      <c r="T63" s="464" t="str">
        <f t="shared" si="7"/>
        <v>main2-MIA_FNC_MDP_XDOR_001_M71.cps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9:25">
      <c r="S64" s="495"/>
      <c r="T64" s="464" t="str">
        <f t="shared" si="7"/>
        <v>main2-MIA_FNC_MDP_XDOR_001_M71.cps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9:25">
      <c r="S65" s="495"/>
      <c r="T65" s="464" t="str">
        <f t="shared" si="7"/>
        <v>main2-MIA_FNC_MDP_XDOR_001_M71.cps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9:25">
      <c r="S66" s="495"/>
      <c r="T66" s="464" t="str">
        <f t="shared" ref="T66:T97" si="11">IF(O66="",T65,O66)</f>
        <v>main2-MIA_FNC_MDP_XDOR_001_M71.cps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9:25">
      <c r="S67" s="495"/>
      <c r="T67" s="464" t="str">
        <f t="shared" si="11"/>
        <v>main2-MIA_FNC_MDP_XDOR_001_M71.cps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9:25">
      <c r="S68" s="495"/>
      <c r="T68" s="464" t="str">
        <f t="shared" si="11"/>
        <v>main2-MIA_FNC_MDP_XDOR_001_M71.cps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9:25">
      <c r="S69" s="495"/>
      <c r="T69" s="464" t="str">
        <f t="shared" si="11"/>
        <v>main2-MIA_FNC_MDP_XDOR_001_M71.cps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9:25">
      <c r="S70" s="495"/>
      <c r="T70" s="464" t="str">
        <f t="shared" si="11"/>
        <v>main2-MIA_FNC_MDP_XDOR_001_M71.cps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9:25">
      <c r="S71" s="495"/>
      <c r="T71" s="464" t="str">
        <f t="shared" si="11"/>
        <v>main2-MIA_FNC_MDP_XDOR_001_M71.cps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9:25">
      <c r="S72" s="495"/>
      <c r="T72" s="464" t="str">
        <f t="shared" si="11"/>
        <v>main2-MIA_FNC_MDP_XDOR_001_M71.cps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9:25">
      <c r="S73" s="495"/>
      <c r="T73" s="464" t="str">
        <f t="shared" si="11"/>
        <v>main2-MIA_FNC_MDP_XDOR_001_M71.cps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9:25">
      <c r="S74" s="495"/>
      <c r="T74" s="464" t="str">
        <f t="shared" si="11"/>
        <v>main2-MIA_FNC_MDP_XDOR_001_M71.cps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9:25">
      <c r="S75" s="495"/>
      <c r="T75" s="464" t="str">
        <f t="shared" si="11"/>
        <v>main2-MIA_FNC_MDP_XDOR_001_M71.cps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9:25">
      <c r="S76" s="495"/>
      <c r="T76" s="464" t="str">
        <f t="shared" si="11"/>
        <v>main2-MIA_FNC_MDP_XDOR_001_M71.cps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9:25">
      <c r="S77" s="495"/>
      <c r="T77" s="464" t="str">
        <f t="shared" si="11"/>
        <v>main2-MIA_FNC_MDP_XDOR_001_M71.cps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9:25">
      <c r="S78" s="495"/>
      <c r="T78" s="464" t="str">
        <f t="shared" si="11"/>
        <v>main2-MIA_FNC_MDP_XDOR_001_M71.cps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9:25">
      <c r="S79" s="495"/>
      <c r="T79" s="464" t="str">
        <f t="shared" si="11"/>
        <v>main2-MIA_FNC_MDP_XDOR_001_M71.cps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9:25">
      <c r="S80" s="495"/>
      <c r="T80" s="464" t="str">
        <f t="shared" si="11"/>
        <v>main2-MIA_FNC_MDP_XDOR_001_M71.cps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9:25">
      <c r="S81" s="495"/>
      <c r="T81" s="464" t="str">
        <f t="shared" si="11"/>
        <v>main2-MIA_FNC_MDP_XDOR_001_M71.cps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9:25">
      <c r="S82" s="495"/>
      <c r="T82" s="464" t="str">
        <f t="shared" si="11"/>
        <v>main2-MIA_FNC_MDP_XDOR_001_M71.cps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9:25">
      <c r="S83" s="495"/>
      <c r="T83" s="464" t="str">
        <f t="shared" si="11"/>
        <v>main2-MIA_FNC_MDP_XDOR_001_M71.cps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9:25">
      <c r="S84" s="495"/>
      <c r="T84" s="464" t="str">
        <f t="shared" si="11"/>
        <v>main2-MIA_FNC_MDP_XDOR_001_M71.cps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9:25">
      <c r="S85" s="495"/>
      <c r="T85" s="464" t="str">
        <f t="shared" si="11"/>
        <v>main2-MIA_FNC_MDP_XDOR_001_M71.cps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9:25">
      <c r="S86" s="495"/>
      <c r="T86" s="464" t="str">
        <f t="shared" si="11"/>
        <v>main2-MIA_FNC_MDP_XDOR_001_M71.cps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9:25">
      <c r="S87" s="495"/>
      <c r="T87" s="464" t="str">
        <f t="shared" si="11"/>
        <v>main2-MIA_FNC_MDP_XDOR_001_M71.cps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9:25">
      <c r="S88" s="495"/>
      <c r="T88" s="464" t="str">
        <f t="shared" si="11"/>
        <v>main2-MIA_FNC_MDP_XDOR_001_M71.cps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9:25">
      <c r="S89" s="495"/>
      <c r="T89" s="464" t="str">
        <f t="shared" si="11"/>
        <v>main2-MIA_FNC_MDP_XDOR_001_M71.cps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9:25">
      <c r="S90" s="495"/>
      <c r="T90" s="464" t="str">
        <f t="shared" si="11"/>
        <v>main2-MIA_FNC_MDP_XDOR_001_M71.cps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9:25">
      <c r="S91" s="495"/>
      <c r="T91" s="464" t="str">
        <f t="shared" si="11"/>
        <v>main2-MIA_FNC_MDP_XDOR_001_M71.cps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9:25">
      <c r="S92" s="495"/>
      <c r="T92" s="464" t="str">
        <f t="shared" si="11"/>
        <v>main2-MIA_FNC_MDP_XDOR_001_M71.cps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9:25">
      <c r="S93" s="495"/>
      <c r="T93" s="464" t="str">
        <f t="shared" si="11"/>
        <v>main2-MIA_FNC_MDP_XDOR_001_M71.cps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9:25">
      <c r="S94" s="495"/>
      <c r="T94" s="464" t="str">
        <f t="shared" si="11"/>
        <v>main2-MIA_FNC_MDP_XDOR_001_M71.cps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9:25">
      <c r="S95" s="495"/>
      <c r="T95" s="464" t="str">
        <f t="shared" si="11"/>
        <v>main2-MIA_FNC_MDP_XDOR_001_M71.cps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9:25">
      <c r="S96" s="495"/>
      <c r="T96" s="464" t="str">
        <f t="shared" si="11"/>
        <v>main2-MIA_FNC_MDP_XDOR_001_M71.cps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9:25">
      <c r="S97" s="495"/>
      <c r="T97" s="464" t="str">
        <f t="shared" si="11"/>
        <v>main2-MIA_FNC_MDP_XDOR_001_M71.cps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9:25">
      <c r="S98" s="495"/>
      <c r="T98" s="464" t="str">
        <f t="shared" ref="T98:T123" si="17">IF(O98="",T97,O98)</f>
        <v>main2-MIA_FNC_MDP_XDOR_001_M71.cps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9:25">
      <c r="S99" s="495"/>
      <c r="T99" s="464" t="str">
        <f t="shared" si="17"/>
        <v>main2-MIA_FNC_MDP_XDOR_001_M71.cps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9:25">
      <c r="S100" s="495"/>
      <c r="T100" s="464" t="str">
        <f t="shared" si="17"/>
        <v>main2-MIA_FNC_MDP_XDOR_001_M71.cps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9:25">
      <c r="S101" s="495"/>
      <c r="T101" s="464" t="str">
        <f t="shared" si="17"/>
        <v>main2-MIA_FNC_MDP_XDOR_001_M71.cps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9:25">
      <c r="S102" s="495"/>
      <c r="T102" s="464" t="str">
        <f t="shared" si="17"/>
        <v>main2-MIA_FNC_MDP_XDOR_001_M71.cps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9:25">
      <c r="S103" s="495"/>
      <c r="T103" s="464" t="str">
        <f t="shared" si="17"/>
        <v>main2-MIA_FNC_MDP_XDOR_001_M71.cps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9:25">
      <c r="S104" s="495"/>
      <c r="T104" s="464" t="str">
        <f t="shared" si="17"/>
        <v>main2-MIA_FNC_MDP_XDOR_001_M71.cps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9:25">
      <c r="S105" s="495"/>
      <c r="T105" s="464" t="str">
        <f t="shared" si="17"/>
        <v>main2-MIA_FNC_MDP_XDOR_001_M71.cps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9:25">
      <c r="S106" s="495"/>
      <c r="T106" s="464" t="str">
        <f t="shared" si="17"/>
        <v>main2-MIA_FNC_MDP_XDOR_001_M71.cps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9:25">
      <c r="S107" s="495"/>
      <c r="T107" s="464" t="str">
        <f t="shared" si="17"/>
        <v>main2-MIA_FNC_MDP_XDOR_001_M71.cps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9:25">
      <c r="S108" s="495"/>
      <c r="T108" s="464" t="str">
        <f t="shared" si="17"/>
        <v>main2-MIA_FNC_MDP_XDOR_001_M71.cps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9:25">
      <c r="S109" s="495"/>
      <c r="T109" s="464" t="str">
        <f t="shared" si="17"/>
        <v>main2-MIA_FNC_MDP_XDOR_001_M71.cps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9:25">
      <c r="S110" s="495"/>
      <c r="T110" s="464" t="str">
        <f t="shared" si="17"/>
        <v>main2-MIA_FNC_MDP_XDOR_001_M71.cps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9:25">
      <c r="S111" s="495"/>
      <c r="T111" s="464" t="str">
        <f t="shared" si="17"/>
        <v>main2-MIA_FNC_MDP_XDOR_001_M71.cps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9:25">
      <c r="S112" s="495" t="s">
        <v>1691</v>
      </c>
      <c r="T112" s="464" t="str">
        <f t="shared" si="17"/>
        <v>main2-MIA_FNC_MDP_XDOR_001_M71.cps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9:25">
      <c r="S113" s="495"/>
      <c r="T113" s="464" t="str">
        <f t="shared" si="17"/>
        <v>main2-MIA_FNC_MDP_XDOR_001_M71.cps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9:25">
      <c r="S114" s="495"/>
      <c r="T114" s="464" t="str">
        <f t="shared" si="17"/>
        <v>main2-MIA_FNC_MDP_XDOR_001_M71.cps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9:25">
      <c r="S115" s="495"/>
      <c r="T115" s="464" t="str">
        <f t="shared" si="17"/>
        <v>main2-MIA_FNC_MDP_XDOR_001_M71.cps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9:25">
      <c r="S116" s="495"/>
      <c r="T116" s="464" t="str">
        <f t="shared" si="17"/>
        <v>main2-MIA_FNC_MDP_XDOR_001_M71.cps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9:25">
      <c r="S117" s="495"/>
      <c r="T117" s="464" t="str">
        <f t="shared" si="17"/>
        <v>main2-MIA_FNC_MDP_XDOR_001_M71.cps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9:25">
      <c r="S118" s="495"/>
      <c r="T118" s="464" t="str">
        <f t="shared" si="17"/>
        <v>main2-MIA_FNC_MDP_XDOR_001_M71.cps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9:25">
      <c r="S119" s="495"/>
      <c r="T119" s="464" t="str">
        <f t="shared" si="17"/>
        <v>main2-MIA_FNC_MDP_XDOR_001_M71.cps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9:25">
      <c r="S120" s="495"/>
      <c r="T120" s="464" t="str">
        <f t="shared" si="17"/>
        <v>main2-MIA_FNC_MDP_XDOR_001_M71.cps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9:25">
      <c r="S121" s="495"/>
      <c r="T121" s="464" t="str">
        <f t="shared" si="17"/>
        <v>main2-MIA_FNC_MDP_XDOR_001_M71.cps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9:25">
      <c r="S122" s="495"/>
      <c r="T122" s="464" t="str">
        <f t="shared" si="17"/>
        <v>main2-MIA_FNC_MDP_XDOR_001_M71.cps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9:25">
      <c r="S123" s="495"/>
      <c r="T123" s="464" t="str">
        <f t="shared" si="17"/>
        <v>main2-MIA_FNC_MDP_XDOR_001_M71.cps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mergeCells count="1">
    <mergeCell ref="O3:O11"/>
  </mergeCells>
  <phoneticPr fontId="14"/>
  <conditionalFormatting sqref="T3:X3">
    <cfRule type="expression" dxfId="10" priority="4">
      <formula>$S3="c"</formula>
    </cfRule>
  </conditionalFormatting>
  <conditionalFormatting sqref="T4:X121">
    <cfRule type="expression" dxfId="9" priority="3">
      <formula>$S4="c"</formula>
    </cfRule>
  </conditionalFormatting>
  <conditionalFormatting sqref="Y3">
    <cfRule type="expression" dxfId="8" priority="2">
      <formula>$S3="c"</formula>
    </cfRule>
  </conditionalFormatting>
  <conditionalFormatting sqref="Y4:Y123">
    <cfRule type="expression" dxfId="7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41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>
    <pageSetUpPr fitToPage="1"/>
  </sheetPr>
  <dimension ref="A1:Y123"/>
  <sheetViews>
    <sheetView zoomScale="70" zoomScaleNormal="70" workbookViewId="0">
      <selection activeCell="T20" sqref="T20"/>
    </sheetView>
  </sheetViews>
  <sheetFormatPr defaultColWidth="8.85546875" defaultRowHeight="23.15"/>
  <cols>
    <col min="1" max="1" width="6.0703125" bestFit="1" customWidth="1"/>
    <col min="2" max="2" width="44.5" bestFit="1" customWidth="1"/>
    <col min="3" max="3" width="33" customWidth="1"/>
    <col min="4" max="4" width="10.0703125" style="17" customWidth="1"/>
    <col min="5" max="5" width="9.85546875" style="17" customWidth="1"/>
    <col min="6" max="6" width="5.7109375" customWidth="1"/>
    <col min="7" max="7" width="47.5703125" customWidth="1"/>
    <col min="8" max="8" width="8.0703125" customWidth="1"/>
    <col min="9" max="9" width="8.0703125" style="16" customWidth="1"/>
    <col min="10" max="11" width="39.0703125" customWidth="1"/>
    <col min="12" max="14" width="39.0703125" hidden="1" customWidth="1"/>
    <col min="15" max="15" width="62" customWidth="1"/>
    <col min="16" max="16" width="14.35546875" customWidth="1"/>
    <col min="17" max="17" width="3.5703125" style="514" customWidth="1"/>
    <col min="18" max="18" width="18.5703125" style="515" customWidth="1"/>
    <col min="19" max="19" width="8.85546875" style="474"/>
    <col min="20" max="20" width="80.0703125" style="466" customWidth="1"/>
    <col min="21" max="21" width="46.5" style="466" bestFit="1" customWidth="1"/>
    <col min="22" max="22" width="21.5" style="466" customWidth="1"/>
    <col min="23" max="23" width="31.5703125" style="466" customWidth="1"/>
    <col min="24" max="24" width="10.5" style="466" customWidth="1"/>
    <col min="25" max="25" width="20.85546875" style="466" customWidth="1"/>
  </cols>
  <sheetData>
    <row r="1" spans="1:25" s="23" customFormat="1" ht="55.75" thickBot="1">
      <c r="A1" s="99" t="s">
        <v>51</v>
      </c>
      <c r="B1" s="100" t="s">
        <v>1</v>
      </c>
      <c r="C1" s="100" t="s">
        <v>22</v>
      </c>
      <c r="D1" s="99" t="s">
        <v>94</v>
      </c>
      <c r="E1" s="99" t="s">
        <v>95</v>
      </c>
      <c r="F1" s="99" t="s">
        <v>1099</v>
      </c>
      <c r="G1" s="100" t="s">
        <v>21</v>
      </c>
      <c r="H1" s="99" t="s">
        <v>59</v>
      </c>
      <c r="I1" s="99" t="s">
        <v>60</v>
      </c>
      <c r="J1" s="100" t="s">
        <v>397</v>
      </c>
      <c r="K1" s="100" t="s">
        <v>400</v>
      </c>
      <c r="L1" s="100"/>
      <c r="M1" s="100"/>
      <c r="N1" s="100"/>
      <c r="O1" s="111" t="s">
        <v>896</v>
      </c>
      <c r="P1" s="101" t="s">
        <v>605</v>
      </c>
      <c r="Q1" s="508"/>
      <c r="R1" s="509"/>
      <c r="S1" s="472" t="s">
        <v>1683</v>
      </c>
      <c r="T1" s="463" t="s">
        <v>1687</v>
      </c>
      <c r="U1" s="462" t="s">
        <v>1684</v>
      </c>
      <c r="V1" s="462" t="s">
        <v>1688</v>
      </c>
      <c r="W1" s="462" t="s">
        <v>1686</v>
      </c>
      <c r="X1" s="462" t="s">
        <v>1685</v>
      </c>
      <c r="Y1" s="463" t="s">
        <v>1689</v>
      </c>
    </row>
    <row r="2" spans="1:25" s="23" customFormat="1">
      <c r="A2" s="181" t="s">
        <v>1098</v>
      </c>
      <c r="B2" s="182" t="s">
        <v>1096</v>
      </c>
      <c r="C2" s="183"/>
      <c r="D2" s="184" t="s">
        <v>611</v>
      </c>
      <c r="E2" s="184" t="s">
        <v>611</v>
      </c>
      <c r="F2" s="184"/>
      <c r="G2" s="183"/>
      <c r="H2" s="184"/>
      <c r="I2" s="184"/>
      <c r="J2" s="183"/>
      <c r="K2" s="185"/>
      <c r="L2" s="459"/>
      <c r="M2" s="459"/>
      <c r="N2" s="459"/>
      <c r="O2" s="180"/>
      <c r="P2" s="98"/>
      <c r="Q2" s="510"/>
      <c r="R2" s="509"/>
      <c r="S2" s="535"/>
      <c r="T2" s="464" t="str">
        <f t="shared" ref="T2:T33" si="0">IF(O2="",T1,O2)</f>
        <v>cps file name</v>
      </c>
      <c r="U2" s="464" t="str">
        <f>IF(G2="","",G2)</f>
        <v/>
      </c>
      <c r="V2" s="465" t="str">
        <f t="shared" ref="V2:V33" si="1">IF(G2="","",MID(G2,22,6)&amp;"-MMDD")</f>
        <v/>
      </c>
      <c r="W2" s="465" t="str">
        <f t="shared" ref="W2:W33" si="2">IF(G2="","","20"&amp;MID(G2,22,6)&amp;"_MMDD.cml")</f>
        <v/>
      </c>
      <c r="X2" s="465" t="str">
        <f t="shared" ref="X2:X33" si="3">IF(G2="","","C"&amp;MID(U2,12,3))</f>
        <v/>
      </c>
      <c r="Y2" s="536" t="str">
        <f>IF(G2="","",MID(G2,16,12))</f>
        <v/>
      </c>
    </row>
    <row r="3" spans="1:25" s="76" customFormat="1" ht="37.299999999999997" thickBot="1">
      <c r="A3" s="257">
        <v>1</v>
      </c>
      <c r="B3" s="261" t="s">
        <v>1107</v>
      </c>
      <c r="C3" s="65"/>
      <c r="D3" s="80">
        <v>0</v>
      </c>
      <c r="E3" s="80">
        <v>527</v>
      </c>
      <c r="F3" s="80">
        <v>135</v>
      </c>
      <c r="G3" s="65" t="s">
        <v>1112</v>
      </c>
      <c r="H3" s="80"/>
      <c r="I3" s="80"/>
      <c r="J3" s="65"/>
      <c r="K3" s="252"/>
      <c r="L3" s="312"/>
      <c r="M3" s="312"/>
      <c r="N3" s="312"/>
      <c r="O3" s="255" t="s">
        <v>1105</v>
      </c>
      <c r="P3" s="97"/>
      <c r="Q3" s="512"/>
      <c r="R3" s="513"/>
      <c r="S3" s="535" t="s">
        <v>1690</v>
      </c>
      <c r="T3" s="464" t="str">
        <f t="shared" si="0"/>
        <v>main2-CRCO_PART1_XOR_001_M80.cps
main2-CRCO_PART2_XOR_001_M80.cps</v>
      </c>
      <c r="U3" s="464" t="str">
        <f>IF(G3="","",G3)</f>
        <v>XOR__BJXR_C800_CRCO_M800101_00003.BC</v>
      </c>
      <c r="V3" s="465" t="str">
        <f t="shared" si="1"/>
        <v>800101-MMDD</v>
      </c>
      <c r="W3" s="465" t="str">
        <f t="shared" si="2"/>
        <v>20800101_MMDD.cml</v>
      </c>
      <c r="X3" s="465" t="str">
        <f t="shared" si="3"/>
        <v>C800</v>
      </c>
      <c r="Y3" s="536" t="str">
        <f t="shared" ref="Y3:Y66" si="4">IF(G3="","",MID(G3,16,12))</f>
        <v>CRCO_M800101</v>
      </c>
    </row>
    <row r="4" spans="1:25" s="76" customFormat="1" ht="37.299999999999997" thickBot="1">
      <c r="A4" s="257">
        <v>2</v>
      </c>
      <c r="B4" s="261" t="s">
        <v>1106</v>
      </c>
      <c r="C4" s="65"/>
      <c r="D4" s="80">
        <v>0</v>
      </c>
      <c r="E4" s="80">
        <v>527</v>
      </c>
      <c r="F4" s="80">
        <v>135</v>
      </c>
      <c r="G4" s="65" t="s">
        <v>1113</v>
      </c>
      <c r="H4" s="80"/>
      <c r="I4" s="80"/>
      <c r="J4" s="65"/>
      <c r="K4" s="252"/>
      <c r="L4" s="312"/>
      <c r="M4" s="312"/>
      <c r="N4" s="312"/>
      <c r="O4" s="255" t="s">
        <v>1108</v>
      </c>
      <c r="P4" s="97"/>
      <c r="Q4" s="512"/>
      <c r="R4" s="513"/>
      <c r="S4" s="535" t="s">
        <v>1690</v>
      </c>
      <c r="T4" s="464" t="str">
        <f t="shared" si="0"/>
        <v>main2-CRCO_PART1_XDOR_001_M80.cps
main2-CRCO_PART2_XDOR_001_M80.cps</v>
      </c>
      <c r="U4" s="464" t="str">
        <f t="shared" ref="U4:U16" si="5">IF(G4="","",G4)</f>
        <v>XDOR_BJXR_C831_CRCO_M800201_00002.BC</v>
      </c>
      <c r="V4" s="465" t="str">
        <f t="shared" si="1"/>
        <v>800201-MMDD</v>
      </c>
      <c r="W4" s="465" t="str">
        <f t="shared" si="2"/>
        <v>20800201_MMDD.cml</v>
      </c>
      <c r="X4" s="465" t="str">
        <f t="shared" si="3"/>
        <v>C831</v>
      </c>
      <c r="Y4" s="536" t="str">
        <f t="shared" si="4"/>
        <v>CRCO_M800201</v>
      </c>
    </row>
    <row r="5" spans="1:25" s="76" customFormat="1" ht="23.6" thickBot="1">
      <c r="A5" s="308">
        <v>3</v>
      </c>
      <c r="B5" s="309" t="s">
        <v>1110</v>
      </c>
      <c r="C5" s="310"/>
      <c r="D5" s="311">
        <v>0</v>
      </c>
      <c r="E5" s="311">
        <v>527</v>
      </c>
      <c r="F5" s="311">
        <v>135</v>
      </c>
      <c r="G5" s="310" t="s">
        <v>1109</v>
      </c>
      <c r="H5" s="311"/>
      <c r="I5" s="311"/>
      <c r="J5" s="310"/>
      <c r="K5" s="312"/>
      <c r="L5" s="312"/>
      <c r="M5" s="312"/>
      <c r="N5" s="312"/>
      <c r="O5" s="313" t="s">
        <v>1111</v>
      </c>
      <c r="P5" s="314"/>
      <c r="Q5" s="512"/>
      <c r="R5" s="513"/>
      <c r="S5" s="535" t="s">
        <v>1690</v>
      </c>
      <c r="T5" s="464" t="str">
        <f t="shared" si="0"/>
        <v>main2-CRCO_PWI_XDOR_001_M80.cps</v>
      </c>
      <c r="U5" s="464" t="str">
        <f t="shared" si="5"/>
        <v>XDOR_BJXR_C832_CRCO_M800301_00001.BC</v>
      </c>
      <c r="V5" s="465" t="str">
        <f t="shared" si="1"/>
        <v>800301-MMDD</v>
      </c>
      <c r="W5" s="465" t="str">
        <f t="shared" si="2"/>
        <v>20800301_MMDD.cml</v>
      </c>
      <c r="X5" s="465" t="str">
        <f t="shared" si="3"/>
        <v>C832</v>
      </c>
      <c r="Y5" s="536" t="str">
        <f t="shared" si="4"/>
        <v>CRCO_M800301</v>
      </c>
    </row>
    <row r="6" spans="1:25" ht="37.299999999999997" thickBot="1">
      <c r="A6" s="620">
        <v>4</v>
      </c>
      <c r="B6" s="621" t="s">
        <v>1433</v>
      </c>
      <c r="C6" s="622"/>
      <c r="D6" s="623">
        <v>0</v>
      </c>
      <c r="E6" s="623">
        <v>21</v>
      </c>
      <c r="F6" s="622"/>
      <c r="G6" s="624" t="s">
        <v>1612</v>
      </c>
      <c r="H6" s="623">
        <v>19</v>
      </c>
      <c r="I6" s="625"/>
      <c r="J6" s="622"/>
      <c r="K6" s="622"/>
      <c r="L6" s="622"/>
      <c r="M6" s="622"/>
      <c r="N6" s="622"/>
      <c r="O6" s="626" t="s">
        <v>1524</v>
      </c>
      <c r="P6" s="622"/>
      <c r="S6" s="537" t="s">
        <v>1690</v>
      </c>
      <c r="T6" s="469" t="str">
        <f t="shared" si="0"/>
        <v>main2-CRCO_MDM_XOR_001_M80.cps</v>
      </c>
      <c r="U6" s="469" t="str">
        <f t="shared" si="5"/>
        <v>XOR__BJXR_C801_CRCO_M800401_00001.BC
XDOR_BJXR_C883_NECP_M800401_00001.BC</v>
      </c>
      <c r="V6" s="470" t="str">
        <f t="shared" si="1"/>
        <v>800401-MMDD</v>
      </c>
      <c r="W6" s="470" t="str">
        <f t="shared" si="2"/>
        <v>20800401_MMDD.cml</v>
      </c>
      <c r="X6" s="470" t="str">
        <f t="shared" si="3"/>
        <v>C801</v>
      </c>
      <c r="Y6" s="538" t="str">
        <f t="shared" si="4"/>
        <v>CRCO_M800401</v>
      </c>
    </row>
    <row r="7" spans="1:25" ht="74.150000000000006" thickBot="1">
      <c r="A7" s="257">
        <v>5</v>
      </c>
      <c r="B7" s="261" t="s">
        <v>1707</v>
      </c>
      <c r="C7" s="65"/>
      <c r="D7" s="80">
        <v>0</v>
      </c>
      <c r="E7" s="80">
        <v>847</v>
      </c>
      <c r="F7" s="80">
        <v>343</v>
      </c>
      <c r="G7" s="65" t="s">
        <v>1708</v>
      </c>
      <c r="H7" s="80"/>
      <c r="I7" s="80"/>
      <c r="J7" s="65"/>
      <c r="K7" s="252"/>
      <c r="L7" s="312"/>
      <c r="M7" s="312"/>
      <c r="N7" s="312"/>
      <c r="O7" s="255" t="s">
        <v>1709</v>
      </c>
      <c r="P7" s="97"/>
      <c r="S7" s="539"/>
      <c r="T7" s="467" t="str">
        <f t="shared" si="0"/>
        <v>main2-CRCO_PART1_XOR_002_M80.cps
main2-CRCO_PART2_XOR_002_M80.cps
main2-CRCO_PART3_XOR_001_M80.cps
main2-CRCO_PART4_XOR_001_M80.cps</v>
      </c>
      <c r="U7" s="467" t="str">
        <f t="shared" si="5"/>
        <v>XOR__BJXR_C802_CRCO_M800501_00001.BC</v>
      </c>
      <c r="V7" s="468" t="str">
        <f t="shared" si="1"/>
        <v>800501-MMDD</v>
      </c>
      <c r="W7" s="468" t="str">
        <f t="shared" si="2"/>
        <v>20800501_MMDD.cml</v>
      </c>
      <c r="X7" s="468" t="str">
        <f t="shared" si="3"/>
        <v>C802</v>
      </c>
      <c r="Y7" s="468" t="str">
        <f t="shared" si="4"/>
        <v>CRCO_M800501</v>
      </c>
    </row>
    <row r="8" spans="1:25">
      <c r="S8" s="495"/>
      <c r="T8" s="464" t="str">
        <f t="shared" si="0"/>
        <v>main2-CRCO_PART1_XOR_002_M80.cps
main2-CRCO_PART2_XOR_002_M80.cps
main2-CRCO_PART3_XOR_001_M80.cps
main2-CRCO_PART4_XOR_001_M80.cps</v>
      </c>
      <c r="U8" s="464" t="str">
        <f t="shared" si="5"/>
        <v/>
      </c>
      <c r="V8" s="465" t="str">
        <f t="shared" si="1"/>
        <v/>
      </c>
      <c r="W8" s="465" t="str">
        <f t="shared" si="2"/>
        <v/>
      </c>
      <c r="X8" s="465" t="str">
        <f t="shared" si="3"/>
        <v/>
      </c>
      <c r="Y8" s="465" t="str">
        <f t="shared" si="4"/>
        <v/>
      </c>
    </row>
    <row r="9" spans="1:25">
      <c r="S9" s="495"/>
      <c r="T9" s="464" t="str">
        <f t="shared" si="0"/>
        <v>main2-CRCO_PART1_XOR_002_M80.cps
main2-CRCO_PART2_XOR_002_M80.cps
main2-CRCO_PART3_XOR_001_M80.cps
main2-CRCO_PART4_XOR_001_M80.cps</v>
      </c>
      <c r="U9" s="464" t="str">
        <f t="shared" si="5"/>
        <v/>
      </c>
      <c r="V9" s="465" t="str">
        <f t="shared" si="1"/>
        <v/>
      </c>
      <c r="W9" s="465" t="str">
        <f t="shared" si="2"/>
        <v/>
      </c>
      <c r="X9" s="465" t="str">
        <f t="shared" si="3"/>
        <v/>
      </c>
      <c r="Y9" s="465" t="str">
        <f t="shared" si="4"/>
        <v/>
      </c>
    </row>
    <row r="10" spans="1:25">
      <c r="S10" s="495"/>
      <c r="T10" s="464" t="str">
        <f t="shared" si="0"/>
        <v>main2-CRCO_PART1_XOR_002_M80.cps
main2-CRCO_PART2_XOR_002_M80.cps
main2-CRCO_PART3_XOR_001_M80.cps
main2-CRCO_PART4_XOR_001_M80.cps</v>
      </c>
      <c r="U10" s="464" t="str">
        <f t="shared" si="5"/>
        <v/>
      </c>
      <c r="V10" s="465" t="str">
        <f t="shared" si="1"/>
        <v/>
      </c>
      <c r="W10" s="465" t="str">
        <f t="shared" si="2"/>
        <v/>
      </c>
      <c r="X10" s="465" t="str">
        <f t="shared" si="3"/>
        <v/>
      </c>
      <c r="Y10" s="465" t="str">
        <f t="shared" si="4"/>
        <v/>
      </c>
    </row>
    <row r="11" spans="1:25">
      <c r="S11" s="495"/>
      <c r="T11" s="464" t="str">
        <f t="shared" si="0"/>
        <v>main2-CRCO_PART1_XOR_002_M80.cps
main2-CRCO_PART2_XOR_002_M80.cps
main2-CRCO_PART3_XOR_001_M80.cps
main2-CRCO_PART4_XOR_001_M80.cps</v>
      </c>
      <c r="U11" s="464" t="str">
        <f t="shared" si="5"/>
        <v/>
      </c>
      <c r="V11" s="465" t="str">
        <f t="shared" si="1"/>
        <v/>
      </c>
      <c r="W11" s="465" t="str">
        <f t="shared" si="2"/>
        <v/>
      </c>
      <c r="X11" s="465" t="str">
        <f t="shared" si="3"/>
        <v/>
      </c>
      <c r="Y11" s="465" t="str">
        <f t="shared" si="4"/>
        <v/>
      </c>
    </row>
    <row r="12" spans="1:25">
      <c r="S12" s="495"/>
      <c r="T12" s="464" t="str">
        <f t="shared" si="0"/>
        <v>main2-CRCO_PART1_XOR_002_M80.cps
main2-CRCO_PART2_XOR_002_M80.cps
main2-CRCO_PART3_XOR_001_M80.cps
main2-CRCO_PART4_XOR_001_M80.cps</v>
      </c>
      <c r="U12" s="464" t="str">
        <f t="shared" si="5"/>
        <v/>
      </c>
      <c r="V12" s="465" t="str">
        <f t="shared" si="1"/>
        <v/>
      </c>
      <c r="W12" s="465" t="str">
        <f t="shared" si="2"/>
        <v/>
      </c>
      <c r="X12" s="465" t="str">
        <f t="shared" si="3"/>
        <v/>
      </c>
      <c r="Y12" s="465" t="str">
        <f t="shared" si="4"/>
        <v/>
      </c>
    </row>
    <row r="13" spans="1:25">
      <c r="S13" s="495"/>
      <c r="T13" s="464" t="str">
        <f t="shared" si="0"/>
        <v>main2-CRCO_PART1_XOR_002_M80.cps
main2-CRCO_PART2_XOR_002_M80.cps
main2-CRCO_PART3_XOR_001_M80.cps
main2-CRCO_PART4_XOR_001_M80.cps</v>
      </c>
      <c r="U13" s="464" t="str">
        <f t="shared" si="5"/>
        <v/>
      </c>
      <c r="V13" s="465" t="str">
        <f t="shared" si="1"/>
        <v/>
      </c>
      <c r="W13" s="465" t="str">
        <f t="shared" si="2"/>
        <v/>
      </c>
      <c r="X13" s="465" t="str">
        <f t="shared" si="3"/>
        <v/>
      </c>
      <c r="Y13" s="465" t="str">
        <f t="shared" si="4"/>
        <v/>
      </c>
    </row>
    <row r="14" spans="1:25">
      <c r="S14" s="495"/>
      <c r="T14" s="464" t="str">
        <f t="shared" si="0"/>
        <v>main2-CRCO_PART1_XOR_002_M80.cps
main2-CRCO_PART2_XOR_002_M80.cps
main2-CRCO_PART3_XOR_001_M80.cps
main2-CRCO_PART4_XOR_001_M80.cps</v>
      </c>
      <c r="U14" s="464" t="str">
        <f t="shared" si="5"/>
        <v/>
      </c>
      <c r="V14" s="465" t="str">
        <f t="shared" si="1"/>
        <v/>
      </c>
      <c r="W14" s="465" t="str">
        <f t="shared" si="2"/>
        <v/>
      </c>
      <c r="X14" s="465" t="str">
        <f t="shared" si="3"/>
        <v/>
      </c>
      <c r="Y14" s="465" t="str">
        <f t="shared" si="4"/>
        <v/>
      </c>
    </row>
    <row r="15" spans="1:25">
      <c r="S15" s="495"/>
      <c r="T15" s="464" t="str">
        <f t="shared" si="0"/>
        <v>main2-CRCO_PART1_XOR_002_M80.cps
main2-CRCO_PART2_XOR_002_M80.cps
main2-CRCO_PART3_XOR_001_M80.cps
main2-CRCO_PART4_XOR_001_M80.cps</v>
      </c>
      <c r="U15" s="464" t="str">
        <f t="shared" si="5"/>
        <v/>
      </c>
      <c r="V15" s="465" t="str">
        <f t="shared" si="1"/>
        <v/>
      </c>
      <c r="W15" s="465" t="str">
        <f t="shared" si="2"/>
        <v/>
      </c>
      <c r="X15" s="465" t="str">
        <f t="shared" si="3"/>
        <v/>
      </c>
      <c r="Y15" s="465" t="str">
        <f t="shared" si="4"/>
        <v/>
      </c>
    </row>
    <row r="16" spans="1:25">
      <c r="S16" s="495"/>
      <c r="T16" s="464" t="str">
        <f t="shared" si="0"/>
        <v>main2-CRCO_PART1_XOR_002_M80.cps
main2-CRCO_PART2_XOR_002_M80.cps
main2-CRCO_PART3_XOR_001_M80.cps
main2-CRCO_PART4_XOR_001_M80.cps</v>
      </c>
      <c r="U16" s="464" t="str">
        <f t="shared" si="5"/>
        <v/>
      </c>
      <c r="V16" s="465" t="str">
        <f t="shared" si="1"/>
        <v/>
      </c>
      <c r="W16" s="465" t="str">
        <f t="shared" si="2"/>
        <v/>
      </c>
      <c r="X16" s="465" t="str">
        <f t="shared" si="3"/>
        <v/>
      </c>
      <c r="Y16" s="465" t="str">
        <f t="shared" si="4"/>
        <v/>
      </c>
    </row>
    <row r="17" spans="19:25">
      <c r="S17" s="495"/>
      <c r="T17" s="464" t="str">
        <f t="shared" si="0"/>
        <v>main2-CRCO_PART1_XOR_002_M80.cps
main2-CRCO_PART2_XOR_002_M80.cps
main2-CRCO_PART3_XOR_001_M80.cps
main2-CRCO_PART4_XOR_001_M80.cps</v>
      </c>
      <c r="U17" s="464" t="str">
        <f>IF(G17="","",G17)</f>
        <v/>
      </c>
      <c r="V17" s="465" t="str">
        <f t="shared" si="1"/>
        <v/>
      </c>
      <c r="W17" s="465" t="str">
        <f t="shared" si="2"/>
        <v/>
      </c>
      <c r="X17" s="465" t="str">
        <f t="shared" si="3"/>
        <v/>
      </c>
      <c r="Y17" s="465" t="str">
        <f t="shared" si="4"/>
        <v/>
      </c>
    </row>
    <row r="18" spans="19:25">
      <c r="S18" s="495"/>
      <c r="T18" s="464" t="str">
        <f t="shared" si="0"/>
        <v>main2-CRCO_PART1_XOR_002_M80.cps
main2-CRCO_PART2_XOR_002_M80.cps
main2-CRCO_PART3_XOR_001_M80.cps
main2-CRCO_PART4_XOR_001_M80.cps</v>
      </c>
      <c r="U18" s="464" t="str">
        <f>IF(G18="","",G18)</f>
        <v/>
      </c>
      <c r="V18" s="465" t="str">
        <f t="shared" si="1"/>
        <v/>
      </c>
      <c r="W18" s="465" t="str">
        <f t="shared" si="2"/>
        <v/>
      </c>
      <c r="X18" s="465" t="str">
        <f t="shared" si="3"/>
        <v/>
      </c>
      <c r="Y18" s="465" t="str">
        <f t="shared" si="4"/>
        <v/>
      </c>
    </row>
    <row r="19" spans="19:25">
      <c r="S19" s="495"/>
      <c r="T19" s="464" t="str">
        <f t="shared" si="0"/>
        <v>main2-CRCO_PART1_XOR_002_M80.cps
main2-CRCO_PART2_XOR_002_M80.cps
main2-CRCO_PART3_XOR_001_M80.cps
main2-CRCO_PART4_XOR_001_M80.cps</v>
      </c>
      <c r="U19" s="464" t="str">
        <f t="shared" ref="U19:U82" si="6">IF(G19="","",G19)</f>
        <v/>
      </c>
      <c r="V19" s="465" t="str">
        <f t="shared" si="1"/>
        <v/>
      </c>
      <c r="W19" s="465" t="str">
        <f t="shared" si="2"/>
        <v/>
      </c>
      <c r="X19" s="465" t="str">
        <f t="shared" si="3"/>
        <v/>
      </c>
      <c r="Y19" s="465" t="str">
        <f t="shared" si="4"/>
        <v/>
      </c>
    </row>
    <row r="20" spans="19:25">
      <c r="S20" s="495"/>
      <c r="T20" s="464" t="str">
        <f t="shared" si="0"/>
        <v>main2-CRCO_PART1_XOR_002_M80.cps
main2-CRCO_PART2_XOR_002_M80.cps
main2-CRCO_PART3_XOR_001_M80.cps
main2-CRCO_PART4_XOR_001_M80.cps</v>
      </c>
      <c r="U20" s="464" t="str">
        <f t="shared" si="6"/>
        <v/>
      </c>
      <c r="V20" s="465" t="str">
        <f t="shared" si="1"/>
        <v/>
      </c>
      <c r="W20" s="465" t="str">
        <f t="shared" si="2"/>
        <v/>
      </c>
      <c r="X20" s="465" t="str">
        <f t="shared" si="3"/>
        <v/>
      </c>
      <c r="Y20" s="465" t="str">
        <f t="shared" si="4"/>
        <v/>
      </c>
    </row>
    <row r="21" spans="19:25">
      <c r="S21" s="495"/>
      <c r="T21" s="464" t="str">
        <f t="shared" si="0"/>
        <v>main2-CRCO_PART1_XOR_002_M80.cps
main2-CRCO_PART2_XOR_002_M80.cps
main2-CRCO_PART3_XOR_001_M80.cps
main2-CRCO_PART4_XOR_001_M80.cps</v>
      </c>
      <c r="U21" s="464" t="str">
        <f t="shared" si="6"/>
        <v/>
      </c>
      <c r="V21" s="465" t="str">
        <f t="shared" si="1"/>
        <v/>
      </c>
      <c r="W21" s="465" t="str">
        <f t="shared" si="2"/>
        <v/>
      </c>
      <c r="X21" s="465" t="str">
        <f t="shared" si="3"/>
        <v/>
      </c>
      <c r="Y21" s="465" t="str">
        <f t="shared" si="4"/>
        <v/>
      </c>
    </row>
    <row r="22" spans="19:25">
      <c r="S22" s="495"/>
      <c r="T22" s="464" t="str">
        <f t="shared" si="0"/>
        <v>main2-CRCO_PART1_XOR_002_M80.cps
main2-CRCO_PART2_XOR_002_M80.cps
main2-CRCO_PART3_XOR_001_M80.cps
main2-CRCO_PART4_XOR_001_M80.cps</v>
      </c>
      <c r="U22" s="464" t="str">
        <f t="shared" si="6"/>
        <v/>
      </c>
      <c r="V22" s="465" t="str">
        <f t="shared" si="1"/>
        <v/>
      </c>
      <c r="W22" s="465" t="str">
        <f t="shared" si="2"/>
        <v/>
      </c>
      <c r="X22" s="465" t="str">
        <f t="shared" si="3"/>
        <v/>
      </c>
      <c r="Y22" s="465" t="str">
        <f t="shared" si="4"/>
        <v/>
      </c>
    </row>
    <row r="23" spans="19:25">
      <c r="S23" s="495"/>
      <c r="T23" s="464" t="str">
        <f t="shared" si="0"/>
        <v>main2-CRCO_PART1_XOR_002_M80.cps
main2-CRCO_PART2_XOR_002_M80.cps
main2-CRCO_PART3_XOR_001_M80.cps
main2-CRCO_PART4_XOR_001_M80.cps</v>
      </c>
      <c r="U23" s="464" t="str">
        <f t="shared" si="6"/>
        <v/>
      </c>
      <c r="V23" s="465" t="str">
        <f t="shared" si="1"/>
        <v/>
      </c>
      <c r="W23" s="465" t="str">
        <f t="shared" si="2"/>
        <v/>
      </c>
      <c r="X23" s="465" t="str">
        <f t="shared" si="3"/>
        <v/>
      </c>
      <c r="Y23" s="465" t="str">
        <f t="shared" si="4"/>
        <v/>
      </c>
    </row>
    <row r="24" spans="19:25">
      <c r="S24" s="495"/>
      <c r="T24" s="464" t="str">
        <f t="shared" si="0"/>
        <v>main2-CRCO_PART1_XOR_002_M80.cps
main2-CRCO_PART2_XOR_002_M80.cps
main2-CRCO_PART3_XOR_001_M80.cps
main2-CRCO_PART4_XOR_001_M80.cps</v>
      </c>
      <c r="U24" s="464" t="str">
        <f t="shared" si="6"/>
        <v/>
      </c>
      <c r="V24" s="465" t="str">
        <f t="shared" si="1"/>
        <v/>
      </c>
      <c r="W24" s="465" t="str">
        <f t="shared" si="2"/>
        <v/>
      </c>
      <c r="X24" s="465" t="str">
        <f t="shared" si="3"/>
        <v/>
      </c>
      <c r="Y24" s="465" t="str">
        <f t="shared" si="4"/>
        <v/>
      </c>
    </row>
    <row r="25" spans="19:25">
      <c r="S25" s="495"/>
      <c r="T25" s="464" t="str">
        <f t="shared" si="0"/>
        <v>main2-CRCO_PART1_XOR_002_M80.cps
main2-CRCO_PART2_XOR_002_M80.cps
main2-CRCO_PART3_XOR_001_M80.cps
main2-CRCO_PART4_XOR_001_M80.cps</v>
      </c>
      <c r="U25" s="464" t="str">
        <f t="shared" si="6"/>
        <v/>
      </c>
      <c r="V25" s="465" t="str">
        <f t="shared" si="1"/>
        <v/>
      </c>
      <c r="W25" s="465" t="str">
        <f t="shared" si="2"/>
        <v/>
      </c>
      <c r="X25" s="465" t="str">
        <f t="shared" si="3"/>
        <v/>
      </c>
      <c r="Y25" s="465" t="str">
        <f t="shared" si="4"/>
        <v/>
      </c>
    </row>
    <row r="26" spans="19:25">
      <c r="S26" s="495"/>
      <c r="T26" s="464" t="str">
        <f t="shared" si="0"/>
        <v>main2-CRCO_PART1_XOR_002_M80.cps
main2-CRCO_PART2_XOR_002_M80.cps
main2-CRCO_PART3_XOR_001_M80.cps
main2-CRCO_PART4_XOR_001_M80.cps</v>
      </c>
      <c r="U26" s="464" t="str">
        <f t="shared" si="6"/>
        <v/>
      </c>
      <c r="V26" s="465" t="str">
        <f t="shared" si="1"/>
        <v/>
      </c>
      <c r="W26" s="465" t="str">
        <f t="shared" si="2"/>
        <v/>
      </c>
      <c r="X26" s="465" t="str">
        <f t="shared" si="3"/>
        <v/>
      </c>
      <c r="Y26" s="465" t="str">
        <f t="shared" si="4"/>
        <v/>
      </c>
    </row>
    <row r="27" spans="19:25">
      <c r="S27" s="495"/>
      <c r="T27" s="464" t="str">
        <f t="shared" si="0"/>
        <v>main2-CRCO_PART1_XOR_002_M80.cps
main2-CRCO_PART2_XOR_002_M80.cps
main2-CRCO_PART3_XOR_001_M80.cps
main2-CRCO_PART4_XOR_001_M80.cps</v>
      </c>
      <c r="U27" s="464" t="str">
        <f t="shared" si="6"/>
        <v/>
      </c>
      <c r="V27" s="465" t="str">
        <f t="shared" si="1"/>
        <v/>
      </c>
      <c r="W27" s="465" t="str">
        <f t="shared" si="2"/>
        <v/>
      </c>
      <c r="X27" s="465" t="str">
        <f t="shared" si="3"/>
        <v/>
      </c>
      <c r="Y27" s="465" t="str">
        <f t="shared" si="4"/>
        <v/>
      </c>
    </row>
    <row r="28" spans="19:25">
      <c r="S28" s="495"/>
      <c r="T28" s="464" t="str">
        <f t="shared" si="0"/>
        <v>main2-CRCO_PART1_XOR_002_M80.cps
main2-CRCO_PART2_XOR_002_M80.cps
main2-CRCO_PART3_XOR_001_M80.cps
main2-CRCO_PART4_XOR_001_M80.cps</v>
      </c>
      <c r="U28" s="464" t="str">
        <f t="shared" si="6"/>
        <v/>
      </c>
      <c r="V28" s="465" t="str">
        <f t="shared" si="1"/>
        <v/>
      </c>
      <c r="W28" s="465" t="str">
        <f t="shared" si="2"/>
        <v/>
      </c>
      <c r="X28" s="465" t="str">
        <f t="shared" si="3"/>
        <v/>
      </c>
      <c r="Y28" s="465" t="str">
        <f t="shared" si="4"/>
        <v/>
      </c>
    </row>
    <row r="29" spans="19:25">
      <c r="S29" s="495"/>
      <c r="T29" s="464" t="str">
        <f t="shared" si="0"/>
        <v>main2-CRCO_PART1_XOR_002_M80.cps
main2-CRCO_PART2_XOR_002_M80.cps
main2-CRCO_PART3_XOR_001_M80.cps
main2-CRCO_PART4_XOR_001_M80.cps</v>
      </c>
      <c r="U29" s="464" t="str">
        <f t="shared" si="6"/>
        <v/>
      </c>
      <c r="V29" s="465" t="str">
        <f t="shared" si="1"/>
        <v/>
      </c>
      <c r="W29" s="465" t="str">
        <f t="shared" si="2"/>
        <v/>
      </c>
      <c r="X29" s="465" t="str">
        <f t="shared" si="3"/>
        <v/>
      </c>
      <c r="Y29" s="465" t="str">
        <f t="shared" si="4"/>
        <v/>
      </c>
    </row>
    <row r="30" spans="19:25">
      <c r="S30" s="495"/>
      <c r="T30" s="464" t="str">
        <f t="shared" si="0"/>
        <v>main2-CRCO_PART1_XOR_002_M80.cps
main2-CRCO_PART2_XOR_002_M80.cps
main2-CRCO_PART3_XOR_001_M80.cps
main2-CRCO_PART4_XOR_001_M80.cps</v>
      </c>
      <c r="U30" s="464" t="str">
        <f t="shared" si="6"/>
        <v/>
      </c>
      <c r="V30" s="465" t="str">
        <f t="shared" si="1"/>
        <v/>
      </c>
      <c r="W30" s="465" t="str">
        <f t="shared" si="2"/>
        <v/>
      </c>
      <c r="X30" s="465" t="str">
        <f t="shared" si="3"/>
        <v/>
      </c>
      <c r="Y30" s="465" t="str">
        <f t="shared" si="4"/>
        <v/>
      </c>
    </row>
    <row r="31" spans="19:25">
      <c r="S31" s="495"/>
      <c r="T31" s="464" t="str">
        <f t="shared" si="0"/>
        <v>main2-CRCO_PART1_XOR_002_M80.cps
main2-CRCO_PART2_XOR_002_M80.cps
main2-CRCO_PART3_XOR_001_M80.cps
main2-CRCO_PART4_XOR_001_M80.cps</v>
      </c>
      <c r="U31" s="464" t="str">
        <f t="shared" si="6"/>
        <v/>
      </c>
      <c r="V31" s="465" t="str">
        <f t="shared" si="1"/>
        <v/>
      </c>
      <c r="W31" s="465" t="str">
        <f t="shared" si="2"/>
        <v/>
      </c>
      <c r="X31" s="465" t="str">
        <f t="shared" si="3"/>
        <v/>
      </c>
      <c r="Y31" s="465" t="str">
        <f t="shared" si="4"/>
        <v/>
      </c>
    </row>
    <row r="32" spans="19:25">
      <c r="S32" s="495"/>
      <c r="T32" s="464" t="str">
        <f t="shared" si="0"/>
        <v>main2-CRCO_PART1_XOR_002_M80.cps
main2-CRCO_PART2_XOR_002_M80.cps
main2-CRCO_PART3_XOR_001_M80.cps
main2-CRCO_PART4_XOR_001_M80.cps</v>
      </c>
      <c r="U32" s="464" t="str">
        <f t="shared" si="6"/>
        <v/>
      </c>
      <c r="V32" s="465" t="str">
        <f t="shared" si="1"/>
        <v/>
      </c>
      <c r="W32" s="465" t="str">
        <f t="shared" si="2"/>
        <v/>
      </c>
      <c r="X32" s="465" t="str">
        <f t="shared" si="3"/>
        <v/>
      </c>
      <c r="Y32" s="465" t="str">
        <f t="shared" si="4"/>
        <v/>
      </c>
    </row>
    <row r="33" spans="19:25">
      <c r="S33" s="495"/>
      <c r="T33" s="464" t="str">
        <f t="shared" si="0"/>
        <v>main2-CRCO_PART1_XOR_002_M80.cps
main2-CRCO_PART2_XOR_002_M80.cps
main2-CRCO_PART3_XOR_001_M80.cps
main2-CRCO_PART4_XOR_001_M80.cps</v>
      </c>
      <c r="U33" s="464" t="str">
        <f t="shared" si="6"/>
        <v/>
      </c>
      <c r="V33" s="465" t="str">
        <f t="shared" si="1"/>
        <v/>
      </c>
      <c r="W33" s="465" t="str">
        <f t="shared" si="2"/>
        <v/>
      </c>
      <c r="X33" s="465" t="str">
        <f t="shared" si="3"/>
        <v/>
      </c>
      <c r="Y33" s="465" t="str">
        <f t="shared" si="4"/>
        <v/>
      </c>
    </row>
    <row r="34" spans="19:25">
      <c r="S34" s="495"/>
      <c r="T34" s="464" t="str">
        <f t="shared" ref="T34:T65" si="7">IF(O34="",T33,O34)</f>
        <v>main2-CRCO_PART1_XOR_002_M80.cps
main2-CRCO_PART2_XOR_002_M80.cps
main2-CRCO_PART3_XOR_001_M80.cps
main2-CRCO_PART4_XOR_001_M80.cps</v>
      </c>
      <c r="U34" s="464" t="str">
        <f t="shared" si="6"/>
        <v/>
      </c>
      <c r="V34" s="465" t="str">
        <f t="shared" ref="V34:V65" si="8">IF(G34="","",MID(G34,22,6)&amp;"-MMDD")</f>
        <v/>
      </c>
      <c r="W34" s="465" t="str">
        <f t="shared" ref="W34:W65" si="9">IF(G34="","","20"&amp;MID(G34,22,6)&amp;"_MMDD.cml")</f>
        <v/>
      </c>
      <c r="X34" s="465" t="str">
        <f t="shared" ref="X34:X65" si="10">IF(G34="","","C"&amp;MID(U34,12,3))</f>
        <v/>
      </c>
      <c r="Y34" s="465" t="str">
        <f t="shared" si="4"/>
        <v/>
      </c>
    </row>
    <row r="35" spans="19:25">
      <c r="S35" s="495"/>
      <c r="T35" s="464" t="str">
        <f t="shared" si="7"/>
        <v>main2-CRCO_PART1_XOR_002_M80.cps
main2-CRCO_PART2_XOR_002_M80.cps
main2-CRCO_PART3_XOR_001_M80.cps
main2-CRCO_PART4_XOR_001_M80.cps</v>
      </c>
      <c r="U35" s="464" t="str">
        <f t="shared" si="6"/>
        <v/>
      </c>
      <c r="V35" s="465" t="str">
        <f t="shared" si="8"/>
        <v/>
      </c>
      <c r="W35" s="465" t="str">
        <f t="shared" si="9"/>
        <v/>
      </c>
      <c r="X35" s="465" t="str">
        <f t="shared" si="10"/>
        <v/>
      </c>
      <c r="Y35" s="465" t="str">
        <f t="shared" si="4"/>
        <v/>
      </c>
    </row>
    <row r="36" spans="19:25">
      <c r="S36" s="495"/>
      <c r="T36" s="464" t="str">
        <f t="shared" si="7"/>
        <v>main2-CRCO_PART1_XOR_002_M80.cps
main2-CRCO_PART2_XOR_002_M80.cps
main2-CRCO_PART3_XOR_001_M80.cps
main2-CRCO_PART4_XOR_001_M80.cps</v>
      </c>
      <c r="U36" s="464" t="str">
        <f t="shared" si="6"/>
        <v/>
      </c>
      <c r="V36" s="465" t="str">
        <f t="shared" si="8"/>
        <v/>
      </c>
      <c r="W36" s="465" t="str">
        <f t="shared" si="9"/>
        <v/>
      </c>
      <c r="X36" s="465" t="str">
        <f t="shared" si="10"/>
        <v/>
      </c>
      <c r="Y36" s="465" t="str">
        <f t="shared" si="4"/>
        <v/>
      </c>
    </row>
    <row r="37" spans="19:25">
      <c r="S37" s="495"/>
      <c r="T37" s="464" t="str">
        <f t="shared" si="7"/>
        <v>main2-CRCO_PART1_XOR_002_M80.cps
main2-CRCO_PART2_XOR_002_M80.cps
main2-CRCO_PART3_XOR_001_M80.cps
main2-CRCO_PART4_XOR_001_M80.cps</v>
      </c>
      <c r="U37" s="464" t="str">
        <f t="shared" si="6"/>
        <v/>
      </c>
      <c r="V37" s="465" t="str">
        <f t="shared" si="8"/>
        <v/>
      </c>
      <c r="W37" s="465" t="str">
        <f t="shared" si="9"/>
        <v/>
      </c>
      <c r="X37" s="465" t="str">
        <f t="shared" si="10"/>
        <v/>
      </c>
      <c r="Y37" s="465" t="str">
        <f t="shared" si="4"/>
        <v/>
      </c>
    </row>
    <row r="38" spans="19:25">
      <c r="S38" s="495"/>
      <c r="T38" s="464" t="str">
        <f t="shared" si="7"/>
        <v>main2-CRCO_PART1_XOR_002_M80.cps
main2-CRCO_PART2_XOR_002_M80.cps
main2-CRCO_PART3_XOR_001_M80.cps
main2-CRCO_PART4_XOR_001_M80.cps</v>
      </c>
      <c r="U38" s="464" t="str">
        <f t="shared" si="6"/>
        <v/>
      </c>
      <c r="V38" s="465" t="str">
        <f t="shared" si="8"/>
        <v/>
      </c>
      <c r="W38" s="465" t="str">
        <f t="shared" si="9"/>
        <v/>
      </c>
      <c r="X38" s="465" t="str">
        <f t="shared" si="10"/>
        <v/>
      </c>
      <c r="Y38" s="465" t="str">
        <f t="shared" si="4"/>
        <v/>
      </c>
    </row>
    <row r="39" spans="19:25">
      <c r="S39" s="495"/>
      <c r="T39" s="464" t="str">
        <f t="shared" si="7"/>
        <v>main2-CRCO_PART1_XOR_002_M80.cps
main2-CRCO_PART2_XOR_002_M80.cps
main2-CRCO_PART3_XOR_001_M80.cps
main2-CRCO_PART4_XOR_001_M80.cps</v>
      </c>
      <c r="U39" s="464" t="str">
        <f t="shared" si="6"/>
        <v/>
      </c>
      <c r="V39" s="465" t="str">
        <f t="shared" si="8"/>
        <v/>
      </c>
      <c r="W39" s="465" t="str">
        <f t="shared" si="9"/>
        <v/>
      </c>
      <c r="X39" s="465" t="str">
        <f t="shared" si="10"/>
        <v/>
      </c>
      <c r="Y39" s="465" t="str">
        <f t="shared" si="4"/>
        <v/>
      </c>
    </row>
    <row r="40" spans="19:25">
      <c r="S40" s="495"/>
      <c r="T40" s="464" t="str">
        <f t="shared" si="7"/>
        <v>main2-CRCO_PART1_XOR_002_M80.cps
main2-CRCO_PART2_XOR_002_M80.cps
main2-CRCO_PART3_XOR_001_M80.cps
main2-CRCO_PART4_XOR_001_M80.cps</v>
      </c>
      <c r="U40" s="464" t="str">
        <f t="shared" si="6"/>
        <v/>
      </c>
      <c r="V40" s="465" t="str">
        <f t="shared" si="8"/>
        <v/>
      </c>
      <c r="W40" s="465" t="str">
        <f t="shared" si="9"/>
        <v/>
      </c>
      <c r="X40" s="465" t="str">
        <f t="shared" si="10"/>
        <v/>
      </c>
      <c r="Y40" s="465" t="str">
        <f t="shared" si="4"/>
        <v/>
      </c>
    </row>
    <row r="41" spans="19:25">
      <c r="S41" s="495"/>
      <c r="T41" s="464" t="str">
        <f t="shared" si="7"/>
        <v>main2-CRCO_PART1_XOR_002_M80.cps
main2-CRCO_PART2_XOR_002_M80.cps
main2-CRCO_PART3_XOR_001_M80.cps
main2-CRCO_PART4_XOR_001_M80.cps</v>
      </c>
      <c r="U41" s="464" t="str">
        <f t="shared" si="6"/>
        <v/>
      </c>
      <c r="V41" s="465" t="str">
        <f t="shared" si="8"/>
        <v/>
      </c>
      <c r="W41" s="465" t="str">
        <f t="shared" si="9"/>
        <v/>
      </c>
      <c r="X41" s="465" t="str">
        <f t="shared" si="10"/>
        <v/>
      </c>
      <c r="Y41" s="465" t="str">
        <f t="shared" si="4"/>
        <v/>
      </c>
    </row>
    <row r="42" spans="19:25">
      <c r="S42" s="495"/>
      <c r="T42" s="464" t="str">
        <f t="shared" si="7"/>
        <v>main2-CRCO_PART1_XOR_002_M80.cps
main2-CRCO_PART2_XOR_002_M80.cps
main2-CRCO_PART3_XOR_001_M80.cps
main2-CRCO_PART4_XOR_001_M80.cps</v>
      </c>
      <c r="U42" s="464" t="str">
        <f t="shared" si="6"/>
        <v/>
      </c>
      <c r="V42" s="465" t="str">
        <f t="shared" si="8"/>
        <v/>
      </c>
      <c r="W42" s="465" t="str">
        <f t="shared" si="9"/>
        <v/>
      </c>
      <c r="X42" s="465" t="str">
        <f t="shared" si="10"/>
        <v/>
      </c>
      <c r="Y42" s="465" t="str">
        <f t="shared" si="4"/>
        <v/>
      </c>
    </row>
    <row r="43" spans="19:25">
      <c r="S43" s="495"/>
      <c r="T43" s="464" t="str">
        <f t="shared" si="7"/>
        <v>main2-CRCO_PART1_XOR_002_M80.cps
main2-CRCO_PART2_XOR_002_M80.cps
main2-CRCO_PART3_XOR_001_M80.cps
main2-CRCO_PART4_XOR_001_M80.cps</v>
      </c>
      <c r="U43" s="464" t="str">
        <f t="shared" si="6"/>
        <v/>
      </c>
      <c r="V43" s="465" t="str">
        <f t="shared" si="8"/>
        <v/>
      </c>
      <c r="W43" s="465" t="str">
        <f t="shared" si="9"/>
        <v/>
      </c>
      <c r="X43" s="465" t="str">
        <f t="shared" si="10"/>
        <v/>
      </c>
      <c r="Y43" s="465" t="str">
        <f t="shared" si="4"/>
        <v/>
      </c>
    </row>
    <row r="44" spans="19:25">
      <c r="S44" s="495"/>
      <c r="T44" s="464" t="str">
        <f t="shared" si="7"/>
        <v>main2-CRCO_PART1_XOR_002_M80.cps
main2-CRCO_PART2_XOR_002_M80.cps
main2-CRCO_PART3_XOR_001_M80.cps
main2-CRCO_PART4_XOR_001_M80.cps</v>
      </c>
      <c r="U44" s="464" t="str">
        <f t="shared" si="6"/>
        <v/>
      </c>
      <c r="V44" s="465" t="str">
        <f t="shared" si="8"/>
        <v/>
      </c>
      <c r="W44" s="465" t="str">
        <f t="shared" si="9"/>
        <v/>
      </c>
      <c r="X44" s="465" t="str">
        <f t="shared" si="10"/>
        <v/>
      </c>
      <c r="Y44" s="465" t="str">
        <f t="shared" si="4"/>
        <v/>
      </c>
    </row>
    <row r="45" spans="19:25">
      <c r="S45" s="495"/>
      <c r="T45" s="464" t="str">
        <f t="shared" si="7"/>
        <v>main2-CRCO_PART1_XOR_002_M80.cps
main2-CRCO_PART2_XOR_002_M80.cps
main2-CRCO_PART3_XOR_001_M80.cps
main2-CRCO_PART4_XOR_001_M80.cps</v>
      </c>
      <c r="U45" s="464" t="str">
        <f t="shared" si="6"/>
        <v/>
      </c>
      <c r="V45" s="465" t="str">
        <f t="shared" si="8"/>
        <v/>
      </c>
      <c r="W45" s="465" t="str">
        <f t="shared" si="9"/>
        <v/>
      </c>
      <c r="X45" s="465" t="str">
        <f t="shared" si="10"/>
        <v/>
      </c>
      <c r="Y45" s="465" t="str">
        <f t="shared" si="4"/>
        <v/>
      </c>
    </row>
    <row r="46" spans="19:25">
      <c r="S46" s="495"/>
      <c r="T46" s="464" t="str">
        <f t="shared" si="7"/>
        <v>main2-CRCO_PART1_XOR_002_M80.cps
main2-CRCO_PART2_XOR_002_M80.cps
main2-CRCO_PART3_XOR_001_M80.cps
main2-CRCO_PART4_XOR_001_M80.cps</v>
      </c>
      <c r="U46" s="464" t="str">
        <f t="shared" si="6"/>
        <v/>
      </c>
      <c r="V46" s="465" t="str">
        <f t="shared" si="8"/>
        <v/>
      </c>
      <c r="W46" s="465" t="str">
        <f t="shared" si="9"/>
        <v/>
      </c>
      <c r="X46" s="465" t="str">
        <f t="shared" si="10"/>
        <v/>
      </c>
      <c r="Y46" s="465" t="str">
        <f t="shared" si="4"/>
        <v/>
      </c>
    </row>
    <row r="47" spans="19:25">
      <c r="S47" s="495"/>
      <c r="T47" s="464" t="str">
        <f t="shared" si="7"/>
        <v>main2-CRCO_PART1_XOR_002_M80.cps
main2-CRCO_PART2_XOR_002_M80.cps
main2-CRCO_PART3_XOR_001_M80.cps
main2-CRCO_PART4_XOR_001_M80.cps</v>
      </c>
      <c r="U47" s="464" t="str">
        <f t="shared" si="6"/>
        <v/>
      </c>
      <c r="V47" s="465" t="str">
        <f t="shared" si="8"/>
        <v/>
      </c>
      <c r="W47" s="465" t="str">
        <f t="shared" si="9"/>
        <v/>
      </c>
      <c r="X47" s="465" t="str">
        <f t="shared" si="10"/>
        <v/>
      </c>
      <c r="Y47" s="465" t="str">
        <f t="shared" si="4"/>
        <v/>
      </c>
    </row>
    <row r="48" spans="19:25">
      <c r="S48" s="495"/>
      <c r="T48" s="464" t="str">
        <f t="shared" si="7"/>
        <v>main2-CRCO_PART1_XOR_002_M80.cps
main2-CRCO_PART2_XOR_002_M80.cps
main2-CRCO_PART3_XOR_001_M80.cps
main2-CRCO_PART4_XOR_001_M80.cps</v>
      </c>
      <c r="U48" s="464" t="str">
        <f t="shared" si="6"/>
        <v/>
      </c>
      <c r="V48" s="465" t="str">
        <f t="shared" si="8"/>
        <v/>
      </c>
      <c r="W48" s="465" t="str">
        <f t="shared" si="9"/>
        <v/>
      </c>
      <c r="X48" s="465" t="str">
        <f t="shared" si="10"/>
        <v/>
      </c>
      <c r="Y48" s="465" t="str">
        <f t="shared" si="4"/>
        <v/>
      </c>
    </row>
    <row r="49" spans="19:25">
      <c r="S49" s="495"/>
      <c r="T49" s="464" t="str">
        <f t="shared" si="7"/>
        <v>main2-CRCO_PART1_XOR_002_M80.cps
main2-CRCO_PART2_XOR_002_M80.cps
main2-CRCO_PART3_XOR_001_M80.cps
main2-CRCO_PART4_XOR_001_M80.cps</v>
      </c>
      <c r="U49" s="464" t="str">
        <f t="shared" si="6"/>
        <v/>
      </c>
      <c r="V49" s="465" t="str">
        <f t="shared" si="8"/>
        <v/>
      </c>
      <c r="W49" s="465" t="str">
        <f t="shared" si="9"/>
        <v/>
      </c>
      <c r="X49" s="465" t="str">
        <f t="shared" si="10"/>
        <v/>
      </c>
      <c r="Y49" s="465" t="str">
        <f t="shared" si="4"/>
        <v/>
      </c>
    </row>
    <row r="50" spans="19:25">
      <c r="S50" s="495"/>
      <c r="T50" s="464" t="str">
        <f t="shared" si="7"/>
        <v>main2-CRCO_PART1_XOR_002_M80.cps
main2-CRCO_PART2_XOR_002_M80.cps
main2-CRCO_PART3_XOR_001_M80.cps
main2-CRCO_PART4_XOR_001_M80.cps</v>
      </c>
      <c r="U50" s="464" t="str">
        <f t="shared" si="6"/>
        <v/>
      </c>
      <c r="V50" s="465" t="str">
        <f t="shared" si="8"/>
        <v/>
      </c>
      <c r="W50" s="465" t="str">
        <f t="shared" si="9"/>
        <v/>
      </c>
      <c r="X50" s="465" t="str">
        <f t="shared" si="10"/>
        <v/>
      </c>
      <c r="Y50" s="465" t="str">
        <f t="shared" si="4"/>
        <v/>
      </c>
    </row>
    <row r="51" spans="19:25">
      <c r="S51" s="495"/>
      <c r="T51" s="464" t="str">
        <f t="shared" si="7"/>
        <v>main2-CRCO_PART1_XOR_002_M80.cps
main2-CRCO_PART2_XOR_002_M80.cps
main2-CRCO_PART3_XOR_001_M80.cps
main2-CRCO_PART4_XOR_001_M80.cps</v>
      </c>
      <c r="U51" s="464" t="str">
        <f t="shared" si="6"/>
        <v/>
      </c>
      <c r="V51" s="465" t="str">
        <f t="shared" si="8"/>
        <v/>
      </c>
      <c r="W51" s="465" t="str">
        <f t="shared" si="9"/>
        <v/>
      </c>
      <c r="X51" s="465" t="str">
        <f t="shared" si="10"/>
        <v/>
      </c>
      <c r="Y51" s="465" t="str">
        <f t="shared" si="4"/>
        <v/>
      </c>
    </row>
    <row r="52" spans="19:25">
      <c r="S52" s="495"/>
      <c r="T52" s="464" t="str">
        <f t="shared" si="7"/>
        <v>main2-CRCO_PART1_XOR_002_M80.cps
main2-CRCO_PART2_XOR_002_M80.cps
main2-CRCO_PART3_XOR_001_M80.cps
main2-CRCO_PART4_XOR_001_M80.cps</v>
      </c>
      <c r="U52" s="464" t="str">
        <f t="shared" si="6"/>
        <v/>
      </c>
      <c r="V52" s="465" t="str">
        <f t="shared" si="8"/>
        <v/>
      </c>
      <c r="W52" s="465" t="str">
        <f t="shared" si="9"/>
        <v/>
      </c>
      <c r="X52" s="465" t="str">
        <f t="shared" si="10"/>
        <v/>
      </c>
      <c r="Y52" s="465" t="str">
        <f t="shared" si="4"/>
        <v/>
      </c>
    </row>
    <row r="53" spans="19:25">
      <c r="S53" s="495"/>
      <c r="T53" s="464" t="str">
        <f t="shared" si="7"/>
        <v>main2-CRCO_PART1_XOR_002_M80.cps
main2-CRCO_PART2_XOR_002_M80.cps
main2-CRCO_PART3_XOR_001_M80.cps
main2-CRCO_PART4_XOR_001_M80.cps</v>
      </c>
      <c r="U53" s="464" t="str">
        <f t="shared" si="6"/>
        <v/>
      </c>
      <c r="V53" s="465" t="str">
        <f t="shared" si="8"/>
        <v/>
      </c>
      <c r="W53" s="465" t="str">
        <f t="shared" si="9"/>
        <v/>
      </c>
      <c r="X53" s="465" t="str">
        <f t="shared" si="10"/>
        <v/>
      </c>
      <c r="Y53" s="465" t="str">
        <f t="shared" si="4"/>
        <v/>
      </c>
    </row>
    <row r="54" spans="19:25">
      <c r="S54" s="495"/>
      <c r="T54" s="464" t="str">
        <f t="shared" si="7"/>
        <v>main2-CRCO_PART1_XOR_002_M80.cps
main2-CRCO_PART2_XOR_002_M80.cps
main2-CRCO_PART3_XOR_001_M80.cps
main2-CRCO_PART4_XOR_001_M80.cps</v>
      </c>
      <c r="U54" s="464" t="str">
        <f t="shared" si="6"/>
        <v/>
      </c>
      <c r="V54" s="465" t="str">
        <f t="shared" si="8"/>
        <v/>
      </c>
      <c r="W54" s="465" t="str">
        <f t="shared" si="9"/>
        <v/>
      </c>
      <c r="X54" s="465" t="str">
        <f t="shared" si="10"/>
        <v/>
      </c>
      <c r="Y54" s="465" t="str">
        <f t="shared" si="4"/>
        <v/>
      </c>
    </row>
    <row r="55" spans="19:25">
      <c r="S55" s="495"/>
      <c r="T55" s="464" t="str">
        <f t="shared" si="7"/>
        <v>main2-CRCO_PART1_XOR_002_M80.cps
main2-CRCO_PART2_XOR_002_M80.cps
main2-CRCO_PART3_XOR_001_M80.cps
main2-CRCO_PART4_XOR_001_M80.cps</v>
      </c>
      <c r="U55" s="464" t="str">
        <f t="shared" si="6"/>
        <v/>
      </c>
      <c r="V55" s="465" t="str">
        <f t="shared" si="8"/>
        <v/>
      </c>
      <c r="W55" s="465" t="str">
        <f t="shared" si="9"/>
        <v/>
      </c>
      <c r="X55" s="465" t="str">
        <f t="shared" si="10"/>
        <v/>
      </c>
      <c r="Y55" s="465" t="str">
        <f t="shared" si="4"/>
        <v/>
      </c>
    </row>
    <row r="56" spans="19:25">
      <c r="S56" s="495"/>
      <c r="T56" s="464" t="str">
        <f t="shared" si="7"/>
        <v>main2-CRCO_PART1_XOR_002_M80.cps
main2-CRCO_PART2_XOR_002_M80.cps
main2-CRCO_PART3_XOR_001_M80.cps
main2-CRCO_PART4_XOR_001_M80.cps</v>
      </c>
      <c r="U56" s="464" t="str">
        <f t="shared" si="6"/>
        <v/>
      </c>
      <c r="V56" s="465" t="str">
        <f t="shared" si="8"/>
        <v/>
      </c>
      <c r="W56" s="465" t="str">
        <f t="shared" si="9"/>
        <v/>
      </c>
      <c r="X56" s="465" t="str">
        <f t="shared" si="10"/>
        <v/>
      </c>
      <c r="Y56" s="465" t="str">
        <f t="shared" si="4"/>
        <v/>
      </c>
    </row>
    <row r="57" spans="19:25">
      <c r="S57" s="495"/>
      <c r="T57" s="464" t="str">
        <f t="shared" si="7"/>
        <v>main2-CRCO_PART1_XOR_002_M80.cps
main2-CRCO_PART2_XOR_002_M80.cps
main2-CRCO_PART3_XOR_001_M80.cps
main2-CRCO_PART4_XOR_001_M80.cps</v>
      </c>
      <c r="U57" s="464" t="str">
        <f t="shared" si="6"/>
        <v/>
      </c>
      <c r="V57" s="465" t="str">
        <f t="shared" si="8"/>
        <v/>
      </c>
      <c r="W57" s="465" t="str">
        <f t="shared" si="9"/>
        <v/>
      </c>
      <c r="X57" s="465" t="str">
        <f t="shared" si="10"/>
        <v/>
      </c>
      <c r="Y57" s="465" t="str">
        <f t="shared" si="4"/>
        <v/>
      </c>
    </row>
    <row r="58" spans="19:25">
      <c r="S58" s="495"/>
      <c r="T58" s="464" t="str">
        <f t="shared" si="7"/>
        <v>main2-CRCO_PART1_XOR_002_M80.cps
main2-CRCO_PART2_XOR_002_M80.cps
main2-CRCO_PART3_XOR_001_M80.cps
main2-CRCO_PART4_XOR_001_M80.cps</v>
      </c>
      <c r="U58" s="464" t="str">
        <f t="shared" si="6"/>
        <v/>
      </c>
      <c r="V58" s="465" t="str">
        <f t="shared" si="8"/>
        <v/>
      </c>
      <c r="W58" s="465" t="str">
        <f t="shared" si="9"/>
        <v/>
      </c>
      <c r="X58" s="465" t="str">
        <f t="shared" si="10"/>
        <v/>
      </c>
      <c r="Y58" s="465" t="str">
        <f t="shared" si="4"/>
        <v/>
      </c>
    </row>
    <row r="59" spans="19:25">
      <c r="S59" s="495"/>
      <c r="T59" s="464" t="str">
        <f t="shared" si="7"/>
        <v>main2-CRCO_PART1_XOR_002_M80.cps
main2-CRCO_PART2_XOR_002_M80.cps
main2-CRCO_PART3_XOR_001_M80.cps
main2-CRCO_PART4_XOR_001_M80.cps</v>
      </c>
      <c r="U59" s="464" t="str">
        <f t="shared" si="6"/>
        <v/>
      </c>
      <c r="V59" s="465" t="str">
        <f t="shared" si="8"/>
        <v/>
      </c>
      <c r="W59" s="465" t="str">
        <f t="shared" si="9"/>
        <v/>
      </c>
      <c r="X59" s="465" t="str">
        <f t="shared" si="10"/>
        <v/>
      </c>
      <c r="Y59" s="465" t="str">
        <f t="shared" si="4"/>
        <v/>
      </c>
    </row>
    <row r="60" spans="19:25">
      <c r="S60" s="495"/>
      <c r="T60" s="464" t="str">
        <f t="shared" si="7"/>
        <v>main2-CRCO_PART1_XOR_002_M80.cps
main2-CRCO_PART2_XOR_002_M80.cps
main2-CRCO_PART3_XOR_001_M80.cps
main2-CRCO_PART4_XOR_001_M80.cps</v>
      </c>
      <c r="U60" s="464" t="str">
        <f t="shared" si="6"/>
        <v/>
      </c>
      <c r="V60" s="465" t="str">
        <f t="shared" si="8"/>
        <v/>
      </c>
      <c r="W60" s="465" t="str">
        <f t="shared" si="9"/>
        <v/>
      </c>
      <c r="X60" s="465" t="str">
        <f t="shared" si="10"/>
        <v/>
      </c>
      <c r="Y60" s="465" t="str">
        <f t="shared" si="4"/>
        <v/>
      </c>
    </row>
    <row r="61" spans="19:25">
      <c r="S61" s="495"/>
      <c r="T61" s="464" t="str">
        <f t="shared" si="7"/>
        <v>main2-CRCO_PART1_XOR_002_M80.cps
main2-CRCO_PART2_XOR_002_M80.cps
main2-CRCO_PART3_XOR_001_M80.cps
main2-CRCO_PART4_XOR_001_M80.cps</v>
      </c>
      <c r="U61" s="464" t="str">
        <f t="shared" si="6"/>
        <v/>
      </c>
      <c r="V61" s="465" t="str">
        <f t="shared" si="8"/>
        <v/>
      </c>
      <c r="W61" s="465" t="str">
        <f t="shared" si="9"/>
        <v/>
      </c>
      <c r="X61" s="465" t="str">
        <f t="shared" si="10"/>
        <v/>
      </c>
      <c r="Y61" s="465" t="str">
        <f t="shared" si="4"/>
        <v/>
      </c>
    </row>
    <row r="62" spans="19:25">
      <c r="S62" s="495"/>
      <c r="T62" s="464" t="str">
        <f t="shared" si="7"/>
        <v>main2-CRCO_PART1_XOR_002_M80.cps
main2-CRCO_PART2_XOR_002_M80.cps
main2-CRCO_PART3_XOR_001_M80.cps
main2-CRCO_PART4_XOR_001_M80.cps</v>
      </c>
      <c r="U62" s="464" t="str">
        <f t="shared" si="6"/>
        <v/>
      </c>
      <c r="V62" s="465" t="str">
        <f t="shared" si="8"/>
        <v/>
      </c>
      <c r="W62" s="465" t="str">
        <f t="shared" si="9"/>
        <v/>
      </c>
      <c r="X62" s="465" t="str">
        <f t="shared" si="10"/>
        <v/>
      </c>
      <c r="Y62" s="465" t="str">
        <f t="shared" si="4"/>
        <v/>
      </c>
    </row>
    <row r="63" spans="19:25">
      <c r="S63" s="495"/>
      <c r="T63" s="464" t="str">
        <f t="shared" si="7"/>
        <v>main2-CRCO_PART1_XOR_002_M80.cps
main2-CRCO_PART2_XOR_002_M80.cps
main2-CRCO_PART3_XOR_001_M80.cps
main2-CRCO_PART4_XOR_001_M80.cps</v>
      </c>
      <c r="U63" s="464" t="str">
        <f t="shared" si="6"/>
        <v/>
      </c>
      <c r="V63" s="465" t="str">
        <f t="shared" si="8"/>
        <v/>
      </c>
      <c r="W63" s="465" t="str">
        <f t="shared" si="9"/>
        <v/>
      </c>
      <c r="X63" s="465" t="str">
        <f t="shared" si="10"/>
        <v/>
      </c>
      <c r="Y63" s="465" t="str">
        <f t="shared" si="4"/>
        <v/>
      </c>
    </row>
    <row r="64" spans="19:25">
      <c r="S64" s="495"/>
      <c r="T64" s="464" t="str">
        <f t="shared" si="7"/>
        <v>main2-CRCO_PART1_XOR_002_M80.cps
main2-CRCO_PART2_XOR_002_M80.cps
main2-CRCO_PART3_XOR_001_M80.cps
main2-CRCO_PART4_XOR_001_M80.cps</v>
      </c>
      <c r="U64" s="464" t="str">
        <f t="shared" si="6"/>
        <v/>
      </c>
      <c r="V64" s="465" t="str">
        <f t="shared" si="8"/>
        <v/>
      </c>
      <c r="W64" s="465" t="str">
        <f t="shared" si="9"/>
        <v/>
      </c>
      <c r="X64" s="465" t="str">
        <f t="shared" si="10"/>
        <v/>
      </c>
      <c r="Y64" s="465" t="str">
        <f t="shared" si="4"/>
        <v/>
      </c>
    </row>
    <row r="65" spans="19:25">
      <c r="S65" s="495"/>
      <c r="T65" s="464" t="str">
        <f t="shared" si="7"/>
        <v>main2-CRCO_PART1_XOR_002_M80.cps
main2-CRCO_PART2_XOR_002_M80.cps
main2-CRCO_PART3_XOR_001_M80.cps
main2-CRCO_PART4_XOR_001_M80.cps</v>
      </c>
      <c r="U65" s="464" t="str">
        <f t="shared" si="6"/>
        <v/>
      </c>
      <c r="V65" s="465" t="str">
        <f t="shared" si="8"/>
        <v/>
      </c>
      <c r="W65" s="465" t="str">
        <f t="shared" si="9"/>
        <v/>
      </c>
      <c r="X65" s="465" t="str">
        <f t="shared" si="10"/>
        <v/>
      </c>
      <c r="Y65" s="465" t="str">
        <f t="shared" si="4"/>
        <v/>
      </c>
    </row>
    <row r="66" spans="19:25">
      <c r="S66" s="495"/>
      <c r="T66" s="464" t="str">
        <f t="shared" ref="T66:T97" si="11">IF(O66="",T65,O66)</f>
        <v>main2-CRCO_PART1_XOR_002_M80.cps
main2-CRCO_PART2_XOR_002_M80.cps
main2-CRCO_PART3_XOR_001_M80.cps
main2-CRCO_PART4_XOR_001_M80.cps</v>
      </c>
      <c r="U66" s="464" t="str">
        <f t="shared" si="6"/>
        <v/>
      </c>
      <c r="V66" s="465" t="str">
        <f t="shared" ref="V66:V97" si="12">IF(G66="","",MID(G66,22,6)&amp;"-MMDD")</f>
        <v/>
      </c>
      <c r="W66" s="465" t="str">
        <f t="shared" ref="W66:W97" si="13">IF(G66="","","20"&amp;MID(G66,22,6)&amp;"_MMDD.cml")</f>
        <v/>
      </c>
      <c r="X66" s="465" t="str">
        <f t="shared" ref="X66:X97" si="14">IF(G66="","","C"&amp;MID(U66,12,3))</f>
        <v/>
      </c>
      <c r="Y66" s="465" t="str">
        <f t="shared" si="4"/>
        <v/>
      </c>
    </row>
    <row r="67" spans="19:25">
      <c r="S67" s="495"/>
      <c r="T67" s="464" t="str">
        <f t="shared" si="11"/>
        <v>main2-CRCO_PART1_XOR_002_M80.cps
main2-CRCO_PART2_XOR_002_M80.cps
main2-CRCO_PART3_XOR_001_M80.cps
main2-CRCO_PART4_XOR_001_M80.cps</v>
      </c>
      <c r="U67" s="464" t="str">
        <f t="shared" si="6"/>
        <v/>
      </c>
      <c r="V67" s="465" t="str">
        <f t="shared" si="12"/>
        <v/>
      </c>
      <c r="W67" s="465" t="str">
        <f t="shared" si="13"/>
        <v/>
      </c>
      <c r="X67" s="465" t="str">
        <f t="shared" si="14"/>
        <v/>
      </c>
      <c r="Y67" s="465" t="str">
        <f t="shared" ref="Y67:Y123" si="15">IF(G67="","",MID(G67,16,12))</f>
        <v/>
      </c>
    </row>
    <row r="68" spans="19:25">
      <c r="S68" s="495"/>
      <c r="T68" s="464" t="str">
        <f t="shared" si="11"/>
        <v>main2-CRCO_PART1_XOR_002_M80.cps
main2-CRCO_PART2_XOR_002_M80.cps
main2-CRCO_PART3_XOR_001_M80.cps
main2-CRCO_PART4_XOR_001_M80.cps</v>
      </c>
      <c r="U68" s="464" t="str">
        <f t="shared" si="6"/>
        <v/>
      </c>
      <c r="V68" s="465" t="str">
        <f t="shared" si="12"/>
        <v/>
      </c>
      <c r="W68" s="465" t="str">
        <f t="shared" si="13"/>
        <v/>
      </c>
      <c r="X68" s="465" t="str">
        <f t="shared" si="14"/>
        <v/>
      </c>
      <c r="Y68" s="465" t="str">
        <f t="shared" si="15"/>
        <v/>
      </c>
    </row>
    <row r="69" spans="19:25">
      <c r="S69" s="495"/>
      <c r="T69" s="464" t="str">
        <f t="shared" si="11"/>
        <v>main2-CRCO_PART1_XOR_002_M80.cps
main2-CRCO_PART2_XOR_002_M80.cps
main2-CRCO_PART3_XOR_001_M80.cps
main2-CRCO_PART4_XOR_001_M80.cps</v>
      </c>
      <c r="U69" s="464" t="str">
        <f t="shared" si="6"/>
        <v/>
      </c>
      <c r="V69" s="465" t="str">
        <f t="shared" si="12"/>
        <v/>
      </c>
      <c r="W69" s="465" t="str">
        <f t="shared" si="13"/>
        <v/>
      </c>
      <c r="X69" s="465" t="str">
        <f t="shared" si="14"/>
        <v/>
      </c>
      <c r="Y69" s="465" t="str">
        <f t="shared" si="15"/>
        <v/>
      </c>
    </row>
    <row r="70" spans="19:25">
      <c r="S70" s="495"/>
      <c r="T70" s="464" t="str">
        <f t="shared" si="11"/>
        <v>main2-CRCO_PART1_XOR_002_M80.cps
main2-CRCO_PART2_XOR_002_M80.cps
main2-CRCO_PART3_XOR_001_M80.cps
main2-CRCO_PART4_XOR_001_M80.cps</v>
      </c>
      <c r="U70" s="464" t="str">
        <f t="shared" si="6"/>
        <v/>
      </c>
      <c r="V70" s="465" t="str">
        <f t="shared" si="12"/>
        <v/>
      </c>
      <c r="W70" s="465" t="str">
        <f t="shared" si="13"/>
        <v/>
      </c>
      <c r="X70" s="465" t="str">
        <f t="shared" si="14"/>
        <v/>
      </c>
      <c r="Y70" s="465" t="str">
        <f t="shared" si="15"/>
        <v/>
      </c>
    </row>
    <row r="71" spans="19:25">
      <c r="S71" s="495"/>
      <c r="T71" s="464" t="str">
        <f t="shared" si="11"/>
        <v>main2-CRCO_PART1_XOR_002_M80.cps
main2-CRCO_PART2_XOR_002_M80.cps
main2-CRCO_PART3_XOR_001_M80.cps
main2-CRCO_PART4_XOR_001_M80.cps</v>
      </c>
      <c r="U71" s="464" t="str">
        <f t="shared" si="6"/>
        <v/>
      </c>
      <c r="V71" s="465" t="str">
        <f t="shared" si="12"/>
        <v/>
      </c>
      <c r="W71" s="465" t="str">
        <f t="shared" si="13"/>
        <v/>
      </c>
      <c r="X71" s="465" t="str">
        <f t="shared" si="14"/>
        <v/>
      </c>
      <c r="Y71" s="465" t="str">
        <f t="shared" si="15"/>
        <v/>
      </c>
    </row>
    <row r="72" spans="19:25">
      <c r="S72" s="495"/>
      <c r="T72" s="464" t="str">
        <f t="shared" si="11"/>
        <v>main2-CRCO_PART1_XOR_002_M80.cps
main2-CRCO_PART2_XOR_002_M80.cps
main2-CRCO_PART3_XOR_001_M80.cps
main2-CRCO_PART4_XOR_001_M80.cps</v>
      </c>
      <c r="U72" s="464" t="str">
        <f t="shared" si="6"/>
        <v/>
      </c>
      <c r="V72" s="465" t="str">
        <f t="shared" si="12"/>
        <v/>
      </c>
      <c r="W72" s="465" t="str">
        <f t="shared" si="13"/>
        <v/>
      </c>
      <c r="X72" s="465" t="str">
        <f t="shared" si="14"/>
        <v/>
      </c>
      <c r="Y72" s="465" t="str">
        <f t="shared" si="15"/>
        <v/>
      </c>
    </row>
    <row r="73" spans="19:25">
      <c r="S73" s="495"/>
      <c r="T73" s="464" t="str">
        <f t="shared" si="11"/>
        <v>main2-CRCO_PART1_XOR_002_M80.cps
main2-CRCO_PART2_XOR_002_M80.cps
main2-CRCO_PART3_XOR_001_M80.cps
main2-CRCO_PART4_XOR_001_M80.cps</v>
      </c>
      <c r="U73" s="464" t="str">
        <f t="shared" si="6"/>
        <v/>
      </c>
      <c r="V73" s="465" t="str">
        <f t="shared" si="12"/>
        <v/>
      </c>
      <c r="W73" s="465" t="str">
        <f t="shared" si="13"/>
        <v/>
      </c>
      <c r="X73" s="465" t="str">
        <f t="shared" si="14"/>
        <v/>
      </c>
      <c r="Y73" s="465" t="str">
        <f t="shared" si="15"/>
        <v/>
      </c>
    </row>
    <row r="74" spans="19:25">
      <c r="S74" s="495"/>
      <c r="T74" s="464" t="str">
        <f t="shared" si="11"/>
        <v>main2-CRCO_PART1_XOR_002_M80.cps
main2-CRCO_PART2_XOR_002_M80.cps
main2-CRCO_PART3_XOR_001_M80.cps
main2-CRCO_PART4_XOR_001_M80.cps</v>
      </c>
      <c r="U74" s="464" t="str">
        <f t="shared" si="6"/>
        <v/>
      </c>
      <c r="V74" s="465" t="str">
        <f t="shared" si="12"/>
        <v/>
      </c>
      <c r="W74" s="465" t="str">
        <f t="shared" si="13"/>
        <v/>
      </c>
      <c r="X74" s="465" t="str">
        <f t="shared" si="14"/>
        <v/>
      </c>
      <c r="Y74" s="465" t="str">
        <f t="shared" si="15"/>
        <v/>
      </c>
    </row>
    <row r="75" spans="19:25">
      <c r="S75" s="495"/>
      <c r="T75" s="464" t="str">
        <f t="shared" si="11"/>
        <v>main2-CRCO_PART1_XOR_002_M80.cps
main2-CRCO_PART2_XOR_002_M80.cps
main2-CRCO_PART3_XOR_001_M80.cps
main2-CRCO_PART4_XOR_001_M80.cps</v>
      </c>
      <c r="U75" s="464" t="str">
        <f t="shared" si="6"/>
        <v/>
      </c>
      <c r="V75" s="465" t="str">
        <f t="shared" si="12"/>
        <v/>
      </c>
      <c r="W75" s="465" t="str">
        <f t="shared" si="13"/>
        <v/>
      </c>
      <c r="X75" s="465" t="str">
        <f t="shared" si="14"/>
        <v/>
      </c>
      <c r="Y75" s="465" t="str">
        <f t="shared" si="15"/>
        <v/>
      </c>
    </row>
    <row r="76" spans="19:25">
      <c r="S76" s="495"/>
      <c r="T76" s="464" t="str">
        <f t="shared" si="11"/>
        <v>main2-CRCO_PART1_XOR_002_M80.cps
main2-CRCO_PART2_XOR_002_M80.cps
main2-CRCO_PART3_XOR_001_M80.cps
main2-CRCO_PART4_XOR_001_M80.cps</v>
      </c>
      <c r="U76" s="464" t="str">
        <f t="shared" si="6"/>
        <v/>
      </c>
      <c r="V76" s="465" t="str">
        <f t="shared" si="12"/>
        <v/>
      </c>
      <c r="W76" s="465" t="str">
        <f t="shared" si="13"/>
        <v/>
      </c>
      <c r="X76" s="465" t="str">
        <f t="shared" si="14"/>
        <v/>
      </c>
      <c r="Y76" s="465" t="str">
        <f t="shared" si="15"/>
        <v/>
      </c>
    </row>
    <row r="77" spans="19:25">
      <c r="S77" s="495"/>
      <c r="T77" s="464" t="str">
        <f t="shared" si="11"/>
        <v>main2-CRCO_PART1_XOR_002_M80.cps
main2-CRCO_PART2_XOR_002_M80.cps
main2-CRCO_PART3_XOR_001_M80.cps
main2-CRCO_PART4_XOR_001_M80.cps</v>
      </c>
      <c r="U77" s="464" t="str">
        <f t="shared" si="6"/>
        <v/>
      </c>
      <c r="V77" s="465" t="str">
        <f t="shared" si="12"/>
        <v/>
      </c>
      <c r="W77" s="465" t="str">
        <f t="shared" si="13"/>
        <v/>
      </c>
      <c r="X77" s="465" t="str">
        <f t="shared" si="14"/>
        <v/>
      </c>
      <c r="Y77" s="465" t="str">
        <f t="shared" si="15"/>
        <v/>
      </c>
    </row>
    <row r="78" spans="19:25">
      <c r="S78" s="495"/>
      <c r="T78" s="464" t="str">
        <f t="shared" si="11"/>
        <v>main2-CRCO_PART1_XOR_002_M80.cps
main2-CRCO_PART2_XOR_002_M80.cps
main2-CRCO_PART3_XOR_001_M80.cps
main2-CRCO_PART4_XOR_001_M80.cps</v>
      </c>
      <c r="U78" s="464" t="str">
        <f t="shared" si="6"/>
        <v/>
      </c>
      <c r="V78" s="465" t="str">
        <f t="shared" si="12"/>
        <v/>
      </c>
      <c r="W78" s="465" t="str">
        <f t="shared" si="13"/>
        <v/>
      </c>
      <c r="X78" s="465" t="str">
        <f t="shared" si="14"/>
        <v/>
      </c>
      <c r="Y78" s="465" t="str">
        <f t="shared" si="15"/>
        <v/>
      </c>
    </row>
    <row r="79" spans="19:25">
      <c r="S79" s="495"/>
      <c r="T79" s="464" t="str">
        <f t="shared" si="11"/>
        <v>main2-CRCO_PART1_XOR_002_M80.cps
main2-CRCO_PART2_XOR_002_M80.cps
main2-CRCO_PART3_XOR_001_M80.cps
main2-CRCO_PART4_XOR_001_M80.cps</v>
      </c>
      <c r="U79" s="464" t="str">
        <f t="shared" si="6"/>
        <v/>
      </c>
      <c r="V79" s="465" t="str">
        <f t="shared" si="12"/>
        <v/>
      </c>
      <c r="W79" s="465" t="str">
        <f t="shared" si="13"/>
        <v/>
      </c>
      <c r="X79" s="465" t="str">
        <f t="shared" si="14"/>
        <v/>
      </c>
      <c r="Y79" s="465" t="str">
        <f t="shared" si="15"/>
        <v/>
      </c>
    </row>
    <row r="80" spans="19:25">
      <c r="S80" s="495"/>
      <c r="T80" s="464" t="str">
        <f t="shared" si="11"/>
        <v>main2-CRCO_PART1_XOR_002_M80.cps
main2-CRCO_PART2_XOR_002_M80.cps
main2-CRCO_PART3_XOR_001_M80.cps
main2-CRCO_PART4_XOR_001_M80.cps</v>
      </c>
      <c r="U80" s="464" t="str">
        <f t="shared" si="6"/>
        <v/>
      </c>
      <c r="V80" s="465" t="str">
        <f t="shared" si="12"/>
        <v/>
      </c>
      <c r="W80" s="465" t="str">
        <f t="shared" si="13"/>
        <v/>
      </c>
      <c r="X80" s="465" t="str">
        <f t="shared" si="14"/>
        <v/>
      </c>
      <c r="Y80" s="465" t="str">
        <f t="shared" si="15"/>
        <v/>
      </c>
    </row>
    <row r="81" spans="19:25">
      <c r="S81" s="495"/>
      <c r="T81" s="464" t="str">
        <f t="shared" si="11"/>
        <v>main2-CRCO_PART1_XOR_002_M80.cps
main2-CRCO_PART2_XOR_002_M80.cps
main2-CRCO_PART3_XOR_001_M80.cps
main2-CRCO_PART4_XOR_001_M80.cps</v>
      </c>
      <c r="U81" s="464" t="str">
        <f t="shared" si="6"/>
        <v/>
      </c>
      <c r="V81" s="465" t="str">
        <f t="shared" si="12"/>
        <v/>
      </c>
      <c r="W81" s="465" t="str">
        <f t="shared" si="13"/>
        <v/>
      </c>
      <c r="X81" s="465" t="str">
        <f t="shared" si="14"/>
        <v/>
      </c>
      <c r="Y81" s="465" t="str">
        <f t="shared" si="15"/>
        <v/>
      </c>
    </row>
    <row r="82" spans="19:25">
      <c r="S82" s="495"/>
      <c r="T82" s="464" t="str">
        <f t="shared" si="11"/>
        <v>main2-CRCO_PART1_XOR_002_M80.cps
main2-CRCO_PART2_XOR_002_M80.cps
main2-CRCO_PART3_XOR_001_M80.cps
main2-CRCO_PART4_XOR_001_M80.cps</v>
      </c>
      <c r="U82" s="464" t="str">
        <f t="shared" si="6"/>
        <v/>
      </c>
      <c r="V82" s="465" t="str">
        <f t="shared" si="12"/>
        <v/>
      </c>
      <c r="W82" s="465" t="str">
        <f t="shared" si="13"/>
        <v/>
      </c>
      <c r="X82" s="465" t="str">
        <f t="shared" si="14"/>
        <v/>
      </c>
      <c r="Y82" s="465" t="str">
        <f t="shared" si="15"/>
        <v/>
      </c>
    </row>
    <row r="83" spans="19:25">
      <c r="S83" s="495"/>
      <c r="T83" s="464" t="str">
        <f t="shared" si="11"/>
        <v>main2-CRCO_PART1_XOR_002_M80.cps
main2-CRCO_PART2_XOR_002_M80.cps
main2-CRCO_PART3_XOR_001_M80.cps
main2-CRCO_PART4_XOR_001_M80.cps</v>
      </c>
      <c r="U83" s="464" t="str">
        <f t="shared" ref="U83:U123" si="16">IF(G83="","",G83)</f>
        <v/>
      </c>
      <c r="V83" s="465" t="str">
        <f t="shared" si="12"/>
        <v/>
      </c>
      <c r="W83" s="465" t="str">
        <f t="shared" si="13"/>
        <v/>
      </c>
      <c r="X83" s="465" t="str">
        <f t="shared" si="14"/>
        <v/>
      </c>
      <c r="Y83" s="465" t="str">
        <f t="shared" si="15"/>
        <v/>
      </c>
    </row>
    <row r="84" spans="19:25">
      <c r="S84" s="495"/>
      <c r="T84" s="464" t="str">
        <f t="shared" si="11"/>
        <v>main2-CRCO_PART1_XOR_002_M80.cps
main2-CRCO_PART2_XOR_002_M80.cps
main2-CRCO_PART3_XOR_001_M80.cps
main2-CRCO_PART4_XOR_001_M80.cps</v>
      </c>
      <c r="U84" s="464" t="str">
        <f t="shared" si="16"/>
        <v/>
      </c>
      <c r="V84" s="465" t="str">
        <f t="shared" si="12"/>
        <v/>
      </c>
      <c r="W84" s="465" t="str">
        <f t="shared" si="13"/>
        <v/>
      </c>
      <c r="X84" s="465" t="str">
        <f t="shared" si="14"/>
        <v/>
      </c>
      <c r="Y84" s="465" t="str">
        <f t="shared" si="15"/>
        <v/>
      </c>
    </row>
    <row r="85" spans="19:25">
      <c r="S85" s="495"/>
      <c r="T85" s="464" t="str">
        <f t="shared" si="11"/>
        <v>main2-CRCO_PART1_XOR_002_M80.cps
main2-CRCO_PART2_XOR_002_M80.cps
main2-CRCO_PART3_XOR_001_M80.cps
main2-CRCO_PART4_XOR_001_M80.cps</v>
      </c>
      <c r="U85" s="464" t="str">
        <f t="shared" si="16"/>
        <v/>
      </c>
      <c r="V85" s="465" t="str">
        <f t="shared" si="12"/>
        <v/>
      </c>
      <c r="W85" s="465" t="str">
        <f t="shared" si="13"/>
        <v/>
      </c>
      <c r="X85" s="465" t="str">
        <f t="shared" si="14"/>
        <v/>
      </c>
      <c r="Y85" s="465" t="str">
        <f t="shared" si="15"/>
        <v/>
      </c>
    </row>
    <row r="86" spans="19:25">
      <c r="S86" s="495"/>
      <c r="T86" s="464" t="str">
        <f t="shared" si="11"/>
        <v>main2-CRCO_PART1_XOR_002_M80.cps
main2-CRCO_PART2_XOR_002_M80.cps
main2-CRCO_PART3_XOR_001_M80.cps
main2-CRCO_PART4_XOR_001_M80.cps</v>
      </c>
      <c r="U86" s="464" t="str">
        <f t="shared" si="16"/>
        <v/>
      </c>
      <c r="V86" s="465" t="str">
        <f t="shared" si="12"/>
        <v/>
      </c>
      <c r="W86" s="465" t="str">
        <f t="shared" si="13"/>
        <v/>
      </c>
      <c r="X86" s="465" t="str">
        <f t="shared" si="14"/>
        <v/>
      </c>
      <c r="Y86" s="465" t="str">
        <f t="shared" si="15"/>
        <v/>
      </c>
    </row>
    <row r="87" spans="19:25">
      <c r="S87" s="495"/>
      <c r="T87" s="464" t="str">
        <f t="shared" si="11"/>
        <v>main2-CRCO_PART1_XOR_002_M80.cps
main2-CRCO_PART2_XOR_002_M80.cps
main2-CRCO_PART3_XOR_001_M80.cps
main2-CRCO_PART4_XOR_001_M80.cps</v>
      </c>
      <c r="U87" s="464" t="str">
        <f t="shared" si="16"/>
        <v/>
      </c>
      <c r="V87" s="465" t="str">
        <f t="shared" si="12"/>
        <v/>
      </c>
      <c r="W87" s="465" t="str">
        <f t="shared" si="13"/>
        <v/>
      </c>
      <c r="X87" s="465" t="str">
        <f t="shared" si="14"/>
        <v/>
      </c>
      <c r="Y87" s="465" t="str">
        <f t="shared" si="15"/>
        <v/>
      </c>
    </row>
    <row r="88" spans="19:25">
      <c r="S88" s="495"/>
      <c r="T88" s="464" t="str">
        <f t="shared" si="11"/>
        <v>main2-CRCO_PART1_XOR_002_M80.cps
main2-CRCO_PART2_XOR_002_M80.cps
main2-CRCO_PART3_XOR_001_M80.cps
main2-CRCO_PART4_XOR_001_M80.cps</v>
      </c>
      <c r="U88" s="464" t="str">
        <f t="shared" si="16"/>
        <v/>
      </c>
      <c r="V88" s="465" t="str">
        <f t="shared" si="12"/>
        <v/>
      </c>
      <c r="W88" s="465" t="str">
        <f t="shared" si="13"/>
        <v/>
      </c>
      <c r="X88" s="465" t="str">
        <f t="shared" si="14"/>
        <v/>
      </c>
      <c r="Y88" s="465" t="str">
        <f t="shared" si="15"/>
        <v/>
      </c>
    </row>
    <row r="89" spans="19:25">
      <c r="S89" s="495"/>
      <c r="T89" s="464" t="str">
        <f t="shared" si="11"/>
        <v>main2-CRCO_PART1_XOR_002_M80.cps
main2-CRCO_PART2_XOR_002_M80.cps
main2-CRCO_PART3_XOR_001_M80.cps
main2-CRCO_PART4_XOR_001_M80.cps</v>
      </c>
      <c r="U89" s="464" t="str">
        <f t="shared" si="16"/>
        <v/>
      </c>
      <c r="V89" s="465" t="str">
        <f t="shared" si="12"/>
        <v/>
      </c>
      <c r="W89" s="465" t="str">
        <f t="shared" si="13"/>
        <v/>
      </c>
      <c r="X89" s="465" t="str">
        <f t="shared" si="14"/>
        <v/>
      </c>
      <c r="Y89" s="465" t="str">
        <f t="shared" si="15"/>
        <v/>
      </c>
    </row>
    <row r="90" spans="19:25">
      <c r="S90" s="495"/>
      <c r="T90" s="464" t="str">
        <f t="shared" si="11"/>
        <v>main2-CRCO_PART1_XOR_002_M80.cps
main2-CRCO_PART2_XOR_002_M80.cps
main2-CRCO_PART3_XOR_001_M80.cps
main2-CRCO_PART4_XOR_001_M80.cps</v>
      </c>
      <c r="U90" s="464" t="str">
        <f t="shared" si="16"/>
        <v/>
      </c>
      <c r="V90" s="465" t="str">
        <f t="shared" si="12"/>
        <v/>
      </c>
      <c r="W90" s="465" t="str">
        <f t="shared" si="13"/>
        <v/>
      </c>
      <c r="X90" s="465" t="str">
        <f t="shared" si="14"/>
        <v/>
      </c>
      <c r="Y90" s="465" t="str">
        <f t="shared" si="15"/>
        <v/>
      </c>
    </row>
    <row r="91" spans="19:25">
      <c r="S91" s="495"/>
      <c r="T91" s="464" t="str">
        <f t="shared" si="11"/>
        <v>main2-CRCO_PART1_XOR_002_M80.cps
main2-CRCO_PART2_XOR_002_M80.cps
main2-CRCO_PART3_XOR_001_M80.cps
main2-CRCO_PART4_XOR_001_M80.cps</v>
      </c>
      <c r="U91" s="464" t="str">
        <f t="shared" si="16"/>
        <v/>
      </c>
      <c r="V91" s="465" t="str">
        <f t="shared" si="12"/>
        <v/>
      </c>
      <c r="W91" s="465" t="str">
        <f t="shared" si="13"/>
        <v/>
      </c>
      <c r="X91" s="465" t="str">
        <f t="shared" si="14"/>
        <v/>
      </c>
      <c r="Y91" s="465" t="str">
        <f t="shared" si="15"/>
        <v/>
      </c>
    </row>
    <row r="92" spans="19:25">
      <c r="S92" s="495"/>
      <c r="T92" s="464" t="str">
        <f t="shared" si="11"/>
        <v>main2-CRCO_PART1_XOR_002_M80.cps
main2-CRCO_PART2_XOR_002_M80.cps
main2-CRCO_PART3_XOR_001_M80.cps
main2-CRCO_PART4_XOR_001_M80.cps</v>
      </c>
      <c r="U92" s="464" t="str">
        <f t="shared" si="16"/>
        <v/>
      </c>
      <c r="V92" s="465" t="str">
        <f t="shared" si="12"/>
        <v/>
      </c>
      <c r="W92" s="465" t="str">
        <f t="shared" si="13"/>
        <v/>
      </c>
      <c r="X92" s="465" t="str">
        <f t="shared" si="14"/>
        <v/>
      </c>
      <c r="Y92" s="465" t="str">
        <f t="shared" si="15"/>
        <v/>
      </c>
    </row>
    <row r="93" spans="19:25">
      <c r="S93" s="495"/>
      <c r="T93" s="464" t="str">
        <f t="shared" si="11"/>
        <v>main2-CRCO_PART1_XOR_002_M80.cps
main2-CRCO_PART2_XOR_002_M80.cps
main2-CRCO_PART3_XOR_001_M80.cps
main2-CRCO_PART4_XOR_001_M80.cps</v>
      </c>
      <c r="U93" s="464" t="str">
        <f t="shared" si="16"/>
        <v/>
      </c>
      <c r="V93" s="465" t="str">
        <f t="shared" si="12"/>
        <v/>
      </c>
      <c r="W93" s="465" t="str">
        <f t="shared" si="13"/>
        <v/>
      </c>
      <c r="X93" s="465" t="str">
        <f t="shared" si="14"/>
        <v/>
      </c>
      <c r="Y93" s="465" t="str">
        <f t="shared" si="15"/>
        <v/>
      </c>
    </row>
    <row r="94" spans="19:25">
      <c r="S94" s="495"/>
      <c r="T94" s="464" t="str">
        <f t="shared" si="11"/>
        <v>main2-CRCO_PART1_XOR_002_M80.cps
main2-CRCO_PART2_XOR_002_M80.cps
main2-CRCO_PART3_XOR_001_M80.cps
main2-CRCO_PART4_XOR_001_M80.cps</v>
      </c>
      <c r="U94" s="464" t="str">
        <f t="shared" si="16"/>
        <v/>
      </c>
      <c r="V94" s="465" t="str">
        <f t="shared" si="12"/>
        <v/>
      </c>
      <c r="W94" s="465" t="str">
        <f t="shared" si="13"/>
        <v/>
      </c>
      <c r="X94" s="465" t="str">
        <f t="shared" si="14"/>
        <v/>
      </c>
      <c r="Y94" s="465" t="str">
        <f t="shared" si="15"/>
        <v/>
      </c>
    </row>
    <row r="95" spans="19:25">
      <c r="S95" s="495"/>
      <c r="T95" s="464" t="str">
        <f t="shared" si="11"/>
        <v>main2-CRCO_PART1_XOR_002_M80.cps
main2-CRCO_PART2_XOR_002_M80.cps
main2-CRCO_PART3_XOR_001_M80.cps
main2-CRCO_PART4_XOR_001_M80.cps</v>
      </c>
      <c r="U95" s="464" t="str">
        <f t="shared" si="16"/>
        <v/>
      </c>
      <c r="V95" s="465" t="str">
        <f t="shared" si="12"/>
        <v/>
      </c>
      <c r="W95" s="465" t="str">
        <f t="shared" si="13"/>
        <v/>
      </c>
      <c r="X95" s="465" t="str">
        <f t="shared" si="14"/>
        <v/>
      </c>
      <c r="Y95" s="465" t="str">
        <f t="shared" si="15"/>
        <v/>
      </c>
    </row>
    <row r="96" spans="19:25">
      <c r="S96" s="495"/>
      <c r="T96" s="464" t="str">
        <f t="shared" si="11"/>
        <v>main2-CRCO_PART1_XOR_002_M80.cps
main2-CRCO_PART2_XOR_002_M80.cps
main2-CRCO_PART3_XOR_001_M80.cps
main2-CRCO_PART4_XOR_001_M80.cps</v>
      </c>
      <c r="U96" s="464" t="str">
        <f t="shared" si="16"/>
        <v/>
      </c>
      <c r="V96" s="465" t="str">
        <f t="shared" si="12"/>
        <v/>
      </c>
      <c r="W96" s="465" t="str">
        <f t="shared" si="13"/>
        <v/>
      </c>
      <c r="X96" s="465" t="str">
        <f t="shared" si="14"/>
        <v/>
      </c>
      <c r="Y96" s="465" t="str">
        <f t="shared" si="15"/>
        <v/>
      </c>
    </row>
    <row r="97" spans="19:25">
      <c r="S97" s="495"/>
      <c r="T97" s="464" t="str">
        <f t="shared" si="11"/>
        <v>main2-CRCO_PART1_XOR_002_M80.cps
main2-CRCO_PART2_XOR_002_M80.cps
main2-CRCO_PART3_XOR_001_M80.cps
main2-CRCO_PART4_XOR_001_M80.cps</v>
      </c>
      <c r="U97" s="464" t="str">
        <f t="shared" si="16"/>
        <v/>
      </c>
      <c r="V97" s="465" t="str">
        <f t="shared" si="12"/>
        <v/>
      </c>
      <c r="W97" s="465" t="str">
        <f t="shared" si="13"/>
        <v/>
      </c>
      <c r="X97" s="465" t="str">
        <f t="shared" si="14"/>
        <v/>
      </c>
      <c r="Y97" s="465" t="str">
        <f t="shared" si="15"/>
        <v/>
      </c>
    </row>
    <row r="98" spans="19:25">
      <c r="S98" s="495"/>
      <c r="T98" s="464" t="str">
        <f t="shared" ref="T98:T123" si="17">IF(O98="",T97,O98)</f>
        <v>main2-CRCO_PART1_XOR_002_M80.cps
main2-CRCO_PART2_XOR_002_M80.cps
main2-CRCO_PART3_XOR_001_M80.cps
main2-CRCO_PART4_XOR_001_M80.cps</v>
      </c>
      <c r="U98" s="464" t="str">
        <f t="shared" si="16"/>
        <v/>
      </c>
      <c r="V98" s="465" t="str">
        <f t="shared" ref="V98:V123" si="18">IF(G98="","",MID(G98,22,6)&amp;"-MMDD")</f>
        <v/>
      </c>
      <c r="W98" s="465" t="str">
        <f t="shared" ref="W98:W123" si="19">IF(G98="","","20"&amp;MID(G98,22,6)&amp;"_MMDD.cml")</f>
        <v/>
      </c>
      <c r="X98" s="465" t="str">
        <f t="shared" ref="X98:X123" si="20">IF(G98="","","C"&amp;MID(U98,12,3))</f>
        <v/>
      </c>
      <c r="Y98" s="465" t="str">
        <f t="shared" si="15"/>
        <v/>
      </c>
    </row>
    <row r="99" spans="19:25">
      <c r="S99" s="495"/>
      <c r="T99" s="464" t="str">
        <f t="shared" si="17"/>
        <v>main2-CRCO_PART1_XOR_002_M80.cps
main2-CRCO_PART2_XOR_002_M80.cps
main2-CRCO_PART3_XOR_001_M80.cps
main2-CRCO_PART4_XOR_001_M80.cps</v>
      </c>
      <c r="U99" s="464" t="str">
        <f t="shared" si="16"/>
        <v/>
      </c>
      <c r="V99" s="465" t="str">
        <f t="shared" si="18"/>
        <v/>
      </c>
      <c r="W99" s="465" t="str">
        <f t="shared" si="19"/>
        <v/>
      </c>
      <c r="X99" s="465" t="str">
        <f t="shared" si="20"/>
        <v/>
      </c>
      <c r="Y99" s="465" t="str">
        <f t="shared" si="15"/>
        <v/>
      </c>
    </row>
    <row r="100" spans="19:25">
      <c r="S100" s="495"/>
      <c r="T100" s="464" t="str">
        <f t="shared" si="17"/>
        <v>main2-CRCO_PART1_XOR_002_M80.cps
main2-CRCO_PART2_XOR_002_M80.cps
main2-CRCO_PART3_XOR_001_M80.cps
main2-CRCO_PART4_XOR_001_M80.cps</v>
      </c>
      <c r="U100" s="464" t="str">
        <f t="shared" si="16"/>
        <v/>
      </c>
      <c r="V100" s="465" t="str">
        <f t="shared" si="18"/>
        <v/>
      </c>
      <c r="W100" s="465" t="str">
        <f t="shared" si="19"/>
        <v/>
      </c>
      <c r="X100" s="465" t="str">
        <f t="shared" si="20"/>
        <v/>
      </c>
      <c r="Y100" s="465" t="str">
        <f t="shared" si="15"/>
        <v/>
      </c>
    </row>
    <row r="101" spans="19:25">
      <c r="S101" s="495"/>
      <c r="T101" s="464" t="str">
        <f t="shared" si="17"/>
        <v>main2-CRCO_PART1_XOR_002_M80.cps
main2-CRCO_PART2_XOR_002_M80.cps
main2-CRCO_PART3_XOR_001_M80.cps
main2-CRCO_PART4_XOR_001_M80.cps</v>
      </c>
      <c r="U101" s="464" t="str">
        <f t="shared" si="16"/>
        <v/>
      </c>
      <c r="V101" s="465" t="str">
        <f t="shared" si="18"/>
        <v/>
      </c>
      <c r="W101" s="465" t="str">
        <f t="shared" si="19"/>
        <v/>
      </c>
      <c r="X101" s="465" t="str">
        <f t="shared" si="20"/>
        <v/>
      </c>
      <c r="Y101" s="465" t="str">
        <f t="shared" si="15"/>
        <v/>
      </c>
    </row>
    <row r="102" spans="19:25">
      <c r="S102" s="495"/>
      <c r="T102" s="464" t="str">
        <f t="shared" si="17"/>
        <v>main2-CRCO_PART1_XOR_002_M80.cps
main2-CRCO_PART2_XOR_002_M80.cps
main2-CRCO_PART3_XOR_001_M80.cps
main2-CRCO_PART4_XOR_001_M80.cps</v>
      </c>
      <c r="U102" s="464" t="str">
        <f t="shared" si="16"/>
        <v/>
      </c>
      <c r="V102" s="465" t="str">
        <f t="shared" si="18"/>
        <v/>
      </c>
      <c r="W102" s="465" t="str">
        <f t="shared" si="19"/>
        <v/>
      </c>
      <c r="X102" s="465" t="str">
        <f t="shared" si="20"/>
        <v/>
      </c>
      <c r="Y102" s="465" t="str">
        <f t="shared" si="15"/>
        <v/>
      </c>
    </row>
    <row r="103" spans="19:25">
      <c r="S103" s="495"/>
      <c r="T103" s="464" t="str">
        <f t="shared" si="17"/>
        <v>main2-CRCO_PART1_XOR_002_M80.cps
main2-CRCO_PART2_XOR_002_M80.cps
main2-CRCO_PART3_XOR_001_M80.cps
main2-CRCO_PART4_XOR_001_M80.cps</v>
      </c>
      <c r="U103" s="464" t="str">
        <f t="shared" si="16"/>
        <v/>
      </c>
      <c r="V103" s="465" t="str">
        <f t="shared" si="18"/>
        <v/>
      </c>
      <c r="W103" s="465" t="str">
        <f t="shared" si="19"/>
        <v/>
      </c>
      <c r="X103" s="465" t="str">
        <f t="shared" si="20"/>
        <v/>
      </c>
      <c r="Y103" s="465" t="str">
        <f t="shared" si="15"/>
        <v/>
      </c>
    </row>
    <row r="104" spans="19:25">
      <c r="S104" s="495"/>
      <c r="T104" s="464" t="str">
        <f t="shared" si="17"/>
        <v>main2-CRCO_PART1_XOR_002_M80.cps
main2-CRCO_PART2_XOR_002_M80.cps
main2-CRCO_PART3_XOR_001_M80.cps
main2-CRCO_PART4_XOR_001_M80.cps</v>
      </c>
      <c r="U104" s="464" t="str">
        <f t="shared" si="16"/>
        <v/>
      </c>
      <c r="V104" s="465" t="str">
        <f t="shared" si="18"/>
        <v/>
      </c>
      <c r="W104" s="465" t="str">
        <f t="shared" si="19"/>
        <v/>
      </c>
      <c r="X104" s="465" t="str">
        <f t="shared" si="20"/>
        <v/>
      </c>
      <c r="Y104" s="465" t="str">
        <f t="shared" si="15"/>
        <v/>
      </c>
    </row>
    <row r="105" spans="19:25">
      <c r="S105" s="495"/>
      <c r="T105" s="464" t="str">
        <f t="shared" si="17"/>
        <v>main2-CRCO_PART1_XOR_002_M80.cps
main2-CRCO_PART2_XOR_002_M80.cps
main2-CRCO_PART3_XOR_001_M80.cps
main2-CRCO_PART4_XOR_001_M80.cps</v>
      </c>
      <c r="U105" s="464" t="str">
        <f t="shared" si="16"/>
        <v/>
      </c>
      <c r="V105" s="465" t="str">
        <f t="shared" si="18"/>
        <v/>
      </c>
      <c r="W105" s="465" t="str">
        <f t="shared" si="19"/>
        <v/>
      </c>
      <c r="X105" s="465" t="str">
        <f t="shared" si="20"/>
        <v/>
      </c>
      <c r="Y105" s="465" t="str">
        <f t="shared" si="15"/>
        <v/>
      </c>
    </row>
    <row r="106" spans="19:25">
      <c r="S106" s="495"/>
      <c r="T106" s="464" t="str">
        <f t="shared" si="17"/>
        <v>main2-CRCO_PART1_XOR_002_M80.cps
main2-CRCO_PART2_XOR_002_M80.cps
main2-CRCO_PART3_XOR_001_M80.cps
main2-CRCO_PART4_XOR_001_M80.cps</v>
      </c>
      <c r="U106" s="464" t="str">
        <f t="shared" si="16"/>
        <v/>
      </c>
      <c r="V106" s="465" t="str">
        <f t="shared" si="18"/>
        <v/>
      </c>
      <c r="W106" s="465" t="str">
        <f t="shared" si="19"/>
        <v/>
      </c>
      <c r="X106" s="465" t="str">
        <f t="shared" si="20"/>
        <v/>
      </c>
      <c r="Y106" s="465" t="str">
        <f t="shared" si="15"/>
        <v/>
      </c>
    </row>
    <row r="107" spans="19:25">
      <c r="S107" s="495"/>
      <c r="T107" s="464" t="str">
        <f t="shared" si="17"/>
        <v>main2-CRCO_PART1_XOR_002_M80.cps
main2-CRCO_PART2_XOR_002_M80.cps
main2-CRCO_PART3_XOR_001_M80.cps
main2-CRCO_PART4_XOR_001_M80.cps</v>
      </c>
      <c r="U107" s="464" t="str">
        <f t="shared" si="16"/>
        <v/>
      </c>
      <c r="V107" s="465" t="str">
        <f t="shared" si="18"/>
        <v/>
      </c>
      <c r="W107" s="465" t="str">
        <f t="shared" si="19"/>
        <v/>
      </c>
      <c r="X107" s="465" t="str">
        <f t="shared" si="20"/>
        <v/>
      </c>
      <c r="Y107" s="465" t="str">
        <f t="shared" si="15"/>
        <v/>
      </c>
    </row>
    <row r="108" spans="19:25">
      <c r="S108" s="495"/>
      <c r="T108" s="464" t="str">
        <f t="shared" si="17"/>
        <v>main2-CRCO_PART1_XOR_002_M80.cps
main2-CRCO_PART2_XOR_002_M80.cps
main2-CRCO_PART3_XOR_001_M80.cps
main2-CRCO_PART4_XOR_001_M80.cps</v>
      </c>
      <c r="U108" s="464" t="str">
        <f t="shared" si="16"/>
        <v/>
      </c>
      <c r="V108" s="465" t="str">
        <f t="shared" si="18"/>
        <v/>
      </c>
      <c r="W108" s="465" t="str">
        <f t="shared" si="19"/>
        <v/>
      </c>
      <c r="X108" s="465" t="str">
        <f t="shared" si="20"/>
        <v/>
      </c>
      <c r="Y108" s="465" t="str">
        <f t="shared" si="15"/>
        <v/>
      </c>
    </row>
    <row r="109" spans="19:25">
      <c r="S109" s="495"/>
      <c r="T109" s="464" t="str">
        <f t="shared" si="17"/>
        <v>main2-CRCO_PART1_XOR_002_M80.cps
main2-CRCO_PART2_XOR_002_M80.cps
main2-CRCO_PART3_XOR_001_M80.cps
main2-CRCO_PART4_XOR_001_M80.cps</v>
      </c>
      <c r="U109" s="464" t="str">
        <f t="shared" si="16"/>
        <v/>
      </c>
      <c r="V109" s="465" t="str">
        <f t="shared" si="18"/>
        <v/>
      </c>
      <c r="W109" s="465" t="str">
        <f t="shared" si="19"/>
        <v/>
      </c>
      <c r="X109" s="465" t="str">
        <f t="shared" si="20"/>
        <v/>
      </c>
      <c r="Y109" s="465" t="str">
        <f t="shared" si="15"/>
        <v/>
      </c>
    </row>
    <row r="110" spans="19:25">
      <c r="S110" s="495"/>
      <c r="T110" s="464" t="str">
        <f t="shared" si="17"/>
        <v>main2-CRCO_PART1_XOR_002_M80.cps
main2-CRCO_PART2_XOR_002_M80.cps
main2-CRCO_PART3_XOR_001_M80.cps
main2-CRCO_PART4_XOR_001_M80.cps</v>
      </c>
      <c r="U110" s="464" t="str">
        <f t="shared" si="16"/>
        <v/>
      </c>
      <c r="V110" s="465" t="str">
        <f t="shared" si="18"/>
        <v/>
      </c>
      <c r="W110" s="465" t="str">
        <f t="shared" si="19"/>
        <v/>
      </c>
      <c r="X110" s="465" t="str">
        <f t="shared" si="20"/>
        <v/>
      </c>
      <c r="Y110" s="465" t="str">
        <f t="shared" si="15"/>
        <v/>
      </c>
    </row>
    <row r="111" spans="19:25">
      <c r="S111" s="495"/>
      <c r="T111" s="464" t="str">
        <f t="shared" si="17"/>
        <v>main2-CRCO_PART1_XOR_002_M80.cps
main2-CRCO_PART2_XOR_002_M80.cps
main2-CRCO_PART3_XOR_001_M80.cps
main2-CRCO_PART4_XOR_001_M80.cps</v>
      </c>
      <c r="U111" s="464" t="str">
        <f t="shared" si="16"/>
        <v/>
      </c>
      <c r="V111" s="465" t="str">
        <f t="shared" si="18"/>
        <v/>
      </c>
      <c r="W111" s="465" t="str">
        <f t="shared" si="19"/>
        <v/>
      </c>
      <c r="X111" s="465" t="str">
        <f t="shared" si="20"/>
        <v/>
      </c>
      <c r="Y111" s="465" t="str">
        <f t="shared" si="15"/>
        <v/>
      </c>
    </row>
    <row r="112" spans="19:25">
      <c r="S112" s="495" t="s">
        <v>1691</v>
      </c>
      <c r="T112" s="464" t="str">
        <f t="shared" si="17"/>
        <v>main2-CRCO_PART1_XOR_002_M80.cps
main2-CRCO_PART2_XOR_002_M80.cps
main2-CRCO_PART3_XOR_001_M80.cps
main2-CRCO_PART4_XOR_001_M80.cps</v>
      </c>
      <c r="U112" s="464" t="str">
        <f t="shared" si="16"/>
        <v/>
      </c>
      <c r="V112" s="465" t="str">
        <f t="shared" si="18"/>
        <v/>
      </c>
      <c r="W112" s="465" t="str">
        <f t="shared" si="19"/>
        <v/>
      </c>
      <c r="X112" s="465" t="str">
        <f t="shared" si="20"/>
        <v/>
      </c>
      <c r="Y112" s="465" t="str">
        <f t="shared" si="15"/>
        <v/>
      </c>
    </row>
    <row r="113" spans="19:25">
      <c r="S113" s="495"/>
      <c r="T113" s="464" t="str">
        <f t="shared" si="17"/>
        <v>main2-CRCO_PART1_XOR_002_M80.cps
main2-CRCO_PART2_XOR_002_M80.cps
main2-CRCO_PART3_XOR_001_M80.cps
main2-CRCO_PART4_XOR_001_M80.cps</v>
      </c>
      <c r="U113" s="464" t="str">
        <f t="shared" si="16"/>
        <v/>
      </c>
      <c r="V113" s="465" t="str">
        <f t="shared" si="18"/>
        <v/>
      </c>
      <c r="W113" s="465" t="str">
        <f t="shared" si="19"/>
        <v/>
      </c>
      <c r="X113" s="465" t="str">
        <f t="shared" si="20"/>
        <v/>
      </c>
      <c r="Y113" s="465" t="str">
        <f t="shared" si="15"/>
        <v/>
      </c>
    </row>
    <row r="114" spans="19:25">
      <c r="S114" s="495"/>
      <c r="T114" s="464" t="str">
        <f t="shared" si="17"/>
        <v>main2-CRCO_PART1_XOR_002_M80.cps
main2-CRCO_PART2_XOR_002_M80.cps
main2-CRCO_PART3_XOR_001_M80.cps
main2-CRCO_PART4_XOR_001_M80.cps</v>
      </c>
      <c r="U114" s="464" t="str">
        <f t="shared" si="16"/>
        <v/>
      </c>
      <c r="V114" s="465" t="str">
        <f t="shared" si="18"/>
        <v/>
      </c>
      <c r="W114" s="465" t="str">
        <f t="shared" si="19"/>
        <v/>
      </c>
      <c r="X114" s="465" t="str">
        <f t="shared" si="20"/>
        <v/>
      </c>
      <c r="Y114" s="465" t="str">
        <f t="shared" si="15"/>
        <v/>
      </c>
    </row>
    <row r="115" spans="19:25">
      <c r="S115" s="495"/>
      <c r="T115" s="464" t="str">
        <f t="shared" si="17"/>
        <v>main2-CRCO_PART1_XOR_002_M80.cps
main2-CRCO_PART2_XOR_002_M80.cps
main2-CRCO_PART3_XOR_001_M80.cps
main2-CRCO_PART4_XOR_001_M80.cps</v>
      </c>
      <c r="U115" s="464" t="str">
        <f t="shared" si="16"/>
        <v/>
      </c>
      <c r="V115" s="465" t="str">
        <f t="shared" si="18"/>
        <v/>
      </c>
      <c r="W115" s="465" t="str">
        <f t="shared" si="19"/>
        <v/>
      </c>
      <c r="X115" s="465" t="str">
        <f t="shared" si="20"/>
        <v/>
      </c>
      <c r="Y115" s="465" t="str">
        <f t="shared" si="15"/>
        <v/>
      </c>
    </row>
    <row r="116" spans="19:25">
      <c r="S116" s="495"/>
      <c r="T116" s="464" t="str">
        <f t="shared" si="17"/>
        <v>main2-CRCO_PART1_XOR_002_M80.cps
main2-CRCO_PART2_XOR_002_M80.cps
main2-CRCO_PART3_XOR_001_M80.cps
main2-CRCO_PART4_XOR_001_M80.cps</v>
      </c>
      <c r="U116" s="464" t="str">
        <f t="shared" si="16"/>
        <v/>
      </c>
      <c r="V116" s="465" t="str">
        <f t="shared" si="18"/>
        <v/>
      </c>
      <c r="W116" s="465" t="str">
        <f t="shared" si="19"/>
        <v/>
      </c>
      <c r="X116" s="465" t="str">
        <f t="shared" si="20"/>
        <v/>
      </c>
      <c r="Y116" s="465" t="str">
        <f t="shared" si="15"/>
        <v/>
      </c>
    </row>
    <row r="117" spans="19:25">
      <c r="S117" s="495"/>
      <c r="T117" s="464" t="str">
        <f t="shared" si="17"/>
        <v>main2-CRCO_PART1_XOR_002_M80.cps
main2-CRCO_PART2_XOR_002_M80.cps
main2-CRCO_PART3_XOR_001_M80.cps
main2-CRCO_PART4_XOR_001_M80.cps</v>
      </c>
      <c r="U117" s="464" t="str">
        <f t="shared" si="16"/>
        <v/>
      </c>
      <c r="V117" s="465" t="str">
        <f t="shared" si="18"/>
        <v/>
      </c>
      <c r="W117" s="465" t="str">
        <f t="shared" si="19"/>
        <v/>
      </c>
      <c r="X117" s="465" t="str">
        <f t="shared" si="20"/>
        <v/>
      </c>
      <c r="Y117" s="465" t="str">
        <f t="shared" si="15"/>
        <v/>
      </c>
    </row>
    <row r="118" spans="19:25">
      <c r="S118" s="495"/>
      <c r="T118" s="464" t="str">
        <f t="shared" si="17"/>
        <v>main2-CRCO_PART1_XOR_002_M80.cps
main2-CRCO_PART2_XOR_002_M80.cps
main2-CRCO_PART3_XOR_001_M80.cps
main2-CRCO_PART4_XOR_001_M80.cps</v>
      </c>
      <c r="U118" s="464" t="str">
        <f t="shared" si="16"/>
        <v/>
      </c>
      <c r="V118" s="465" t="str">
        <f t="shared" si="18"/>
        <v/>
      </c>
      <c r="W118" s="465" t="str">
        <f t="shared" si="19"/>
        <v/>
      </c>
      <c r="X118" s="465" t="str">
        <f t="shared" si="20"/>
        <v/>
      </c>
      <c r="Y118" s="465" t="str">
        <f t="shared" si="15"/>
        <v/>
      </c>
    </row>
    <row r="119" spans="19:25">
      <c r="S119" s="495"/>
      <c r="T119" s="464" t="str">
        <f t="shared" si="17"/>
        <v>main2-CRCO_PART1_XOR_002_M80.cps
main2-CRCO_PART2_XOR_002_M80.cps
main2-CRCO_PART3_XOR_001_M80.cps
main2-CRCO_PART4_XOR_001_M80.cps</v>
      </c>
      <c r="U119" s="464" t="str">
        <f t="shared" si="16"/>
        <v/>
      </c>
      <c r="V119" s="465" t="str">
        <f t="shared" si="18"/>
        <v/>
      </c>
      <c r="W119" s="465" t="str">
        <f t="shared" si="19"/>
        <v/>
      </c>
      <c r="X119" s="465" t="str">
        <f t="shared" si="20"/>
        <v/>
      </c>
      <c r="Y119" s="465" t="str">
        <f t="shared" si="15"/>
        <v/>
      </c>
    </row>
    <row r="120" spans="19:25">
      <c r="S120" s="495"/>
      <c r="T120" s="464" t="str">
        <f t="shared" si="17"/>
        <v>main2-CRCO_PART1_XOR_002_M80.cps
main2-CRCO_PART2_XOR_002_M80.cps
main2-CRCO_PART3_XOR_001_M80.cps
main2-CRCO_PART4_XOR_001_M80.cps</v>
      </c>
      <c r="U120" s="464" t="str">
        <f t="shared" si="16"/>
        <v/>
      </c>
      <c r="V120" s="465" t="str">
        <f t="shared" si="18"/>
        <v/>
      </c>
      <c r="W120" s="465" t="str">
        <f t="shared" si="19"/>
        <v/>
      </c>
      <c r="X120" s="465" t="str">
        <f t="shared" si="20"/>
        <v/>
      </c>
      <c r="Y120" s="465" t="str">
        <f t="shared" si="15"/>
        <v/>
      </c>
    </row>
    <row r="121" spans="19:25">
      <c r="S121" s="495"/>
      <c r="T121" s="464" t="str">
        <f t="shared" si="17"/>
        <v>main2-CRCO_PART1_XOR_002_M80.cps
main2-CRCO_PART2_XOR_002_M80.cps
main2-CRCO_PART3_XOR_001_M80.cps
main2-CRCO_PART4_XOR_001_M80.cps</v>
      </c>
      <c r="U121" s="464" t="str">
        <f t="shared" si="16"/>
        <v/>
      </c>
      <c r="V121" s="465" t="str">
        <f t="shared" si="18"/>
        <v/>
      </c>
      <c r="W121" s="465" t="str">
        <f t="shared" si="19"/>
        <v/>
      </c>
      <c r="X121" s="465" t="str">
        <f t="shared" si="20"/>
        <v/>
      </c>
      <c r="Y121" s="465" t="str">
        <f t="shared" si="15"/>
        <v/>
      </c>
    </row>
    <row r="122" spans="19:25">
      <c r="S122" s="495"/>
      <c r="T122" s="464" t="str">
        <f t="shared" si="17"/>
        <v>main2-CRCO_PART1_XOR_002_M80.cps
main2-CRCO_PART2_XOR_002_M80.cps
main2-CRCO_PART3_XOR_001_M80.cps
main2-CRCO_PART4_XOR_001_M80.cps</v>
      </c>
      <c r="U122" s="464" t="str">
        <f t="shared" si="16"/>
        <v/>
      </c>
      <c r="V122" s="465" t="str">
        <f t="shared" si="18"/>
        <v/>
      </c>
      <c r="W122" s="465" t="str">
        <f t="shared" si="19"/>
        <v/>
      </c>
      <c r="X122" s="465" t="str">
        <f t="shared" si="20"/>
        <v/>
      </c>
      <c r="Y122" s="465" t="str">
        <f t="shared" si="15"/>
        <v/>
      </c>
    </row>
    <row r="123" spans="19:25">
      <c r="S123" s="495"/>
      <c r="T123" s="464" t="str">
        <f t="shared" si="17"/>
        <v>main2-CRCO_PART1_XOR_002_M80.cps
main2-CRCO_PART2_XOR_002_M80.cps
main2-CRCO_PART3_XOR_001_M80.cps
main2-CRCO_PART4_XOR_001_M80.cps</v>
      </c>
      <c r="U123" s="464" t="str">
        <f t="shared" si="16"/>
        <v/>
      </c>
      <c r="V123" s="465" t="str">
        <f t="shared" si="18"/>
        <v/>
      </c>
      <c r="W123" s="465" t="str">
        <f t="shared" si="19"/>
        <v/>
      </c>
      <c r="X123" s="465" t="str">
        <f t="shared" si="20"/>
        <v/>
      </c>
      <c r="Y123" s="465" t="str">
        <f t="shared" si="15"/>
        <v/>
      </c>
    </row>
  </sheetData>
  <phoneticPr fontId="14"/>
  <conditionalFormatting sqref="T3:X3">
    <cfRule type="expression" dxfId="6" priority="4">
      <formula>$S3="c"</formula>
    </cfRule>
  </conditionalFormatting>
  <conditionalFormatting sqref="T4:X121">
    <cfRule type="expression" dxfId="5" priority="3">
      <formula>$S4="c"</formula>
    </cfRule>
  </conditionalFormatting>
  <conditionalFormatting sqref="Y3">
    <cfRule type="expression" dxfId="4" priority="2">
      <formula>$S3="c"</formula>
    </cfRule>
  </conditionalFormatting>
  <conditionalFormatting sqref="Y4:Y123">
    <cfRule type="expression" dxfId="3" priority="1">
      <formula>$S4="c"</formula>
    </cfRule>
  </conditionalFormatting>
  <pageMargins left="0.23622047244094491" right="0.23622047244094491" top="0.74803149606299213" bottom="0.74803149606299213" header="0.31496062992125984" footer="0.31496062992125984"/>
  <pageSetup paperSize="9" scale="39" fitToHeight="0" orientation="landscape" horizontalDpi="4294967294" verticalDpi="0" r:id="rId1"/>
  <headerFooter>
    <oddHeader>&amp;C&amp;14&amp;A&amp;R&amp;12&amp;D</oddHeader>
    <oddFooter>&amp;P / &amp;N ページ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7"/>
  <dimension ref="B1:F17"/>
  <sheetViews>
    <sheetView workbookViewId="0">
      <selection activeCell="K13" sqref="K13"/>
    </sheetView>
  </sheetViews>
  <sheetFormatPr defaultRowHeight="18.45"/>
  <cols>
    <col min="3" max="3" width="12" bestFit="1" customWidth="1"/>
    <col min="4" max="4" width="16.5703125" bestFit="1" customWidth="1"/>
  </cols>
  <sheetData>
    <row r="1" spans="2:6">
      <c r="B1" s="87" t="s">
        <v>553</v>
      </c>
      <c r="C1" s="88"/>
      <c r="D1" s="89"/>
    </row>
    <row r="2" spans="2:6">
      <c r="B2" s="90" t="s">
        <v>554</v>
      </c>
      <c r="C2" s="9" t="s">
        <v>555</v>
      </c>
      <c r="D2" s="91" t="s">
        <v>556</v>
      </c>
    </row>
    <row r="3" spans="2:6" ht="29.15">
      <c r="B3" s="90" t="s">
        <v>557</v>
      </c>
      <c r="C3" s="9" t="s">
        <v>558</v>
      </c>
      <c r="D3" s="91" t="s">
        <v>559</v>
      </c>
      <c r="F3" s="92" t="s">
        <v>560</v>
      </c>
    </row>
    <row r="4" spans="2:6" ht="29.15">
      <c r="B4" s="90" t="s">
        <v>561</v>
      </c>
      <c r="C4" s="9" t="s">
        <v>562</v>
      </c>
      <c r="D4" s="91" t="s">
        <v>563</v>
      </c>
      <c r="F4" s="93" t="s">
        <v>564</v>
      </c>
    </row>
    <row r="5" spans="2:6" ht="29.15">
      <c r="B5" s="90" t="s">
        <v>565</v>
      </c>
      <c r="C5" s="9" t="s">
        <v>566</v>
      </c>
      <c r="D5" s="91" t="s">
        <v>567</v>
      </c>
      <c r="F5" s="93" t="s">
        <v>568</v>
      </c>
    </row>
    <row r="6" spans="2:6" ht="29.15">
      <c r="B6" s="90" t="s">
        <v>569</v>
      </c>
      <c r="C6" s="9" t="s">
        <v>570</v>
      </c>
      <c r="D6" s="91" t="s">
        <v>571</v>
      </c>
      <c r="F6" s="93" t="s">
        <v>572</v>
      </c>
    </row>
    <row r="7" spans="2:6" ht="29.15">
      <c r="B7" s="90" t="s">
        <v>573</v>
      </c>
      <c r="C7" s="9" t="s">
        <v>574</v>
      </c>
      <c r="D7" s="91" t="s">
        <v>575</v>
      </c>
      <c r="F7" s="93" t="s">
        <v>576</v>
      </c>
    </row>
    <row r="8" spans="2:6" ht="29.15">
      <c r="B8" s="90" t="s">
        <v>577</v>
      </c>
      <c r="C8" s="9" t="s">
        <v>578</v>
      </c>
      <c r="D8" s="91" t="s">
        <v>579</v>
      </c>
      <c r="F8" s="93" t="s">
        <v>580</v>
      </c>
    </row>
    <row r="9" spans="2:6" ht="29.15">
      <c r="B9" s="90" t="s">
        <v>581</v>
      </c>
      <c r="C9" s="9" t="s">
        <v>582</v>
      </c>
      <c r="D9" s="91" t="s">
        <v>583</v>
      </c>
      <c r="F9" s="93" t="s">
        <v>584</v>
      </c>
    </row>
    <row r="10" spans="2:6">
      <c r="B10" s="90" t="s">
        <v>585</v>
      </c>
      <c r="C10" s="9" t="s">
        <v>586</v>
      </c>
      <c r="D10" s="91" t="s">
        <v>587</v>
      </c>
    </row>
    <row r="11" spans="2:6">
      <c r="B11" s="90" t="s">
        <v>588</v>
      </c>
      <c r="C11" s="9" t="s">
        <v>589</v>
      </c>
      <c r="D11" s="91" t="s">
        <v>590</v>
      </c>
    </row>
    <row r="12" spans="2:6">
      <c r="B12" s="90" t="s">
        <v>591</v>
      </c>
      <c r="C12" s="9" t="s">
        <v>592</v>
      </c>
      <c r="D12" s="91" t="s">
        <v>593</v>
      </c>
    </row>
    <row r="13" spans="2:6">
      <c r="B13" s="90" t="s">
        <v>594</v>
      </c>
      <c r="C13" s="9" t="s">
        <v>595</v>
      </c>
      <c r="D13" s="91" t="s">
        <v>596</v>
      </c>
    </row>
    <row r="14" spans="2:6">
      <c r="B14" s="90" t="s">
        <v>597</v>
      </c>
      <c r="C14" s="9" t="s">
        <v>598</v>
      </c>
      <c r="D14" s="91" t="s">
        <v>599</v>
      </c>
    </row>
    <row r="15" spans="2:6">
      <c r="B15" s="90" t="s">
        <v>600</v>
      </c>
      <c r="C15" s="9" t="s">
        <v>601</v>
      </c>
      <c r="D15" s="91" t="s">
        <v>602</v>
      </c>
    </row>
    <row r="16" spans="2:6">
      <c r="B16" s="281">
        <v>800</v>
      </c>
      <c r="C16" s="282" t="s">
        <v>1100</v>
      </c>
      <c r="D16" s="283" t="s">
        <v>1101</v>
      </c>
    </row>
    <row r="17" spans="2:4" ht="18.899999999999999" thickBot="1">
      <c r="B17" s="94" t="s">
        <v>603</v>
      </c>
      <c r="C17" s="95" t="s">
        <v>604</v>
      </c>
      <c r="D17" s="96"/>
    </row>
  </sheetData>
  <phoneticPr fontId="14"/>
  <pageMargins left="0.7" right="0.7" top="0.75" bottom="0.75" header="0.3" footer="0.3"/>
  <pageSetup paperSize="9" orientation="portrait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"/>
  <sheetViews>
    <sheetView workbookViewId="0"/>
  </sheetViews>
  <sheetFormatPr defaultRowHeight="18.45"/>
  <sheetData/>
  <phoneticPr fontId="14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"/>
  <dimension ref="A1:L1318"/>
  <sheetViews>
    <sheetView topLeftCell="D7" workbookViewId="0">
      <selection activeCell="I24" sqref="I24"/>
    </sheetView>
  </sheetViews>
  <sheetFormatPr defaultColWidth="9" defaultRowHeight="18.45"/>
  <cols>
    <col min="1" max="1" width="2.5" style="627" bestFit="1" customWidth="1"/>
    <col min="2" max="2" width="9" style="627"/>
    <col min="3" max="3" width="43.5" style="629" bestFit="1" customWidth="1"/>
    <col min="4" max="4" width="9" style="627"/>
    <col min="5" max="5" width="8.35546875" style="628" bestFit="1" customWidth="1"/>
    <col min="6" max="6" width="45.2109375" style="627" bestFit="1" customWidth="1"/>
    <col min="7" max="8" width="9" style="627"/>
    <col min="9" max="9" width="47.35546875" style="627" bestFit="1" customWidth="1"/>
    <col min="10" max="11" width="9" style="627"/>
    <col min="12" max="12" width="47.35546875" style="627" bestFit="1" customWidth="1"/>
    <col min="13" max="16384" width="9" style="627"/>
  </cols>
  <sheetData>
    <row r="1" spans="1:12" ht="18.899999999999999" thickBot="1">
      <c r="B1" s="627">
        <f>+COUNTIFS(A:A,2)</f>
        <v>2</v>
      </c>
      <c r="C1" s="640" t="s">
        <v>2765</v>
      </c>
      <c r="E1" s="642" t="s">
        <v>2767</v>
      </c>
      <c r="F1" s="641" t="s">
        <v>2766</v>
      </c>
      <c r="I1" s="643" t="s">
        <v>2765</v>
      </c>
    </row>
    <row r="2" spans="1:12" ht="18.899999999999999" thickTop="1">
      <c r="A2" s="627">
        <f t="shared" ref="A2:A65" si="0">+IF(B2="","",COUNTIF($B$2:$B$1000,B2))</f>
        <v>1</v>
      </c>
      <c r="B2" s="627" t="str">
        <f t="shared" ref="B2:B65" si="1">+MID(C2,12,3)</f>
        <v>001</v>
      </c>
      <c r="C2" s="679" t="s">
        <v>681</v>
      </c>
      <c r="E2" s="638" t="s">
        <v>2763</v>
      </c>
      <c r="F2" s="631" t="str">
        <f t="shared" ref="F2:F65" si="2">+IF(ISNA(VLOOKUP(E2,$B$2:$C$999,2,FALSE)),"",VLOOKUP(E2,$B$2:$C$999,2,FALSE))</f>
        <v>XDOR_BJXR_C001_NECP_M510101_00002.BC</v>
      </c>
      <c r="H2" s="627" t="str">
        <f t="shared" ref="H2:H21" si="3">+MID(I2,12,3)</f>
        <v>001</v>
      </c>
      <c r="I2" s="639" t="s">
        <v>2764</v>
      </c>
      <c r="K2" s="638" t="s">
        <v>2763</v>
      </c>
      <c r="L2" s="631" t="str">
        <f t="shared" ref="L2:L65" si="4">+IF(ISNA(VLOOKUP(K2,$H$2:$I$999,2,FALSE)),"",VLOOKUP(K2,$H$2:$I$999,2,FALSE))</f>
        <v>XOR__BJXR_C001_NECP_M040101_00002.BC</v>
      </c>
    </row>
    <row r="3" spans="1:12">
      <c r="A3" s="627">
        <f t="shared" si="0"/>
        <v>1</v>
      </c>
      <c r="B3" s="627" t="str">
        <f t="shared" si="1"/>
        <v>002</v>
      </c>
      <c r="C3" s="679" t="s">
        <v>682</v>
      </c>
      <c r="E3" s="633" t="s">
        <v>2762</v>
      </c>
      <c r="F3" s="631" t="str">
        <f t="shared" si="2"/>
        <v>XDOR_BJXR_C002_NECP_M010101_00002.BC</v>
      </c>
      <c r="H3" s="627" t="str">
        <f t="shared" si="3"/>
        <v>002</v>
      </c>
      <c r="I3" s="634" t="s">
        <v>1072</v>
      </c>
      <c r="K3" s="633" t="s">
        <v>2762</v>
      </c>
      <c r="L3" s="631" t="str">
        <f t="shared" si="4"/>
        <v>XOR__BJXR_C002_BATC_M060101_00001.BC</v>
      </c>
    </row>
    <row r="4" spans="1:12">
      <c r="A4" s="627">
        <f t="shared" si="0"/>
        <v>1</v>
      </c>
      <c r="B4" s="627" t="str">
        <f t="shared" si="1"/>
        <v>003</v>
      </c>
      <c r="C4" s="679" t="s">
        <v>683</v>
      </c>
      <c r="E4" s="633" t="s">
        <v>2760</v>
      </c>
      <c r="F4" s="631" t="str">
        <f t="shared" si="2"/>
        <v>XDOR_BJXR_C003_NECP_M010102_00002.BC</v>
      </c>
      <c r="H4" s="627" t="str">
        <f t="shared" si="3"/>
        <v>003</v>
      </c>
      <c r="I4" s="634" t="s">
        <v>2761</v>
      </c>
      <c r="K4" s="633" t="s">
        <v>2760</v>
      </c>
      <c r="L4" s="631" t="str">
        <f t="shared" si="4"/>
        <v>XOR__BJXR_C003_BATC_M060102_00001.BC</v>
      </c>
    </row>
    <row r="5" spans="1:12">
      <c r="A5" s="627">
        <f t="shared" si="0"/>
        <v>1</v>
      </c>
      <c r="B5" s="627" t="str">
        <f t="shared" si="1"/>
        <v>004</v>
      </c>
      <c r="C5" s="679" t="s">
        <v>684</v>
      </c>
      <c r="E5" s="633" t="s">
        <v>2758</v>
      </c>
      <c r="F5" s="631" t="str">
        <f t="shared" si="2"/>
        <v>XDOR_BJXR_C004_NECP_M010103_00002.BC</v>
      </c>
      <c r="H5" s="627" t="str">
        <f t="shared" si="3"/>
        <v>004</v>
      </c>
      <c r="I5" s="634" t="s">
        <v>2759</v>
      </c>
      <c r="K5" s="633" t="s">
        <v>2758</v>
      </c>
      <c r="L5" s="631" t="str">
        <f t="shared" si="4"/>
        <v>XOR__BJXR_C004_BATC_M060201_00001.BC</v>
      </c>
    </row>
    <row r="6" spans="1:12">
      <c r="A6" s="627">
        <f t="shared" si="0"/>
        <v>1</v>
      </c>
      <c r="B6" s="627" t="str">
        <f t="shared" si="1"/>
        <v>005</v>
      </c>
      <c r="C6" s="679" t="s">
        <v>685</v>
      </c>
      <c r="E6" s="633" t="s">
        <v>2756</v>
      </c>
      <c r="F6" s="631" t="str">
        <f t="shared" si="2"/>
        <v>XDOR_BJXR_C005_NECP_M010104_00002.BC</v>
      </c>
      <c r="H6" s="627" t="str">
        <f t="shared" si="3"/>
        <v>005</v>
      </c>
      <c r="I6" s="634" t="s">
        <v>2757</v>
      </c>
      <c r="K6" s="633" t="s">
        <v>2756</v>
      </c>
      <c r="L6" s="631" t="str">
        <f t="shared" si="4"/>
        <v>XOR__BJXR_C005_BATC_M060202_00001.BC</v>
      </c>
    </row>
    <row r="7" spans="1:12">
      <c r="A7" s="627">
        <f t="shared" si="0"/>
        <v>1</v>
      </c>
      <c r="B7" s="627" t="str">
        <f t="shared" si="1"/>
        <v>006</v>
      </c>
      <c r="C7" s="679" t="s">
        <v>686</v>
      </c>
      <c r="E7" s="633" t="s">
        <v>2755</v>
      </c>
      <c r="F7" s="631" t="str">
        <f t="shared" si="2"/>
        <v>XDOR_BJXR_C006_NECP_M010105_00002.BC</v>
      </c>
      <c r="H7" s="627" t="str">
        <f t="shared" si="3"/>
        <v>102</v>
      </c>
      <c r="I7" s="634" t="s">
        <v>1383</v>
      </c>
      <c r="K7" s="633" t="s">
        <v>2755</v>
      </c>
      <c r="L7" s="631" t="str">
        <f t="shared" si="4"/>
        <v>XOR__BJXR_C006_NECP_M630101_00001.BC</v>
      </c>
    </row>
    <row r="8" spans="1:12">
      <c r="A8" s="627">
        <f t="shared" si="0"/>
        <v>1</v>
      </c>
      <c r="B8" s="627" t="str">
        <f t="shared" si="1"/>
        <v>007</v>
      </c>
      <c r="C8" s="679" t="s">
        <v>687</v>
      </c>
      <c r="E8" s="633" t="s">
        <v>2753</v>
      </c>
      <c r="F8" s="631" t="str">
        <f t="shared" si="2"/>
        <v>XDOR_BJXR_C007_NECP_M020101_00002.BC</v>
      </c>
      <c r="H8" s="627" t="str">
        <f t="shared" si="3"/>
        <v>101</v>
      </c>
      <c r="I8" s="637" t="s">
        <v>2754</v>
      </c>
      <c r="K8" s="633" t="s">
        <v>2753</v>
      </c>
      <c r="L8" s="631" t="str">
        <f t="shared" si="4"/>
        <v>XOR__BJXR_C007_NECP_M630201_00001.BC</v>
      </c>
    </row>
    <row r="9" spans="1:12">
      <c r="A9" s="627">
        <f t="shared" si="0"/>
        <v>1</v>
      </c>
      <c r="B9" s="627" t="str">
        <f t="shared" si="1"/>
        <v>008</v>
      </c>
      <c r="C9" s="679" t="s">
        <v>688</v>
      </c>
      <c r="E9" s="633" t="s">
        <v>2751</v>
      </c>
      <c r="F9" s="631" t="str">
        <f t="shared" si="2"/>
        <v>XDOR_BJXR_C008_NECP_M020102_00002.BC</v>
      </c>
      <c r="H9" s="627" t="str">
        <f t="shared" si="3"/>
        <v>251</v>
      </c>
      <c r="I9" s="637" t="s">
        <v>2752</v>
      </c>
      <c r="K9" s="633" t="s">
        <v>2751</v>
      </c>
      <c r="L9" s="631" t="str">
        <f t="shared" si="4"/>
        <v/>
      </c>
    </row>
    <row r="10" spans="1:12">
      <c r="A10" s="627">
        <f t="shared" si="0"/>
        <v>1</v>
      </c>
      <c r="B10" s="627" t="str">
        <f t="shared" si="1"/>
        <v>009</v>
      </c>
      <c r="C10" s="679" t="s">
        <v>689</v>
      </c>
      <c r="E10" s="633" t="s">
        <v>2749</v>
      </c>
      <c r="F10" s="631" t="str">
        <f t="shared" si="2"/>
        <v>XDOR_BJXR_C009_NECP_M020103_00002.BC</v>
      </c>
      <c r="H10" s="627" t="str">
        <f t="shared" si="3"/>
        <v>301</v>
      </c>
      <c r="I10" s="637" t="s">
        <v>2750</v>
      </c>
      <c r="K10" s="633" t="s">
        <v>2749</v>
      </c>
      <c r="L10" s="631" t="str">
        <f t="shared" si="4"/>
        <v/>
      </c>
    </row>
    <row r="11" spans="1:12">
      <c r="A11" s="627">
        <f t="shared" si="0"/>
        <v>1</v>
      </c>
      <c r="B11" s="627" t="str">
        <f t="shared" si="1"/>
        <v>010</v>
      </c>
      <c r="C11" s="679" t="s">
        <v>690</v>
      </c>
      <c r="E11" s="633" t="s">
        <v>2747</v>
      </c>
      <c r="F11" s="631" t="str">
        <f t="shared" si="2"/>
        <v>XDOR_BJXR_C010_NECP_M020104_00002.BC</v>
      </c>
      <c r="H11" s="627" t="str">
        <f t="shared" si="3"/>
        <v>351</v>
      </c>
      <c r="I11" s="637" t="s">
        <v>2748</v>
      </c>
      <c r="K11" s="633" t="s">
        <v>2747</v>
      </c>
      <c r="L11" s="631" t="str">
        <f t="shared" si="4"/>
        <v/>
      </c>
    </row>
    <row r="12" spans="1:12">
      <c r="A12" s="627">
        <f t="shared" si="0"/>
        <v>1</v>
      </c>
      <c r="B12" s="627" t="str">
        <f t="shared" si="1"/>
        <v>011</v>
      </c>
      <c r="C12" s="679" t="s">
        <v>691</v>
      </c>
      <c r="E12" s="633" t="s">
        <v>2745</v>
      </c>
      <c r="F12" s="631" t="str">
        <f t="shared" si="2"/>
        <v>XDOR_BJXR_C011_NECP_M020105_00002.BC</v>
      </c>
      <c r="H12" s="627" t="str">
        <f t="shared" si="3"/>
        <v>401</v>
      </c>
      <c r="I12" s="644" t="s">
        <v>2746</v>
      </c>
      <c r="K12" s="633" t="s">
        <v>2745</v>
      </c>
      <c r="L12" s="631" t="str">
        <f t="shared" si="4"/>
        <v/>
      </c>
    </row>
    <row r="13" spans="1:12">
      <c r="A13" s="627">
        <f t="shared" si="0"/>
        <v>1</v>
      </c>
      <c r="B13" s="627" t="str">
        <f t="shared" si="1"/>
        <v>012</v>
      </c>
      <c r="C13" s="679" t="s">
        <v>692</v>
      </c>
      <c r="E13" s="633" t="s">
        <v>2743</v>
      </c>
      <c r="F13" s="631" t="str">
        <f t="shared" si="2"/>
        <v>XDOR_BJXR_C012_NECP_M020106_00002.BC</v>
      </c>
      <c r="H13" s="627" t="str">
        <f t="shared" si="3"/>
        <v>402</v>
      </c>
      <c r="I13" s="634" t="s">
        <v>2744</v>
      </c>
      <c r="K13" s="633" t="s">
        <v>2743</v>
      </c>
      <c r="L13" s="631" t="str">
        <f t="shared" si="4"/>
        <v/>
      </c>
    </row>
    <row r="14" spans="1:12">
      <c r="A14" s="627">
        <f t="shared" si="0"/>
        <v>1</v>
      </c>
      <c r="B14" s="627" t="str">
        <f t="shared" si="1"/>
        <v>013</v>
      </c>
      <c r="C14" s="679" t="s">
        <v>693</v>
      </c>
      <c r="E14" s="633" t="s">
        <v>2741</v>
      </c>
      <c r="F14" s="631" t="str">
        <f t="shared" si="2"/>
        <v>XDOR_BJXR_C013_NECP_M020107_00002.BC</v>
      </c>
      <c r="H14" s="627" t="str">
        <f t="shared" si="3"/>
        <v>451</v>
      </c>
      <c r="I14" s="634" t="s">
        <v>2742</v>
      </c>
      <c r="K14" s="633" t="s">
        <v>2741</v>
      </c>
      <c r="L14" s="631" t="str">
        <f t="shared" si="4"/>
        <v/>
      </c>
    </row>
    <row r="15" spans="1:12">
      <c r="A15" s="627">
        <f t="shared" si="0"/>
        <v>1</v>
      </c>
      <c r="B15" s="627" t="str">
        <f t="shared" si="1"/>
        <v>014</v>
      </c>
      <c r="C15" s="679" t="s">
        <v>694</v>
      </c>
      <c r="E15" s="633" t="s">
        <v>2739</v>
      </c>
      <c r="F15" s="631" t="str">
        <f t="shared" si="2"/>
        <v>XDOR_BJXR_C014_NECP_M020108_00002.BC</v>
      </c>
      <c r="H15" s="627" t="str">
        <f t="shared" si="3"/>
        <v>551</v>
      </c>
      <c r="I15" s="634" t="s">
        <v>2740</v>
      </c>
      <c r="K15" s="633" t="s">
        <v>2739</v>
      </c>
      <c r="L15" s="631" t="str">
        <f t="shared" si="4"/>
        <v/>
      </c>
    </row>
    <row r="16" spans="1:12">
      <c r="A16" s="627">
        <f t="shared" si="0"/>
        <v>1</v>
      </c>
      <c r="B16" s="627" t="str">
        <f t="shared" si="1"/>
        <v>015</v>
      </c>
      <c r="C16" s="679" t="s">
        <v>695</v>
      </c>
      <c r="E16" s="633" t="s">
        <v>2737</v>
      </c>
      <c r="F16" s="631" t="str">
        <f t="shared" si="2"/>
        <v>XDOR_BJXR_C015_NECP_M020109_00002.BC</v>
      </c>
      <c r="H16" s="627" t="str">
        <f t="shared" si="3"/>
        <v>601</v>
      </c>
      <c r="I16" s="636" t="s">
        <v>2738</v>
      </c>
      <c r="K16" s="633" t="s">
        <v>2737</v>
      </c>
      <c r="L16" s="631" t="str">
        <f t="shared" si="4"/>
        <v/>
      </c>
    </row>
    <row r="17" spans="1:12">
      <c r="A17" s="627">
        <f t="shared" si="0"/>
        <v>1</v>
      </c>
      <c r="B17" s="627" t="str">
        <f t="shared" si="1"/>
        <v>016</v>
      </c>
      <c r="C17" s="679" t="s">
        <v>696</v>
      </c>
      <c r="E17" s="633" t="s">
        <v>2735</v>
      </c>
      <c r="F17" s="631" t="str">
        <f t="shared" si="2"/>
        <v>XDOR_BJXR_C016_NECP_M020110_00002.BC</v>
      </c>
      <c r="H17" s="627" t="str">
        <f t="shared" si="3"/>
        <v>651</v>
      </c>
      <c r="I17" s="636" t="s">
        <v>2736</v>
      </c>
      <c r="K17" s="633" t="s">
        <v>2735</v>
      </c>
      <c r="L17" s="631" t="str">
        <f t="shared" si="4"/>
        <v/>
      </c>
    </row>
    <row r="18" spans="1:12">
      <c r="A18" s="627">
        <f t="shared" si="0"/>
        <v>1</v>
      </c>
      <c r="B18" s="627" t="str">
        <f t="shared" si="1"/>
        <v>017</v>
      </c>
      <c r="C18" s="679" t="s">
        <v>697</v>
      </c>
      <c r="E18" s="633" t="s">
        <v>2733</v>
      </c>
      <c r="F18" s="631" t="str">
        <f t="shared" si="2"/>
        <v>XDOR_BJXR_C017_NECP_M020111_00002.BC</v>
      </c>
      <c r="H18" s="627" t="str">
        <f t="shared" si="3"/>
        <v>701</v>
      </c>
      <c r="I18" s="634" t="s">
        <v>2734</v>
      </c>
      <c r="K18" s="633" t="s">
        <v>2733</v>
      </c>
      <c r="L18" s="631" t="str">
        <f t="shared" si="4"/>
        <v/>
      </c>
    </row>
    <row r="19" spans="1:12">
      <c r="A19" s="627">
        <f t="shared" si="0"/>
        <v>1</v>
      </c>
      <c r="B19" s="627" t="str">
        <f t="shared" si="1"/>
        <v>018</v>
      </c>
      <c r="C19" s="679" t="s">
        <v>698</v>
      </c>
      <c r="E19" s="633" t="s">
        <v>2731</v>
      </c>
      <c r="F19" s="631" t="str">
        <f t="shared" si="2"/>
        <v>XDOR_BJXR_C018_NECP_M020112_00002.BC</v>
      </c>
      <c r="H19" s="627" t="str">
        <f t="shared" si="3"/>
        <v>800</v>
      </c>
      <c r="I19" s="634" t="s">
        <v>2732</v>
      </c>
      <c r="K19" s="633" t="s">
        <v>2731</v>
      </c>
      <c r="L19" s="631" t="str">
        <f t="shared" si="4"/>
        <v/>
      </c>
    </row>
    <row r="20" spans="1:12">
      <c r="A20" s="627">
        <f t="shared" si="0"/>
        <v>1</v>
      </c>
      <c r="B20" s="627" t="str">
        <f t="shared" si="1"/>
        <v>019</v>
      </c>
      <c r="C20" s="679" t="s">
        <v>699</v>
      </c>
      <c r="E20" s="633" t="s">
        <v>2730</v>
      </c>
      <c r="F20" s="631" t="str">
        <f t="shared" si="2"/>
        <v>XDOR_BJXR_C019_NECP_M020113_00002.BC</v>
      </c>
      <c r="H20" s="627" t="str">
        <f t="shared" si="3"/>
        <v>801</v>
      </c>
      <c r="I20" s="645" t="s">
        <v>2768</v>
      </c>
      <c r="K20" s="633" t="s">
        <v>2730</v>
      </c>
      <c r="L20" s="631" t="str">
        <f t="shared" si="4"/>
        <v/>
      </c>
    </row>
    <row r="21" spans="1:12">
      <c r="A21" s="627">
        <f t="shared" si="0"/>
        <v>1</v>
      </c>
      <c r="B21" s="627" t="str">
        <f t="shared" si="1"/>
        <v>020</v>
      </c>
      <c r="C21" s="679" t="s">
        <v>700</v>
      </c>
      <c r="E21" s="633" t="s">
        <v>2729</v>
      </c>
      <c r="F21" s="631" t="str">
        <f t="shared" si="2"/>
        <v>XDOR_BJXR_C020_NECP_M020114_00002.BC</v>
      </c>
      <c r="H21" s="627" t="str">
        <f t="shared" si="3"/>
        <v>802</v>
      </c>
      <c r="I21" s="646" t="s">
        <v>2769</v>
      </c>
      <c r="K21" s="633" t="s">
        <v>2729</v>
      </c>
      <c r="L21" s="631" t="str">
        <f t="shared" si="4"/>
        <v/>
      </c>
    </row>
    <row r="22" spans="1:12">
      <c r="A22" s="627">
        <f t="shared" si="0"/>
        <v>1</v>
      </c>
      <c r="B22" s="627" t="str">
        <f t="shared" si="1"/>
        <v>021</v>
      </c>
      <c r="C22" s="679" t="s">
        <v>701</v>
      </c>
      <c r="E22" s="633" t="s">
        <v>2728</v>
      </c>
      <c r="F22" s="631" t="str">
        <f t="shared" si="2"/>
        <v>XDOR_BJXR_C021_NECP_M020115_00002.BC</v>
      </c>
      <c r="H22" s="627" t="str">
        <f t="shared" ref="H22:H27" si="5">+MID(I22,12,3)</f>
        <v>951</v>
      </c>
      <c r="I22" s="130" t="s">
        <v>3055</v>
      </c>
      <c r="K22" s="633" t="s">
        <v>2728</v>
      </c>
      <c r="L22" s="631" t="str">
        <f t="shared" si="4"/>
        <v/>
      </c>
    </row>
    <row r="23" spans="1:12">
      <c r="A23" s="627">
        <f t="shared" si="0"/>
        <v>1</v>
      </c>
      <c r="B23" s="627" t="str">
        <f t="shared" si="1"/>
        <v>022</v>
      </c>
      <c r="C23" s="679" t="s">
        <v>702</v>
      </c>
      <c r="E23" s="633" t="s">
        <v>2727</v>
      </c>
      <c r="F23" s="631" t="str">
        <f t="shared" si="2"/>
        <v>XDOR_BJXR_C022_NECP_M030101_00002.BC</v>
      </c>
      <c r="H23" s="627" t="str">
        <f t="shared" si="5"/>
        <v>006</v>
      </c>
      <c r="I23" s="646" t="s">
        <v>3083</v>
      </c>
      <c r="K23" s="633" t="s">
        <v>2727</v>
      </c>
      <c r="L23" s="631" t="str">
        <f t="shared" si="4"/>
        <v/>
      </c>
    </row>
    <row r="24" spans="1:12">
      <c r="A24" s="627">
        <f t="shared" si="0"/>
        <v>1</v>
      </c>
      <c r="B24" s="627" t="str">
        <f t="shared" si="1"/>
        <v>023</v>
      </c>
      <c r="C24" s="679" t="s">
        <v>703</v>
      </c>
      <c r="E24" s="633" t="s">
        <v>2726</v>
      </c>
      <c r="F24" s="631" t="str">
        <f t="shared" si="2"/>
        <v>XDOR_BJXR_C023_NECP_M030102_00002.BC</v>
      </c>
      <c r="H24" s="627" t="str">
        <f t="shared" si="5"/>
        <v>007</v>
      </c>
      <c r="I24" s="646" t="s">
        <v>3117</v>
      </c>
      <c r="K24" s="633" t="s">
        <v>2726</v>
      </c>
      <c r="L24" s="631" t="str">
        <f t="shared" si="4"/>
        <v/>
      </c>
    </row>
    <row r="25" spans="1:12">
      <c r="A25" s="627">
        <f t="shared" si="0"/>
        <v>1</v>
      </c>
      <c r="B25" s="627" t="str">
        <f t="shared" si="1"/>
        <v>024</v>
      </c>
      <c r="C25" s="679" t="s">
        <v>704</v>
      </c>
      <c r="E25" s="633" t="s">
        <v>2725</v>
      </c>
      <c r="F25" s="631" t="str">
        <f t="shared" si="2"/>
        <v>XDOR_BJXR_C024_NECP_M030103_00002.BC</v>
      </c>
      <c r="H25" s="627" t="str">
        <f t="shared" si="5"/>
        <v/>
      </c>
      <c r="I25" s="646"/>
      <c r="K25" s="633" t="s">
        <v>2725</v>
      </c>
      <c r="L25" s="631" t="str">
        <f t="shared" si="4"/>
        <v/>
      </c>
    </row>
    <row r="26" spans="1:12">
      <c r="A26" s="627">
        <f t="shared" si="0"/>
        <v>1</v>
      </c>
      <c r="B26" s="627" t="str">
        <f t="shared" si="1"/>
        <v>025</v>
      </c>
      <c r="C26" s="679" t="s">
        <v>705</v>
      </c>
      <c r="E26" s="633" t="s">
        <v>2724</v>
      </c>
      <c r="F26" s="631" t="str">
        <f t="shared" si="2"/>
        <v>XDOR_BJXR_C025_NECP_M030104_00002.BC</v>
      </c>
      <c r="H26" s="627" t="str">
        <f t="shared" si="5"/>
        <v/>
      </c>
      <c r="I26" s="646"/>
      <c r="K26" s="633" t="s">
        <v>2724</v>
      </c>
      <c r="L26" s="631" t="str">
        <f t="shared" si="4"/>
        <v/>
      </c>
    </row>
    <row r="27" spans="1:12">
      <c r="A27" s="627">
        <f t="shared" si="0"/>
        <v>1</v>
      </c>
      <c r="B27" s="627" t="str">
        <f t="shared" si="1"/>
        <v>026</v>
      </c>
      <c r="C27" s="679" t="s">
        <v>706</v>
      </c>
      <c r="E27" s="633" t="s">
        <v>2723</v>
      </c>
      <c r="F27" s="631" t="str">
        <f t="shared" si="2"/>
        <v>XDOR_BJXR_C026_NECP_M520101_00002.BC</v>
      </c>
      <c r="H27" s="627" t="str">
        <f t="shared" si="5"/>
        <v/>
      </c>
      <c r="I27" s="646"/>
      <c r="K27" s="633" t="s">
        <v>2723</v>
      </c>
      <c r="L27" s="631" t="str">
        <f t="shared" si="4"/>
        <v/>
      </c>
    </row>
    <row r="28" spans="1:12">
      <c r="A28" s="627">
        <f t="shared" si="0"/>
        <v>1</v>
      </c>
      <c r="B28" s="627" t="str">
        <f t="shared" si="1"/>
        <v>027</v>
      </c>
      <c r="C28" s="679" t="s">
        <v>707</v>
      </c>
      <c r="E28" s="633" t="s">
        <v>2722</v>
      </c>
      <c r="F28" s="631" t="str">
        <f t="shared" si="2"/>
        <v>XDOR_BJXR_C027_NECP_M520102_00002.BC</v>
      </c>
      <c r="K28" s="633" t="s">
        <v>2722</v>
      </c>
      <c r="L28" s="631" t="str">
        <f t="shared" si="4"/>
        <v/>
      </c>
    </row>
    <row r="29" spans="1:12">
      <c r="A29" s="627">
        <f t="shared" si="0"/>
        <v>1</v>
      </c>
      <c r="B29" s="627" t="str">
        <f t="shared" si="1"/>
        <v>028</v>
      </c>
      <c r="C29" s="679" t="s">
        <v>708</v>
      </c>
      <c r="E29" s="633" t="s">
        <v>2721</v>
      </c>
      <c r="F29" s="631" t="str">
        <f t="shared" si="2"/>
        <v>XDOR_BJXR_C028_NECP_M520103_00002.BC</v>
      </c>
      <c r="K29" s="633" t="s">
        <v>2721</v>
      </c>
      <c r="L29" s="631" t="str">
        <f t="shared" si="4"/>
        <v/>
      </c>
    </row>
    <row r="30" spans="1:12">
      <c r="A30" s="627">
        <f t="shared" si="0"/>
        <v>1</v>
      </c>
      <c r="B30" s="627" t="str">
        <f t="shared" si="1"/>
        <v>029</v>
      </c>
      <c r="C30" s="679" t="s">
        <v>709</v>
      </c>
      <c r="E30" s="633" t="s">
        <v>2720</v>
      </c>
      <c r="F30" s="631" t="str">
        <f t="shared" si="2"/>
        <v>XDOR_BJXR_C029_NECP_M520104_00002.BC</v>
      </c>
      <c r="K30" s="633" t="s">
        <v>2720</v>
      </c>
      <c r="L30" s="631" t="str">
        <f t="shared" si="4"/>
        <v/>
      </c>
    </row>
    <row r="31" spans="1:12">
      <c r="A31" s="627">
        <f t="shared" si="0"/>
        <v>1</v>
      </c>
      <c r="B31" s="627" t="str">
        <f t="shared" si="1"/>
        <v>030</v>
      </c>
      <c r="C31" s="679" t="s">
        <v>710</v>
      </c>
      <c r="E31" s="633" t="s">
        <v>2719</v>
      </c>
      <c r="F31" s="631" t="str">
        <f t="shared" si="2"/>
        <v>XDOR_BJXR_C030_NECP_M520105_00002.BC</v>
      </c>
      <c r="K31" s="633" t="s">
        <v>2719</v>
      </c>
      <c r="L31" s="631" t="str">
        <f t="shared" si="4"/>
        <v/>
      </c>
    </row>
    <row r="32" spans="1:12">
      <c r="A32" s="627">
        <f t="shared" si="0"/>
        <v>1</v>
      </c>
      <c r="B32" s="627" t="str">
        <f t="shared" si="1"/>
        <v>031</v>
      </c>
      <c r="C32" s="679" t="s">
        <v>711</v>
      </c>
      <c r="E32" s="633" t="s">
        <v>2718</v>
      </c>
      <c r="F32" s="631" t="str">
        <f t="shared" si="2"/>
        <v>XDOR_BJXR_C031_NECP_M520106_00002.BC</v>
      </c>
      <c r="K32" s="633" t="s">
        <v>2718</v>
      </c>
      <c r="L32" s="631" t="str">
        <f t="shared" si="4"/>
        <v/>
      </c>
    </row>
    <row r="33" spans="1:12">
      <c r="A33" s="627">
        <f t="shared" si="0"/>
        <v>1</v>
      </c>
      <c r="B33" s="627" t="str">
        <f t="shared" si="1"/>
        <v>032</v>
      </c>
      <c r="C33" s="679" t="s">
        <v>712</v>
      </c>
      <c r="E33" s="633" t="s">
        <v>2717</v>
      </c>
      <c r="F33" s="631" t="str">
        <f t="shared" si="2"/>
        <v>XDOR_BJXR_C032_NECP_M520107_00002.BC</v>
      </c>
      <c r="K33" s="633" t="s">
        <v>2717</v>
      </c>
      <c r="L33" s="631" t="str">
        <f t="shared" si="4"/>
        <v/>
      </c>
    </row>
    <row r="34" spans="1:12">
      <c r="A34" s="627">
        <f t="shared" si="0"/>
        <v>1</v>
      </c>
      <c r="B34" s="627" t="str">
        <f t="shared" si="1"/>
        <v>033</v>
      </c>
      <c r="C34" s="679" t="s">
        <v>662</v>
      </c>
      <c r="E34" s="633" t="s">
        <v>2716</v>
      </c>
      <c r="F34" s="631" t="str">
        <f t="shared" si="2"/>
        <v>XDOR_BJXR_C033_NECP_M530101_00002.BC</v>
      </c>
      <c r="K34" s="633" t="s">
        <v>2716</v>
      </c>
      <c r="L34" s="631" t="str">
        <f t="shared" si="4"/>
        <v/>
      </c>
    </row>
    <row r="35" spans="1:12">
      <c r="A35" s="627">
        <f t="shared" si="0"/>
        <v>1</v>
      </c>
      <c r="B35" s="627" t="str">
        <f t="shared" si="1"/>
        <v>034</v>
      </c>
      <c r="C35" s="679" t="s">
        <v>2701</v>
      </c>
      <c r="E35" s="633" t="s">
        <v>2715</v>
      </c>
      <c r="F35" s="631" t="str">
        <f t="shared" si="2"/>
        <v>XDOR_BJXR_C034_NECP_M530102_00002.BC</v>
      </c>
      <c r="K35" s="633" t="s">
        <v>2715</v>
      </c>
      <c r="L35" s="631" t="str">
        <f t="shared" si="4"/>
        <v/>
      </c>
    </row>
    <row r="36" spans="1:12">
      <c r="A36" s="627">
        <f t="shared" si="0"/>
        <v>1</v>
      </c>
      <c r="B36" s="627" t="str">
        <f t="shared" si="1"/>
        <v>035</v>
      </c>
      <c r="C36" s="679" t="s">
        <v>663</v>
      </c>
      <c r="E36" s="633" t="s">
        <v>2714</v>
      </c>
      <c r="F36" s="631" t="str">
        <f t="shared" si="2"/>
        <v>XDOR_BJXR_C035_NECP_M530103_00002.BC</v>
      </c>
      <c r="K36" s="633" t="s">
        <v>2714</v>
      </c>
      <c r="L36" s="631" t="str">
        <f t="shared" si="4"/>
        <v/>
      </c>
    </row>
    <row r="37" spans="1:12">
      <c r="A37" s="627">
        <f t="shared" si="0"/>
        <v>1</v>
      </c>
      <c r="B37" s="627" t="str">
        <f t="shared" si="1"/>
        <v>036</v>
      </c>
      <c r="C37" s="679" t="s">
        <v>664</v>
      </c>
      <c r="E37" s="633" t="s">
        <v>2713</v>
      </c>
      <c r="F37" s="631" t="str">
        <f t="shared" si="2"/>
        <v>XDOR_BJXR_C036_NECP_M530104_00002.BC</v>
      </c>
      <c r="K37" s="633" t="s">
        <v>2713</v>
      </c>
      <c r="L37" s="631" t="str">
        <f t="shared" si="4"/>
        <v/>
      </c>
    </row>
    <row r="38" spans="1:12">
      <c r="A38" s="627">
        <f t="shared" si="0"/>
        <v>1</v>
      </c>
      <c r="B38" s="627" t="str">
        <f t="shared" si="1"/>
        <v>037</v>
      </c>
      <c r="C38" s="679" t="s">
        <v>665</v>
      </c>
      <c r="E38" s="633" t="s">
        <v>2712</v>
      </c>
      <c r="F38" s="631" t="str">
        <f t="shared" si="2"/>
        <v>XDOR_BJXR_C037_NECP_M530105_00002.BC</v>
      </c>
      <c r="K38" s="633" t="s">
        <v>2712</v>
      </c>
      <c r="L38" s="631" t="str">
        <f t="shared" si="4"/>
        <v/>
      </c>
    </row>
    <row r="39" spans="1:12">
      <c r="A39" s="627">
        <f t="shared" si="0"/>
        <v>1</v>
      </c>
      <c r="B39" s="627" t="str">
        <f t="shared" si="1"/>
        <v>038</v>
      </c>
      <c r="C39" s="679" t="s">
        <v>666</v>
      </c>
      <c r="E39" s="633" t="s">
        <v>2711</v>
      </c>
      <c r="F39" s="631" t="str">
        <f t="shared" si="2"/>
        <v>XDOR_BJXR_C038_NECP_M530106_00002.BC</v>
      </c>
      <c r="K39" s="633" t="s">
        <v>2711</v>
      </c>
      <c r="L39" s="631" t="str">
        <f t="shared" si="4"/>
        <v/>
      </c>
    </row>
    <row r="40" spans="1:12">
      <c r="A40" s="627">
        <f t="shared" si="0"/>
        <v>1</v>
      </c>
      <c r="B40" s="627" t="str">
        <f t="shared" si="1"/>
        <v>039</v>
      </c>
      <c r="C40" s="679" t="s">
        <v>667</v>
      </c>
      <c r="E40" s="633" t="s">
        <v>2710</v>
      </c>
      <c r="F40" s="631" t="str">
        <f t="shared" si="2"/>
        <v>XDOR_BJXR_C039_NECP_M530107_00002.BC</v>
      </c>
      <c r="K40" s="633" t="s">
        <v>2710</v>
      </c>
      <c r="L40" s="631" t="str">
        <f t="shared" si="4"/>
        <v/>
      </c>
    </row>
    <row r="41" spans="1:12">
      <c r="A41" s="627">
        <f t="shared" si="0"/>
        <v>1</v>
      </c>
      <c r="B41" s="627" t="str">
        <f t="shared" si="1"/>
        <v>040</v>
      </c>
      <c r="C41" s="679" t="s">
        <v>668</v>
      </c>
      <c r="E41" s="633" t="s">
        <v>2709</v>
      </c>
      <c r="F41" s="631" t="str">
        <f t="shared" si="2"/>
        <v>XDOR_BJXR_C040_NECP_M530108_00002.BC</v>
      </c>
      <c r="K41" s="633" t="s">
        <v>2709</v>
      </c>
      <c r="L41" s="631" t="str">
        <f t="shared" si="4"/>
        <v/>
      </c>
    </row>
    <row r="42" spans="1:12">
      <c r="A42" s="627">
        <f t="shared" si="0"/>
        <v>1</v>
      </c>
      <c r="B42" s="627" t="str">
        <f t="shared" si="1"/>
        <v>041</v>
      </c>
      <c r="C42" s="679" t="s">
        <v>669</v>
      </c>
      <c r="E42" s="633" t="s">
        <v>2708</v>
      </c>
      <c r="F42" s="631" t="str">
        <f t="shared" si="2"/>
        <v>XDOR_BJXR_C041_NECP_M549901_00002.BC</v>
      </c>
      <c r="K42" s="633" t="s">
        <v>2708</v>
      </c>
      <c r="L42" s="631" t="str">
        <f t="shared" si="4"/>
        <v/>
      </c>
    </row>
    <row r="43" spans="1:12">
      <c r="A43" s="627">
        <f t="shared" si="0"/>
        <v>1</v>
      </c>
      <c r="B43" s="627" t="str">
        <f t="shared" si="1"/>
        <v>042</v>
      </c>
      <c r="C43" s="679" t="s">
        <v>670</v>
      </c>
      <c r="E43" s="633" t="s">
        <v>2707</v>
      </c>
      <c r="F43" s="631" t="str">
        <f t="shared" si="2"/>
        <v>XDOR_BJXR_C042_NECP_M549902_00002.BC</v>
      </c>
      <c r="K43" s="633" t="s">
        <v>2707</v>
      </c>
      <c r="L43" s="631" t="str">
        <f t="shared" si="4"/>
        <v/>
      </c>
    </row>
    <row r="44" spans="1:12">
      <c r="A44" s="627">
        <f t="shared" si="0"/>
        <v>1</v>
      </c>
      <c r="B44" s="627" t="str">
        <f t="shared" si="1"/>
        <v>043</v>
      </c>
      <c r="C44" s="679" t="s">
        <v>671</v>
      </c>
      <c r="E44" s="633" t="s">
        <v>2706</v>
      </c>
      <c r="F44" s="631" t="str">
        <f t="shared" si="2"/>
        <v>XDOR_BJXR_C043_NECP_M549903_00002.BC</v>
      </c>
      <c r="K44" s="633" t="s">
        <v>2706</v>
      </c>
      <c r="L44" s="631" t="str">
        <f t="shared" si="4"/>
        <v/>
      </c>
    </row>
    <row r="45" spans="1:12">
      <c r="A45" s="627">
        <f t="shared" si="0"/>
        <v>1</v>
      </c>
      <c r="B45" s="627" t="str">
        <f t="shared" si="1"/>
        <v>044</v>
      </c>
      <c r="C45" s="679" t="s">
        <v>2793</v>
      </c>
      <c r="E45" s="633" t="s">
        <v>2705</v>
      </c>
      <c r="F45" s="631" t="str">
        <f t="shared" si="2"/>
        <v>XDOR_BJXR_C044_NECP_M549904_00002.BC</v>
      </c>
      <c r="K45" s="633" t="s">
        <v>2705</v>
      </c>
      <c r="L45" s="631" t="str">
        <f t="shared" si="4"/>
        <v/>
      </c>
    </row>
    <row r="46" spans="1:12">
      <c r="A46" s="627">
        <f t="shared" si="0"/>
        <v>1</v>
      </c>
      <c r="B46" s="627" t="str">
        <f t="shared" si="1"/>
        <v>045</v>
      </c>
      <c r="C46" s="679" t="s">
        <v>2794</v>
      </c>
      <c r="E46" s="633" t="s">
        <v>2704</v>
      </c>
      <c r="F46" s="631" t="str">
        <f t="shared" si="2"/>
        <v>XDOR_BJXR_C045_NECP_M549905_00002.BC</v>
      </c>
      <c r="K46" s="633" t="s">
        <v>2704</v>
      </c>
      <c r="L46" s="631" t="str">
        <f t="shared" si="4"/>
        <v/>
      </c>
    </row>
    <row r="47" spans="1:12">
      <c r="A47" s="627">
        <f t="shared" si="0"/>
        <v>1</v>
      </c>
      <c r="B47" s="627" t="str">
        <f t="shared" si="1"/>
        <v>046</v>
      </c>
      <c r="C47" s="679" t="s">
        <v>948</v>
      </c>
      <c r="E47" s="633" t="s">
        <v>2703</v>
      </c>
      <c r="F47" s="631" t="str">
        <f t="shared" si="2"/>
        <v>XDOR_BJXR_C046_NECP_M579901_00001.BC</v>
      </c>
      <c r="K47" s="633" t="s">
        <v>2703</v>
      </c>
      <c r="L47" s="631" t="str">
        <f t="shared" si="4"/>
        <v/>
      </c>
    </row>
    <row r="48" spans="1:12">
      <c r="A48" s="627">
        <f t="shared" si="0"/>
        <v>1</v>
      </c>
      <c r="B48" s="627" t="str">
        <f t="shared" si="1"/>
        <v>047</v>
      </c>
      <c r="C48" s="679" t="s">
        <v>949</v>
      </c>
      <c r="E48" s="633" t="s">
        <v>2702</v>
      </c>
      <c r="F48" s="631" t="str">
        <f t="shared" si="2"/>
        <v>XDOR_BJXR_C047_NECP_M579902_00001.BC</v>
      </c>
      <c r="K48" s="633" t="s">
        <v>2702</v>
      </c>
      <c r="L48" s="631" t="str">
        <f t="shared" si="4"/>
        <v/>
      </c>
    </row>
    <row r="49" spans="1:12">
      <c r="A49" s="627">
        <f t="shared" si="0"/>
        <v>1</v>
      </c>
      <c r="B49" s="627" t="str">
        <f t="shared" si="1"/>
        <v>048</v>
      </c>
      <c r="C49" s="679" t="s">
        <v>950</v>
      </c>
      <c r="E49" s="633" t="s">
        <v>2700</v>
      </c>
      <c r="F49" s="631" t="str">
        <f t="shared" si="2"/>
        <v>XDOR_BJXR_C048_NECP_M579903_00001.BC</v>
      </c>
      <c r="K49" s="633" t="s">
        <v>2700</v>
      </c>
      <c r="L49" s="631" t="str">
        <f t="shared" si="4"/>
        <v/>
      </c>
    </row>
    <row r="50" spans="1:12">
      <c r="A50" s="627">
        <f t="shared" si="0"/>
        <v>1</v>
      </c>
      <c r="B50" s="627" t="str">
        <f t="shared" si="1"/>
        <v>049</v>
      </c>
      <c r="C50" s="679" t="s">
        <v>951</v>
      </c>
      <c r="E50" s="633" t="s">
        <v>2699</v>
      </c>
      <c r="F50" s="631" t="str">
        <f t="shared" si="2"/>
        <v>XDOR_BJXR_C049_NECP_M579904_00001.BC</v>
      </c>
      <c r="K50" s="633" t="s">
        <v>2699</v>
      </c>
      <c r="L50" s="631" t="str">
        <f t="shared" si="4"/>
        <v/>
      </c>
    </row>
    <row r="51" spans="1:12">
      <c r="A51" s="627">
        <f t="shared" si="0"/>
        <v>1</v>
      </c>
      <c r="B51" s="627" t="str">
        <f t="shared" si="1"/>
        <v>050</v>
      </c>
      <c r="C51" s="679" t="s">
        <v>952</v>
      </c>
      <c r="E51" s="633" t="s">
        <v>2698</v>
      </c>
      <c r="F51" s="631" t="str">
        <f t="shared" si="2"/>
        <v>XDOR_BJXR_C050_NECP_M579905_00001.BC</v>
      </c>
      <c r="K51" s="633" t="s">
        <v>2698</v>
      </c>
      <c r="L51" s="631" t="str">
        <f t="shared" si="4"/>
        <v/>
      </c>
    </row>
    <row r="52" spans="1:12">
      <c r="A52" s="627">
        <f t="shared" si="0"/>
        <v>1</v>
      </c>
      <c r="B52" s="627" t="str">
        <f t="shared" si="1"/>
        <v>051</v>
      </c>
      <c r="C52" s="679" t="s">
        <v>1194</v>
      </c>
      <c r="E52" s="633" t="s">
        <v>2697</v>
      </c>
      <c r="F52" s="631" t="str">
        <f t="shared" si="2"/>
        <v>XDOR_BJXR_C051_NECP_M600101_00001.BC</v>
      </c>
      <c r="K52" s="633" t="s">
        <v>2697</v>
      </c>
      <c r="L52" s="631" t="str">
        <f t="shared" si="4"/>
        <v/>
      </c>
    </row>
    <row r="53" spans="1:12">
      <c r="A53" s="627">
        <f t="shared" si="0"/>
        <v>1</v>
      </c>
      <c r="B53" s="627" t="str">
        <f t="shared" si="1"/>
        <v>052</v>
      </c>
      <c r="C53" s="679" t="s">
        <v>1195</v>
      </c>
      <c r="E53" s="633" t="s">
        <v>2696</v>
      </c>
      <c r="F53" s="635" t="str">
        <f t="shared" si="2"/>
        <v>XDOR_BJXR_C052_NECP_M610101_00001.BC</v>
      </c>
      <c r="K53" s="633" t="s">
        <v>2696</v>
      </c>
      <c r="L53" s="631" t="str">
        <f t="shared" si="4"/>
        <v/>
      </c>
    </row>
    <row r="54" spans="1:12">
      <c r="A54" s="627">
        <f t="shared" si="0"/>
        <v>1</v>
      </c>
      <c r="B54" s="627" t="str">
        <f t="shared" si="1"/>
        <v>053</v>
      </c>
      <c r="C54" s="679" t="s">
        <v>1488</v>
      </c>
      <c r="E54" s="633" t="s">
        <v>2695</v>
      </c>
      <c r="F54" s="635" t="str">
        <f t="shared" si="2"/>
        <v>XDOR_BJXR_C053_NECP_M050101_00001.BC</v>
      </c>
      <c r="K54" s="633" t="s">
        <v>2695</v>
      </c>
      <c r="L54" s="631" t="str">
        <f t="shared" si="4"/>
        <v/>
      </c>
    </row>
    <row r="55" spans="1:12">
      <c r="A55" s="627">
        <f t="shared" si="0"/>
        <v>1</v>
      </c>
      <c r="B55" s="627" t="str">
        <f t="shared" si="1"/>
        <v>054</v>
      </c>
      <c r="C55" s="679" t="s">
        <v>1489</v>
      </c>
      <c r="E55" s="633" t="s">
        <v>2694</v>
      </c>
      <c r="F55" s="635" t="str">
        <f t="shared" si="2"/>
        <v>XDOR_BJXR_C054_NECP_M050102_00001.BC</v>
      </c>
      <c r="K55" s="633" t="s">
        <v>2694</v>
      </c>
      <c r="L55" s="631" t="str">
        <f t="shared" si="4"/>
        <v/>
      </c>
    </row>
    <row r="56" spans="1:12">
      <c r="A56" s="627">
        <f t="shared" si="0"/>
        <v>1</v>
      </c>
      <c r="B56" s="627" t="str">
        <f t="shared" si="1"/>
        <v>055</v>
      </c>
      <c r="C56" s="679" t="s">
        <v>1527</v>
      </c>
      <c r="E56" s="633" t="s">
        <v>2693</v>
      </c>
      <c r="F56" s="635" t="str">
        <f t="shared" si="2"/>
        <v>XDOR_BJXR_C055_NECP_M050201_00001.BC</v>
      </c>
      <c r="K56" s="633" t="s">
        <v>2693</v>
      </c>
      <c r="L56" s="631" t="str">
        <f t="shared" si="4"/>
        <v/>
      </c>
    </row>
    <row r="57" spans="1:12">
      <c r="A57" s="627">
        <f t="shared" si="0"/>
        <v>1</v>
      </c>
      <c r="B57" s="627" t="str">
        <f t="shared" si="1"/>
        <v>056</v>
      </c>
      <c r="C57" s="679" t="s">
        <v>1528</v>
      </c>
      <c r="E57" s="633" t="s">
        <v>2692</v>
      </c>
      <c r="F57" s="635" t="str">
        <f t="shared" si="2"/>
        <v>XDOR_BJXR_C056_NECP_M050301_00001.BC</v>
      </c>
      <c r="K57" s="633" t="s">
        <v>2692</v>
      </c>
      <c r="L57" s="631" t="str">
        <f t="shared" si="4"/>
        <v/>
      </c>
    </row>
    <row r="58" spans="1:12">
      <c r="A58" s="627">
        <f t="shared" si="0"/>
        <v>1</v>
      </c>
      <c r="B58" s="627" t="str">
        <f t="shared" si="1"/>
        <v>057</v>
      </c>
      <c r="C58" s="679" t="s">
        <v>1529</v>
      </c>
      <c r="E58" s="633" t="s">
        <v>2691</v>
      </c>
      <c r="F58" s="635" t="str">
        <f t="shared" si="2"/>
        <v>XDOR_BJXR_C057_NECP_M050401_00001.BC</v>
      </c>
      <c r="K58" s="633" t="s">
        <v>2691</v>
      </c>
      <c r="L58" s="631" t="str">
        <f t="shared" si="4"/>
        <v/>
      </c>
    </row>
    <row r="59" spans="1:12">
      <c r="A59" s="627">
        <f t="shared" si="0"/>
        <v>1</v>
      </c>
      <c r="B59" s="627" t="str">
        <f t="shared" si="1"/>
        <v>058</v>
      </c>
      <c r="C59" s="679" t="s">
        <v>1530</v>
      </c>
      <c r="E59" s="633" t="s">
        <v>2690</v>
      </c>
      <c r="F59" s="635" t="str">
        <f t="shared" si="2"/>
        <v>XDOR_BJXR_C058_NECP_M050501_00001.BC</v>
      </c>
      <c r="K59" s="633" t="s">
        <v>2690</v>
      </c>
      <c r="L59" s="631" t="str">
        <f t="shared" si="4"/>
        <v/>
      </c>
    </row>
    <row r="60" spans="1:12">
      <c r="A60" s="627">
        <f t="shared" si="0"/>
        <v>1</v>
      </c>
      <c r="B60" s="627" t="str">
        <f t="shared" si="1"/>
        <v>059</v>
      </c>
      <c r="C60" s="679" t="s">
        <v>1531</v>
      </c>
      <c r="E60" s="633" t="s">
        <v>2689</v>
      </c>
      <c r="F60" s="635" t="str">
        <f t="shared" si="2"/>
        <v>XDOR_BJXR_C059_NECP_M050601_00001.BC</v>
      </c>
      <c r="K60" s="633" t="s">
        <v>2689</v>
      </c>
      <c r="L60" s="631" t="str">
        <f t="shared" si="4"/>
        <v/>
      </c>
    </row>
    <row r="61" spans="1:12">
      <c r="A61" s="627">
        <f t="shared" si="0"/>
        <v>1</v>
      </c>
      <c r="B61" s="627" t="str">
        <f t="shared" si="1"/>
        <v>060</v>
      </c>
      <c r="C61" s="679" t="s">
        <v>1532</v>
      </c>
      <c r="E61" s="633" t="s">
        <v>2688</v>
      </c>
      <c r="F61" s="635" t="str">
        <f t="shared" si="2"/>
        <v>XDOR_BJXR_C060_NECP_M050602_00001.BC</v>
      </c>
      <c r="K61" s="633" t="s">
        <v>2688</v>
      </c>
      <c r="L61" s="631" t="str">
        <f t="shared" si="4"/>
        <v/>
      </c>
    </row>
    <row r="62" spans="1:12">
      <c r="A62" s="627">
        <f t="shared" si="0"/>
        <v>1</v>
      </c>
      <c r="B62" s="627" t="str">
        <f t="shared" si="1"/>
        <v>061</v>
      </c>
      <c r="C62" s="679" t="s">
        <v>1533</v>
      </c>
      <c r="E62" s="633" t="s">
        <v>2687</v>
      </c>
      <c r="F62" s="631" t="str">
        <f t="shared" si="2"/>
        <v>XDOR_BJXR_C061_NECP_M050701_00001.BC</v>
      </c>
      <c r="K62" s="633" t="s">
        <v>2687</v>
      </c>
      <c r="L62" s="631" t="str">
        <f t="shared" si="4"/>
        <v/>
      </c>
    </row>
    <row r="63" spans="1:12">
      <c r="A63" s="627">
        <f t="shared" si="0"/>
        <v>1</v>
      </c>
      <c r="B63" s="627" t="str">
        <f t="shared" si="1"/>
        <v>062</v>
      </c>
      <c r="C63" s="679" t="s">
        <v>1534</v>
      </c>
      <c r="E63" s="633" t="s">
        <v>2686</v>
      </c>
      <c r="F63" s="631" t="str">
        <f t="shared" si="2"/>
        <v>XDOR_BJXR_C062_NECP_M050801_00001.BC</v>
      </c>
      <c r="K63" s="633" t="s">
        <v>2686</v>
      </c>
      <c r="L63" s="631" t="str">
        <f t="shared" si="4"/>
        <v/>
      </c>
    </row>
    <row r="64" spans="1:12">
      <c r="A64" s="627">
        <f t="shared" si="0"/>
        <v>1</v>
      </c>
      <c r="B64" s="627" t="str">
        <f t="shared" si="1"/>
        <v>063</v>
      </c>
      <c r="C64" s="679" t="s">
        <v>1536</v>
      </c>
      <c r="E64" s="633" t="s">
        <v>2685</v>
      </c>
      <c r="F64" s="631" t="str">
        <f t="shared" si="2"/>
        <v>XDOR_BJXR_C063_NECP_M050802_00001.BC</v>
      </c>
      <c r="K64" s="633" t="s">
        <v>2685</v>
      </c>
      <c r="L64" s="631" t="str">
        <f t="shared" si="4"/>
        <v/>
      </c>
    </row>
    <row r="65" spans="1:12">
      <c r="A65" s="627">
        <f t="shared" si="0"/>
        <v>1</v>
      </c>
      <c r="B65" s="627" t="str">
        <f t="shared" si="1"/>
        <v>064</v>
      </c>
      <c r="C65" s="679" t="s">
        <v>1535</v>
      </c>
      <c r="E65" s="633" t="s">
        <v>2684</v>
      </c>
      <c r="F65" s="631" t="str">
        <f t="shared" si="2"/>
        <v>XDOR_BJXR_C064_NECP_M050901_00001.BC</v>
      </c>
      <c r="K65" s="633" t="s">
        <v>2684</v>
      </c>
      <c r="L65" s="631" t="str">
        <f t="shared" si="4"/>
        <v/>
      </c>
    </row>
    <row r="66" spans="1:12">
      <c r="A66" s="627">
        <f t="shared" ref="A66:A129" si="6">+IF(B66="","",COUNTIF($B$2:$B$1000,B66))</f>
        <v>1</v>
      </c>
      <c r="B66" s="627" t="str">
        <f t="shared" ref="B66:B129" si="7">+MID(C66,12,3)</f>
        <v>065</v>
      </c>
      <c r="C66" s="679" t="s">
        <v>1537</v>
      </c>
      <c r="E66" s="633" t="s">
        <v>2683</v>
      </c>
      <c r="F66" s="631" t="str">
        <f t="shared" ref="F66:F129" si="8">+IF(ISNA(VLOOKUP(E66,$B$2:$C$999,2,FALSE)),"",VLOOKUP(E66,$B$2:$C$999,2,FALSE))</f>
        <v>XDOR_BJXR_C065_NECP_M051001_00001.BC</v>
      </c>
      <c r="K66" s="633" t="s">
        <v>2683</v>
      </c>
      <c r="L66" s="631" t="str">
        <f t="shared" ref="L66:L129" si="9">+IF(ISNA(VLOOKUP(K66,$H$2:$I$999,2,FALSE)),"",VLOOKUP(K66,$H$2:$I$999,2,FALSE))</f>
        <v/>
      </c>
    </row>
    <row r="67" spans="1:12">
      <c r="A67" s="627">
        <f t="shared" si="6"/>
        <v>1</v>
      </c>
      <c r="B67" s="627" t="str">
        <f t="shared" si="7"/>
        <v>066</v>
      </c>
      <c r="C67" s="679" t="s">
        <v>1538</v>
      </c>
      <c r="E67" s="633" t="s">
        <v>2682</v>
      </c>
      <c r="F67" s="631" t="str">
        <f t="shared" si="8"/>
        <v>XDOR_BJXR_C066_NECP_M051002_00001.BC</v>
      </c>
      <c r="K67" s="633" t="s">
        <v>2682</v>
      </c>
      <c r="L67" s="631" t="str">
        <f t="shared" si="9"/>
        <v/>
      </c>
    </row>
    <row r="68" spans="1:12">
      <c r="A68" s="627">
        <f t="shared" si="6"/>
        <v>1</v>
      </c>
      <c r="B68" s="627" t="str">
        <f t="shared" si="7"/>
        <v>067</v>
      </c>
      <c r="C68" s="679" t="s">
        <v>1632</v>
      </c>
      <c r="E68" s="633" t="s">
        <v>2681</v>
      </c>
      <c r="F68" s="631" t="str">
        <f t="shared" si="8"/>
        <v>XDOR_BJXR_C067_NECP_M580101_00001.BC</v>
      </c>
      <c r="K68" s="633" t="s">
        <v>2681</v>
      </c>
      <c r="L68" s="631" t="str">
        <f t="shared" si="9"/>
        <v/>
      </c>
    </row>
    <row r="69" spans="1:12">
      <c r="A69" s="627">
        <f t="shared" si="6"/>
        <v>1</v>
      </c>
      <c r="B69" s="627" t="str">
        <f t="shared" si="7"/>
        <v>068</v>
      </c>
      <c r="C69" s="679" t="s">
        <v>1634</v>
      </c>
      <c r="E69" s="633" t="s">
        <v>2680</v>
      </c>
      <c r="F69" s="631" t="str">
        <f t="shared" si="8"/>
        <v>XDOR_BJXR_C068_NECP_M580201_00001.BC</v>
      </c>
      <c r="K69" s="633" t="s">
        <v>2680</v>
      </c>
      <c r="L69" s="631" t="str">
        <f t="shared" si="9"/>
        <v/>
      </c>
    </row>
    <row r="70" spans="1:12">
      <c r="A70" s="627">
        <f t="shared" si="6"/>
        <v>1</v>
      </c>
      <c r="B70" s="627" t="str">
        <f t="shared" si="7"/>
        <v>069</v>
      </c>
      <c r="C70" s="679" t="s">
        <v>1636</v>
      </c>
      <c r="E70" s="633" t="s">
        <v>2679</v>
      </c>
      <c r="F70" s="631" t="str">
        <f t="shared" si="8"/>
        <v>XDOR_BJXR_C069_NECP_M580301_00001.BC</v>
      </c>
      <c r="K70" s="633" t="s">
        <v>2679</v>
      </c>
      <c r="L70" s="631" t="str">
        <f t="shared" si="9"/>
        <v/>
      </c>
    </row>
    <row r="71" spans="1:12">
      <c r="A71" s="627">
        <f t="shared" si="6"/>
        <v>1</v>
      </c>
      <c r="B71" s="627" t="str">
        <f t="shared" si="7"/>
        <v>070</v>
      </c>
      <c r="C71" s="679" t="s">
        <v>1639</v>
      </c>
      <c r="E71" s="633" t="s">
        <v>2678</v>
      </c>
      <c r="F71" s="631" t="str">
        <f t="shared" si="8"/>
        <v>XDOR_BJXR_C070_NECP_M580302_00001.BC</v>
      </c>
      <c r="K71" s="633" t="s">
        <v>2678</v>
      </c>
      <c r="L71" s="631" t="str">
        <f t="shared" si="9"/>
        <v/>
      </c>
    </row>
    <row r="72" spans="1:12">
      <c r="A72" s="627">
        <f t="shared" si="6"/>
        <v>1</v>
      </c>
      <c r="B72" s="627" t="str">
        <f t="shared" si="7"/>
        <v>071</v>
      </c>
      <c r="C72" s="679" t="s">
        <v>1641</v>
      </c>
      <c r="E72" s="633" t="s">
        <v>2677</v>
      </c>
      <c r="F72" s="631" t="str">
        <f t="shared" si="8"/>
        <v>XDOR_BJXR_C071_NECP_M580401_00001.BC</v>
      </c>
      <c r="K72" s="633" t="s">
        <v>2677</v>
      </c>
      <c r="L72" s="631" t="str">
        <f t="shared" si="9"/>
        <v/>
      </c>
    </row>
    <row r="73" spans="1:12">
      <c r="A73" s="627">
        <f t="shared" si="6"/>
        <v>1</v>
      </c>
      <c r="B73" s="627" t="str">
        <f t="shared" si="7"/>
        <v>072</v>
      </c>
      <c r="C73" s="679" t="s">
        <v>1642</v>
      </c>
      <c r="E73" s="633" t="s">
        <v>2676</v>
      </c>
      <c r="F73" s="631" t="str">
        <f t="shared" si="8"/>
        <v>XDOR_BJXR_C072_NECP_M580402_00001.BC</v>
      </c>
      <c r="K73" s="633" t="s">
        <v>2676</v>
      </c>
      <c r="L73" s="631" t="str">
        <f t="shared" si="9"/>
        <v/>
      </c>
    </row>
    <row r="74" spans="1:12">
      <c r="A74" s="627">
        <f t="shared" si="6"/>
        <v>1</v>
      </c>
      <c r="B74" s="627" t="str">
        <f t="shared" si="7"/>
        <v>073</v>
      </c>
      <c r="C74" s="679" t="s">
        <v>3064</v>
      </c>
      <c r="E74" s="633" t="s">
        <v>2675</v>
      </c>
      <c r="F74" s="631" t="str">
        <f t="shared" si="8"/>
        <v>XDOR_BJXR_C073_NECP_M580501_00001.BC</v>
      </c>
      <c r="K74" s="633" t="s">
        <v>2675</v>
      </c>
      <c r="L74" s="631" t="str">
        <f t="shared" si="9"/>
        <v/>
      </c>
    </row>
    <row r="75" spans="1:12">
      <c r="A75" s="627">
        <f t="shared" si="6"/>
        <v>1</v>
      </c>
      <c r="B75" s="627" t="str">
        <f t="shared" si="7"/>
        <v>101</v>
      </c>
      <c r="C75" s="679" t="s">
        <v>716</v>
      </c>
      <c r="E75" s="633" t="s">
        <v>2674</v>
      </c>
      <c r="F75" s="631" t="str">
        <f t="shared" si="8"/>
        <v/>
      </c>
      <c r="K75" s="633" t="s">
        <v>2674</v>
      </c>
      <c r="L75" s="631" t="str">
        <f t="shared" si="9"/>
        <v/>
      </c>
    </row>
    <row r="76" spans="1:12">
      <c r="A76" s="627">
        <f t="shared" si="6"/>
        <v>1</v>
      </c>
      <c r="B76" s="627" t="str">
        <f t="shared" si="7"/>
        <v>102</v>
      </c>
      <c r="C76" s="679" t="s">
        <v>717</v>
      </c>
      <c r="E76" s="633" t="s">
        <v>2673</v>
      </c>
      <c r="F76" s="631" t="str">
        <f t="shared" si="8"/>
        <v/>
      </c>
      <c r="K76" s="633" t="s">
        <v>2673</v>
      </c>
      <c r="L76" s="631" t="str">
        <f t="shared" si="9"/>
        <v/>
      </c>
    </row>
    <row r="77" spans="1:12">
      <c r="A77" s="627">
        <f t="shared" si="6"/>
        <v>1</v>
      </c>
      <c r="B77" s="627" t="str">
        <f t="shared" si="7"/>
        <v>103</v>
      </c>
      <c r="C77" s="679" t="s">
        <v>718</v>
      </c>
      <c r="E77" s="633" t="s">
        <v>2672</v>
      </c>
      <c r="F77" s="631" t="str">
        <f t="shared" si="8"/>
        <v/>
      </c>
      <c r="K77" s="633" t="s">
        <v>2672</v>
      </c>
      <c r="L77" s="631" t="str">
        <f t="shared" si="9"/>
        <v/>
      </c>
    </row>
    <row r="78" spans="1:12">
      <c r="A78" s="627">
        <f t="shared" si="6"/>
        <v>1</v>
      </c>
      <c r="B78" s="627" t="str">
        <f t="shared" si="7"/>
        <v>104</v>
      </c>
      <c r="C78" s="679" t="s">
        <v>719</v>
      </c>
      <c r="E78" s="633" t="s">
        <v>2671</v>
      </c>
      <c r="F78" s="631" t="str">
        <f t="shared" si="8"/>
        <v/>
      </c>
      <c r="K78" s="633" t="s">
        <v>2671</v>
      </c>
      <c r="L78" s="631" t="str">
        <f t="shared" si="9"/>
        <v/>
      </c>
    </row>
    <row r="79" spans="1:12">
      <c r="A79" s="627">
        <f t="shared" si="6"/>
        <v>1</v>
      </c>
      <c r="B79" s="627" t="str">
        <f t="shared" si="7"/>
        <v>105</v>
      </c>
      <c r="C79" s="679" t="s">
        <v>720</v>
      </c>
      <c r="E79" s="633" t="s">
        <v>2670</v>
      </c>
      <c r="F79" s="631" t="str">
        <f t="shared" si="8"/>
        <v/>
      </c>
      <c r="K79" s="633" t="s">
        <v>2670</v>
      </c>
      <c r="L79" s="631" t="str">
        <f t="shared" si="9"/>
        <v/>
      </c>
    </row>
    <row r="80" spans="1:12">
      <c r="A80" s="627">
        <f t="shared" si="6"/>
        <v>1</v>
      </c>
      <c r="B80" s="627" t="str">
        <f t="shared" si="7"/>
        <v>106</v>
      </c>
      <c r="C80" s="679" t="s">
        <v>721</v>
      </c>
      <c r="E80" s="633" t="s">
        <v>2669</v>
      </c>
      <c r="F80" s="631" t="str">
        <f t="shared" si="8"/>
        <v/>
      </c>
      <c r="K80" s="633" t="s">
        <v>2669</v>
      </c>
      <c r="L80" s="631" t="str">
        <f t="shared" si="9"/>
        <v/>
      </c>
    </row>
    <row r="81" spans="1:12">
      <c r="A81" s="627">
        <f t="shared" si="6"/>
        <v>1</v>
      </c>
      <c r="B81" s="627" t="str">
        <f t="shared" si="7"/>
        <v>107</v>
      </c>
      <c r="C81" s="679" t="s">
        <v>722</v>
      </c>
      <c r="E81" s="633" t="s">
        <v>2668</v>
      </c>
      <c r="F81" s="631" t="str">
        <f t="shared" si="8"/>
        <v/>
      </c>
      <c r="K81" s="633" t="s">
        <v>2668</v>
      </c>
      <c r="L81" s="631" t="str">
        <f t="shared" si="9"/>
        <v/>
      </c>
    </row>
    <row r="82" spans="1:12">
      <c r="A82" s="627">
        <f t="shared" si="6"/>
        <v>1</v>
      </c>
      <c r="B82" s="627" t="str">
        <f t="shared" si="7"/>
        <v>108</v>
      </c>
      <c r="C82" s="679" t="s">
        <v>3065</v>
      </c>
      <c r="E82" s="633" t="s">
        <v>2667</v>
      </c>
      <c r="F82" s="631" t="str">
        <f t="shared" si="8"/>
        <v/>
      </c>
      <c r="K82" s="633" t="s">
        <v>2667</v>
      </c>
      <c r="L82" s="631" t="str">
        <f t="shared" si="9"/>
        <v/>
      </c>
    </row>
    <row r="83" spans="1:12">
      <c r="A83" s="627">
        <f t="shared" si="6"/>
        <v>1</v>
      </c>
      <c r="B83" s="627" t="str">
        <f t="shared" si="7"/>
        <v>109</v>
      </c>
      <c r="C83" s="679" t="s">
        <v>723</v>
      </c>
      <c r="E83" s="633" t="s">
        <v>2666</v>
      </c>
      <c r="F83" s="631" t="str">
        <f t="shared" si="8"/>
        <v/>
      </c>
      <c r="K83" s="633" t="s">
        <v>2666</v>
      </c>
      <c r="L83" s="631" t="str">
        <f t="shared" si="9"/>
        <v/>
      </c>
    </row>
    <row r="84" spans="1:12">
      <c r="A84" s="627">
        <f t="shared" si="6"/>
        <v>1</v>
      </c>
      <c r="B84" s="627" t="str">
        <f t="shared" si="7"/>
        <v>110</v>
      </c>
      <c r="C84" s="679" t="s">
        <v>3066</v>
      </c>
      <c r="E84" s="633" t="s">
        <v>2665</v>
      </c>
      <c r="F84" s="631" t="str">
        <f t="shared" si="8"/>
        <v/>
      </c>
      <c r="K84" s="633" t="s">
        <v>2665</v>
      </c>
      <c r="L84" s="631" t="str">
        <f t="shared" si="9"/>
        <v/>
      </c>
    </row>
    <row r="85" spans="1:12">
      <c r="A85" s="627">
        <f t="shared" si="6"/>
        <v>1</v>
      </c>
      <c r="B85" s="627" t="str">
        <f t="shared" si="7"/>
        <v>111</v>
      </c>
      <c r="C85" s="679" t="s">
        <v>724</v>
      </c>
      <c r="E85" s="633" t="s">
        <v>2664</v>
      </c>
      <c r="F85" s="631" t="str">
        <f t="shared" si="8"/>
        <v/>
      </c>
      <c r="K85" s="633" t="s">
        <v>2664</v>
      </c>
      <c r="L85" s="631" t="str">
        <f t="shared" si="9"/>
        <v/>
      </c>
    </row>
    <row r="86" spans="1:12">
      <c r="A86" s="627">
        <f t="shared" si="6"/>
        <v>1</v>
      </c>
      <c r="B86" s="627" t="str">
        <f t="shared" si="7"/>
        <v>112</v>
      </c>
      <c r="C86" s="679" t="s">
        <v>725</v>
      </c>
      <c r="E86" s="633" t="s">
        <v>2663</v>
      </c>
      <c r="F86" s="631" t="str">
        <f t="shared" si="8"/>
        <v/>
      </c>
      <c r="K86" s="633" t="s">
        <v>2663</v>
      </c>
      <c r="L86" s="631" t="str">
        <f t="shared" si="9"/>
        <v/>
      </c>
    </row>
    <row r="87" spans="1:12">
      <c r="A87" s="627">
        <f t="shared" si="6"/>
        <v>1</v>
      </c>
      <c r="B87" s="627" t="str">
        <f t="shared" si="7"/>
        <v>113</v>
      </c>
      <c r="C87" s="679" t="s">
        <v>726</v>
      </c>
      <c r="E87" s="633" t="s">
        <v>2662</v>
      </c>
      <c r="F87" s="631" t="str">
        <f t="shared" si="8"/>
        <v/>
      </c>
      <c r="K87" s="633" t="s">
        <v>2662</v>
      </c>
      <c r="L87" s="631" t="str">
        <f t="shared" si="9"/>
        <v/>
      </c>
    </row>
    <row r="88" spans="1:12">
      <c r="A88" s="627">
        <f t="shared" si="6"/>
        <v>1</v>
      </c>
      <c r="B88" s="627" t="str">
        <f t="shared" si="7"/>
        <v>114</v>
      </c>
      <c r="C88" s="679" t="s">
        <v>727</v>
      </c>
      <c r="E88" s="633" t="s">
        <v>2661</v>
      </c>
      <c r="F88" s="631" t="str">
        <f t="shared" si="8"/>
        <v/>
      </c>
      <c r="K88" s="633" t="s">
        <v>2661</v>
      </c>
      <c r="L88" s="631" t="str">
        <f t="shared" si="9"/>
        <v/>
      </c>
    </row>
    <row r="89" spans="1:12">
      <c r="A89" s="627">
        <f t="shared" si="6"/>
        <v>1</v>
      </c>
      <c r="B89" s="627" t="str">
        <f t="shared" si="7"/>
        <v>115</v>
      </c>
      <c r="C89" s="679" t="s">
        <v>728</v>
      </c>
      <c r="E89" s="633" t="s">
        <v>2660</v>
      </c>
      <c r="F89" s="631" t="str">
        <f t="shared" si="8"/>
        <v/>
      </c>
      <c r="K89" s="633" t="s">
        <v>2660</v>
      </c>
      <c r="L89" s="631" t="str">
        <f t="shared" si="9"/>
        <v/>
      </c>
    </row>
    <row r="90" spans="1:12">
      <c r="A90" s="627">
        <f t="shared" si="6"/>
        <v>1</v>
      </c>
      <c r="B90" s="627" t="str">
        <f t="shared" si="7"/>
        <v>116</v>
      </c>
      <c r="C90" s="679" t="s">
        <v>729</v>
      </c>
      <c r="E90" s="633" t="s">
        <v>2659</v>
      </c>
      <c r="F90" s="631" t="str">
        <f t="shared" si="8"/>
        <v/>
      </c>
      <c r="K90" s="633" t="s">
        <v>2659</v>
      </c>
      <c r="L90" s="631" t="str">
        <f t="shared" si="9"/>
        <v/>
      </c>
    </row>
    <row r="91" spans="1:12">
      <c r="A91" s="627">
        <f t="shared" si="6"/>
        <v>1</v>
      </c>
      <c r="B91" s="627" t="str">
        <f t="shared" si="7"/>
        <v>117</v>
      </c>
      <c r="C91" s="679" t="s">
        <v>730</v>
      </c>
      <c r="E91" s="633" t="s">
        <v>2658</v>
      </c>
      <c r="F91" s="631" t="str">
        <f t="shared" si="8"/>
        <v/>
      </c>
      <c r="K91" s="633" t="s">
        <v>2658</v>
      </c>
      <c r="L91" s="631" t="str">
        <f t="shared" si="9"/>
        <v/>
      </c>
    </row>
    <row r="92" spans="1:12">
      <c r="A92" s="627">
        <f t="shared" si="6"/>
        <v>1</v>
      </c>
      <c r="B92" s="627" t="str">
        <f t="shared" si="7"/>
        <v>118</v>
      </c>
      <c r="C92" s="679" t="s">
        <v>731</v>
      </c>
      <c r="E92" s="633" t="s">
        <v>2657</v>
      </c>
      <c r="F92" s="631" t="str">
        <f t="shared" si="8"/>
        <v/>
      </c>
      <c r="K92" s="633" t="s">
        <v>2657</v>
      </c>
      <c r="L92" s="631" t="str">
        <f t="shared" si="9"/>
        <v/>
      </c>
    </row>
    <row r="93" spans="1:12">
      <c r="A93" s="627">
        <f t="shared" si="6"/>
        <v>1</v>
      </c>
      <c r="B93" s="627" t="str">
        <f t="shared" si="7"/>
        <v>119</v>
      </c>
      <c r="C93" s="679" t="s">
        <v>732</v>
      </c>
      <c r="E93" s="633" t="s">
        <v>2656</v>
      </c>
      <c r="F93" s="631" t="str">
        <f t="shared" si="8"/>
        <v/>
      </c>
      <c r="K93" s="633" t="s">
        <v>2656</v>
      </c>
      <c r="L93" s="631" t="str">
        <f t="shared" si="9"/>
        <v/>
      </c>
    </row>
    <row r="94" spans="1:12">
      <c r="A94" s="627">
        <f t="shared" si="6"/>
        <v>1</v>
      </c>
      <c r="B94" s="627" t="str">
        <f t="shared" si="7"/>
        <v>120</v>
      </c>
      <c r="C94" s="679" t="s">
        <v>733</v>
      </c>
      <c r="E94" s="633" t="s">
        <v>2655</v>
      </c>
      <c r="F94" s="631" t="str">
        <f t="shared" si="8"/>
        <v/>
      </c>
      <c r="K94" s="633" t="s">
        <v>2655</v>
      </c>
      <c r="L94" s="631" t="str">
        <f t="shared" si="9"/>
        <v/>
      </c>
    </row>
    <row r="95" spans="1:12">
      <c r="A95" s="627">
        <f t="shared" si="6"/>
        <v>1</v>
      </c>
      <c r="B95" s="627" t="str">
        <f t="shared" si="7"/>
        <v>121</v>
      </c>
      <c r="C95" s="679" t="s">
        <v>734</v>
      </c>
      <c r="E95" s="633" t="s">
        <v>2654</v>
      </c>
      <c r="F95" s="631" t="str">
        <f t="shared" si="8"/>
        <v/>
      </c>
      <c r="K95" s="633" t="s">
        <v>2654</v>
      </c>
      <c r="L95" s="631" t="str">
        <f t="shared" si="9"/>
        <v/>
      </c>
    </row>
    <row r="96" spans="1:12">
      <c r="A96" s="627">
        <f t="shared" si="6"/>
        <v>1</v>
      </c>
      <c r="B96" s="627" t="str">
        <f t="shared" si="7"/>
        <v>122</v>
      </c>
      <c r="C96" s="679" t="s">
        <v>735</v>
      </c>
      <c r="E96" s="633" t="s">
        <v>2653</v>
      </c>
      <c r="F96" s="631" t="str">
        <f t="shared" si="8"/>
        <v/>
      </c>
      <c r="K96" s="633" t="s">
        <v>2653</v>
      </c>
      <c r="L96" s="631" t="str">
        <f t="shared" si="9"/>
        <v/>
      </c>
    </row>
    <row r="97" spans="1:12">
      <c r="A97" s="627">
        <f t="shared" si="6"/>
        <v>1</v>
      </c>
      <c r="B97" s="627" t="str">
        <f t="shared" si="7"/>
        <v>123</v>
      </c>
      <c r="C97" s="679" t="s">
        <v>736</v>
      </c>
      <c r="E97" s="633" t="s">
        <v>2652</v>
      </c>
      <c r="F97" s="631" t="str">
        <f t="shared" si="8"/>
        <v/>
      </c>
      <c r="K97" s="633" t="s">
        <v>2652</v>
      </c>
      <c r="L97" s="631" t="str">
        <f t="shared" si="9"/>
        <v/>
      </c>
    </row>
    <row r="98" spans="1:12">
      <c r="A98" s="627">
        <f t="shared" si="6"/>
        <v>1</v>
      </c>
      <c r="B98" s="627" t="str">
        <f t="shared" si="7"/>
        <v>124</v>
      </c>
      <c r="C98" s="679" t="s">
        <v>737</v>
      </c>
      <c r="E98" s="633" t="s">
        <v>2651</v>
      </c>
      <c r="F98" s="631" t="str">
        <f t="shared" si="8"/>
        <v/>
      </c>
      <c r="K98" s="633" t="s">
        <v>2651</v>
      </c>
      <c r="L98" s="631" t="str">
        <f t="shared" si="9"/>
        <v/>
      </c>
    </row>
    <row r="99" spans="1:12">
      <c r="A99" s="627">
        <f t="shared" si="6"/>
        <v>1</v>
      </c>
      <c r="B99" s="627" t="str">
        <f t="shared" si="7"/>
        <v>125</v>
      </c>
      <c r="C99" s="679" t="s">
        <v>738</v>
      </c>
      <c r="E99" s="633" t="s">
        <v>2650</v>
      </c>
      <c r="F99" s="631" t="str">
        <f t="shared" si="8"/>
        <v/>
      </c>
      <c r="K99" s="633" t="s">
        <v>2650</v>
      </c>
      <c r="L99" s="631" t="str">
        <f t="shared" si="9"/>
        <v/>
      </c>
    </row>
    <row r="100" spans="1:12">
      <c r="A100" s="627">
        <f t="shared" si="6"/>
        <v>1</v>
      </c>
      <c r="B100" s="627" t="str">
        <f t="shared" si="7"/>
        <v>126</v>
      </c>
      <c r="C100" s="679" t="s">
        <v>739</v>
      </c>
      <c r="E100" s="633" t="s">
        <v>2649</v>
      </c>
      <c r="F100" s="631" t="str">
        <f t="shared" si="8"/>
        <v/>
      </c>
      <c r="K100" s="633" t="s">
        <v>2649</v>
      </c>
      <c r="L100" s="631" t="str">
        <f t="shared" si="9"/>
        <v/>
      </c>
    </row>
    <row r="101" spans="1:12">
      <c r="A101" s="627">
        <f t="shared" si="6"/>
        <v>1</v>
      </c>
      <c r="B101" s="627" t="str">
        <f t="shared" si="7"/>
        <v>127</v>
      </c>
      <c r="C101" s="679" t="s">
        <v>740</v>
      </c>
      <c r="E101" s="633" t="s">
        <v>2648</v>
      </c>
      <c r="F101" s="631" t="str">
        <f t="shared" si="8"/>
        <v/>
      </c>
      <c r="K101" s="633" t="s">
        <v>2648</v>
      </c>
      <c r="L101" s="631" t="str">
        <f t="shared" si="9"/>
        <v/>
      </c>
    </row>
    <row r="102" spans="1:12">
      <c r="A102" s="627">
        <f t="shared" si="6"/>
        <v>1</v>
      </c>
      <c r="B102" s="627" t="str">
        <f t="shared" si="7"/>
        <v>128</v>
      </c>
      <c r="C102" s="679" t="s">
        <v>741</v>
      </c>
      <c r="E102" s="633" t="s">
        <v>2647</v>
      </c>
      <c r="F102" s="631" t="str">
        <f t="shared" si="8"/>
        <v>XDOR_BJXR_C101_NECP_M080101_00002.BC</v>
      </c>
      <c r="K102" s="633" t="s">
        <v>2647</v>
      </c>
      <c r="L102" s="631" t="str">
        <f t="shared" si="9"/>
        <v>XOR__BJXR_C101_NECP_M560101_00002.BC</v>
      </c>
    </row>
    <row r="103" spans="1:12">
      <c r="A103" s="627">
        <f t="shared" si="6"/>
        <v>1</v>
      </c>
      <c r="B103" s="627" t="str">
        <f t="shared" si="7"/>
        <v>129</v>
      </c>
      <c r="C103" s="679" t="s">
        <v>742</v>
      </c>
      <c r="E103" s="633" t="s">
        <v>2646</v>
      </c>
      <c r="F103" s="631" t="str">
        <f t="shared" si="8"/>
        <v>XDOR_BJXR_C102_NECP_M080102_00002.BC</v>
      </c>
      <c r="K103" s="633" t="s">
        <v>2646</v>
      </c>
      <c r="L103" s="631" t="str">
        <f t="shared" si="9"/>
        <v>XOR__BJXR_C102_CRCO_M558001_00001.BC</v>
      </c>
    </row>
    <row r="104" spans="1:12">
      <c r="A104" s="627">
        <f t="shared" si="6"/>
        <v>1</v>
      </c>
      <c r="B104" s="627" t="str">
        <f t="shared" si="7"/>
        <v>130</v>
      </c>
      <c r="C104" s="679" t="s">
        <v>743</v>
      </c>
      <c r="E104" s="633" t="s">
        <v>2645</v>
      </c>
      <c r="F104" s="631" t="str">
        <f t="shared" si="8"/>
        <v>XDOR_BJXR_C103_NECP_M080201_00002.BC</v>
      </c>
      <c r="K104" s="633" t="s">
        <v>2645</v>
      </c>
      <c r="L104" s="631" t="str">
        <f t="shared" si="9"/>
        <v/>
      </c>
    </row>
    <row r="105" spans="1:12">
      <c r="A105" s="627">
        <f t="shared" si="6"/>
        <v>1</v>
      </c>
      <c r="B105" s="627" t="str">
        <f t="shared" si="7"/>
        <v>131</v>
      </c>
      <c r="C105" s="679" t="s">
        <v>744</v>
      </c>
      <c r="E105" s="633" t="s">
        <v>2644</v>
      </c>
      <c r="F105" s="631" t="str">
        <f t="shared" si="8"/>
        <v>XDOR_BJXR_C104_NECP_M080202_00002.BC</v>
      </c>
      <c r="K105" s="633" t="s">
        <v>2644</v>
      </c>
      <c r="L105" s="631" t="str">
        <f t="shared" si="9"/>
        <v/>
      </c>
    </row>
    <row r="106" spans="1:12">
      <c r="A106" s="627">
        <f t="shared" si="6"/>
        <v>1</v>
      </c>
      <c r="B106" s="627" t="str">
        <f t="shared" si="7"/>
        <v>132</v>
      </c>
      <c r="C106" s="679" t="s">
        <v>2607</v>
      </c>
      <c r="E106" s="633" t="s">
        <v>2643</v>
      </c>
      <c r="F106" s="631" t="str">
        <f t="shared" si="8"/>
        <v>XDOR_BJXR_C105_NECP_M080203_00002.BC</v>
      </c>
      <c r="K106" s="633" t="s">
        <v>2643</v>
      </c>
      <c r="L106" s="631" t="str">
        <f t="shared" si="9"/>
        <v/>
      </c>
    </row>
    <row r="107" spans="1:12">
      <c r="A107" s="627">
        <f t="shared" si="6"/>
        <v>1</v>
      </c>
      <c r="B107" s="627" t="str">
        <f t="shared" si="7"/>
        <v>133</v>
      </c>
      <c r="C107" s="679" t="s">
        <v>745</v>
      </c>
      <c r="E107" s="633" t="s">
        <v>2642</v>
      </c>
      <c r="F107" s="631" t="str">
        <f t="shared" si="8"/>
        <v>XDOR_BJXR_C106_NECP_M080204_00002.BC</v>
      </c>
      <c r="K107" s="633" t="s">
        <v>2642</v>
      </c>
      <c r="L107" s="631" t="str">
        <f t="shared" si="9"/>
        <v/>
      </c>
    </row>
    <row r="108" spans="1:12">
      <c r="A108" s="627">
        <f t="shared" si="6"/>
        <v>1</v>
      </c>
      <c r="B108" s="627" t="str">
        <f t="shared" si="7"/>
        <v>134</v>
      </c>
      <c r="C108" s="679" t="s">
        <v>746</v>
      </c>
      <c r="E108" s="633" t="s">
        <v>2641</v>
      </c>
      <c r="F108" s="631" t="str">
        <f t="shared" si="8"/>
        <v>XDOR_BJXR_C107_NECP_M080205_00002.BC</v>
      </c>
      <c r="K108" s="633" t="s">
        <v>2641</v>
      </c>
      <c r="L108" s="631" t="str">
        <f t="shared" si="9"/>
        <v/>
      </c>
    </row>
    <row r="109" spans="1:12">
      <c r="A109" s="627">
        <f t="shared" si="6"/>
        <v>1</v>
      </c>
      <c r="B109" s="627" t="str">
        <f t="shared" si="7"/>
        <v>135</v>
      </c>
      <c r="C109" s="679" t="s">
        <v>747</v>
      </c>
      <c r="E109" s="633" t="s">
        <v>2640</v>
      </c>
      <c r="F109" s="631" t="str">
        <f t="shared" si="8"/>
        <v>XDOR_BJXR_C108_NECP_M080206_00006.BC</v>
      </c>
      <c r="K109" s="633" t="s">
        <v>2640</v>
      </c>
      <c r="L109" s="631" t="str">
        <f t="shared" si="9"/>
        <v/>
      </c>
    </row>
    <row r="110" spans="1:12">
      <c r="A110" s="627">
        <f t="shared" si="6"/>
        <v>1</v>
      </c>
      <c r="B110" s="627" t="str">
        <f t="shared" si="7"/>
        <v>136</v>
      </c>
      <c r="C110" s="679" t="s">
        <v>748</v>
      </c>
      <c r="E110" s="633" t="s">
        <v>2639</v>
      </c>
      <c r="F110" s="631" t="str">
        <f t="shared" si="8"/>
        <v>XDOR_BJXR_C109_NECP_M080207_00002.BC</v>
      </c>
      <c r="K110" s="633" t="s">
        <v>2639</v>
      </c>
      <c r="L110" s="631" t="str">
        <f t="shared" si="9"/>
        <v/>
      </c>
    </row>
    <row r="111" spans="1:12">
      <c r="A111" s="627">
        <f t="shared" si="6"/>
        <v>1</v>
      </c>
      <c r="B111" s="627" t="str">
        <f t="shared" si="7"/>
        <v>137</v>
      </c>
      <c r="C111" s="679" t="s">
        <v>749</v>
      </c>
      <c r="E111" s="633" t="s">
        <v>2638</v>
      </c>
      <c r="F111" s="631" t="str">
        <f t="shared" si="8"/>
        <v>XDOR_BJXR_C110_NECP_M080208_00006.BC</v>
      </c>
      <c r="K111" s="633" t="s">
        <v>2638</v>
      </c>
      <c r="L111" s="631" t="str">
        <f t="shared" si="9"/>
        <v/>
      </c>
    </row>
    <row r="112" spans="1:12">
      <c r="A112" s="627">
        <f t="shared" si="6"/>
        <v>1</v>
      </c>
      <c r="B112" s="627" t="str">
        <f t="shared" si="7"/>
        <v>138</v>
      </c>
      <c r="C112" s="679" t="s">
        <v>750</v>
      </c>
      <c r="E112" s="633" t="s">
        <v>2637</v>
      </c>
      <c r="F112" s="631" t="str">
        <f t="shared" si="8"/>
        <v>XDOR_BJXR_C111_NECP_M080209_00002.BC</v>
      </c>
      <c r="K112" s="633" t="s">
        <v>2637</v>
      </c>
      <c r="L112" s="631" t="str">
        <f t="shared" si="9"/>
        <v/>
      </c>
    </row>
    <row r="113" spans="1:12">
      <c r="A113" s="627">
        <f t="shared" si="6"/>
        <v>1</v>
      </c>
      <c r="B113" s="627" t="str">
        <f t="shared" si="7"/>
        <v>139</v>
      </c>
      <c r="C113" s="679" t="s">
        <v>751</v>
      </c>
      <c r="E113" s="633" t="s">
        <v>2636</v>
      </c>
      <c r="F113" s="631" t="str">
        <f t="shared" si="8"/>
        <v>XDOR_BJXR_C112_NECP_M080210_00002.BC</v>
      </c>
      <c r="K113" s="633" t="s">
        <v>2636</v>
      </c>
      <c r="L113" s="631" t="str">
        <f t="shared" si="9"/>
        <v/>
      </c>
    </row>
    <row r="114" spans="1:12">
      <c r="A114" s="627">
        <f t="shared" si="6"/>
        <v>1</v>
      </c>
      <c r="B114" s="627" t="str">
        <f t="shared" si="7"/>
        <v>140</v>
      </c>
      <c r="C114" s="679" t="s">
        <v>752</v>
      </c>
      <c r="E114" s="633" t="s">
        <v>2635</v>
      </c>
      <c r="F114" s="631" t="str">
        <f t="shared" si="8"/>
        <v>XDOR_BJXR_C113_NECP_M080211_00002.BC</v>
      </c>
      <c r="K114" s="633" t="s">
        <v>2635</v>
      </c>
      <c r="L114" s="631" t="str">
        <f t="shared" si="9"/>
        <v/>
      </c>
    </row>
    <row r="115" spans="1:12">
      <c r="A115" s="627">
        <f t="shared" si="6"/>
        <v>1</v>
      </c>
      <c r="B115" s="627" t="str">
        <f t="shared" si="7"/>
        <v>141</v>
      </c>
      <c r="C115" s="679" t="s">
        <v>753</v>
      </c>
      <c r="E115" s="633" t="s">
        <v>2634</v>
      </c>
      <c r="F115" s="631" t="str">
        <f t="shared" si="8"/>
        <v>XDOR_BJXR_C114_NECP_M080301_00002.BC</v>
      </c>
      <c r="K115" s="633" t="s">
        <v>2634</v>
      </c>
      <c r="L115" s="631" t="str">
        <f t="shared" si="9"/>
        <v/>
      </c>
    </row>
    <row r="116" spans="1:12">
      <c r="A116" s="627">
        <f t="shared" si="6"/>
        <v>1</v>
      </c>
      <c r="B116" s="627" t="str">
        <f t="shared" si="7"/>
        <v>142</v>
      </c>
      <c r="C116" s="679" t="s">
        <v>754</v>
      </c>
      <c r="E116" s="633" t="s">
        <v>2633</v>
      </c>
      <c r="F116" s="631" t="str">
        <f t="shared" si="8"/>
        <v>XDOR_BJXR_C115_NECP_M080302_00002.BC</v>
      </c>
      <c r="K116" s="633" t="s">
        <v>2633</v>
      </c>
      <c r="L116" s="631" t="str">
        <f t="shared" si="9"/>
        <v/>
      </c>
    </row>
    <row r="117" spans="1:12">
      <c r="A117" s="627">
        <f t="shared" si="6"/>
        <v>1</v>
      </c>
      <c r="B117" s="627" t="str">
        <f t="shared" si="7"/>
        <v>143</v>
      </c>
      <c r="C117" s="679" t="s">
        <v>755</v>
      </c>
      <c r="E117" s="633" t="s">
        <v>2632</v>
      </c>
      <c r="F117" s="631" t="str">
        <f t="shared" si="8"/>
        <v>XDOR_BJXR_C116_NECP_M080303_00002.BC</v>
      </c>
      <c r="K117" s="633" t="s">
        <v>2632</v>
      </c>
      <c r="L117" s="631" t="str">
        <f t="shared" si="9"/>
        <v/>
      </c>
    </row>
    <row r="118" spans="1:12">
      <c r="A118" s="627">
        <f t="shared" si="6"/>
        <v>1</v>
      </c>
      <c r="B118" s="627" t="str">
        <f t="shared" si="7"/>
        <v>144</v>
      </c>
      <c r="C118" s="679" t="s">
        <v>756</v>
      </c>
      <c r="E118" s="633" t="s">
        <v>2631</v>
      </c>
      <c r="F118" s="631" t="str">
        <f t="shared" si="8"/>
        <v>XDOR_BJXR_C117_NECP_M080304_00002.BC</v>
      </c>
      <c r="K118" s="633" t="s">
        <v>2631</v>
      </c>
      <c r="L118" s="631" t="str">
        <f t="shared" si="9"/>
        <v/>
      </c>
    </row>
    <row r="119" spans="1:12">
      <c r="A119" s="627">
        <f t="shared" si="6"/>
        <v>1</v>
      </c>
      <c r="B119" s="627" t="str">
        <f t="shared" si="7"/>
        <v>145</v>
      </c>
      <c r="C119" s="679" t="s">
        <v>757</v>
      </c>
      <c r="E119" s="633" t="s">
        <v>2630</v>
      </c>
      <c r="F119" s="631" t="str">
        <f t="shared" si="8"/>
        <v>XDOR_BJXR_C118_NECP_M080305_00002.BC</v>
      </c>
      <c r="K119" s="633" t="s">
        <v>2630</v>
      </c>
      <c r="L119" s="631" t="str">
        <f t="shared" si="9"/>
        <v/>
      </c>
    </row>
    <row r="120" spans="1:12">
      <c r="A120" s="627">
        <f t="shared" si="6"/>
        <v>1</v>
      </c>
      <c r="B120" s="627" t="str">
        <f t="shared" si="7"/>
        <v>146</v>
      </c>
      <c r="C120" s="679" t="s">
        <v>758</v>
      </c>
      <c r="E120" s="633" t="s">
        <v>2629</v>
      </c>
      <c r="F120" s="631" t="str">
        <f t="shared" si="8"/>
        <v>XDOR_BJXR_C119_NECP_M080306_00002.BC</v>
      </c>
      <c r="K120" s="633" t="s">
        <v>2629</v>
      </c>
      <c r="L120" s="631" t="str">
        <f t="shared" si="9"/>
        <v/>
      </c>
    </row>
    <row r="121" spans="1:12">
      <c r="A121" s="627">
        <f t="shared" si="6"/>
        <v>1</v>
      </c>
      <c r="B121" s="627" t="str">
        <f t="shared" si="7"/>
        <v>147</v>
      </c>
      <c r="C121" s="679" t="s">
        <v>759</v>
      </c>
      <c r="E121" s="633" t="s">
        <v>2628</v>
      </c>
      <c r="F121" s="631" t="str">
        <f t="shared" si="8"/>
        <v>XDOR_BJXR_C120_NECP_M080307_00002.BC</v>
      </c>
      <c r="K121" s="633" t="s">
        <v>2628</v>
      </c>
      <c r="L121" s="631" t="str">
        <f t="shared" si="9"/>
        <v/>
      </c>
    </row>
    <row r="122" spans="1:12">
      <c r="A122" s="627">
        <f t="shared" si="6"/>
        <v>1</v>
      </c>
      <c r="B122" s="627" t="str">
        <f t="shared" si="7"/>
        <v>148</v>
      </c>
      <c r="C122" s="679" t="s">
        <v>760</v>
      </c>
      <c r="E122" s="633" t="s">
        <v>2627</v>
      </c>
      <c r="F122" s="631" t="str">
        <f t="shared" si="8"/>
        <v>XDOR_BJXR_C121_NECP_M080308_00002.BC</v>
      </c>
      <c r="K122" s="633" t="s">
        <v>2627</v>
      </c>
      <c r="L122" s="631" t="str">
        <f t="shared" si="9"/>
        <v/>
      </c>
    </row>
    <row r="123" spans="1:12">
      <c r="A123" s="627">
        <f t="shared" si="6"/>
        <v>1</v>
      </c>
      <c r="B123" s="627" t="str">
        <f t="shared" si="7"/>
        <v>149</v>
      </c>
      <c r="C123" s="679" t="s">
        <v>761</v>
      </c>
      <c r="E123" s="633" t="s">
        <v>2626</v>
      </c>
      <c r="F123" s="631" t="str">
        <f t="shared" si="8"/>
        <v>XDOR_BJXR_C122_NECP_M080309_00002.BC</v>
      </c>
      <c r="K123" s="633" t="s">
        <v>2626</v>
      </c>
      <c r="L123" s="631" t="str">
        <f t="shared" si="9"/>
        <v/>
      </c>
    </row>
    <row r="124" spans="1:12">
      <c r="A124" s="627">
        <f t="shared" si="6"/>
        <v>1</v>
      </c>
      <c r="B124" s="627" t="str">
        <f t="shared" si="7"/>
        <v>150</v>
      </c>
      <c r="C124" s="679" t="s">
        <v>2795</v>
      </c>
      <c r="E124" s="633" t="s">
        <v>2625</v>
      </c>
      <c r="F124" s="631" t="str">
        <f t="shared" si="8"/>
        <v>XDOR_BJXR_C123_NECP_M080310_00002.BC</v>
      </c>
      <c r="K124" s="633" t="s">
        <v>2625</v>
      </c>
      <c r="L124" s="631" t="str">
        <f t="shared" si="9"/>
        <v/>
      </c>
    </row>
    <row r="125" spans="1:12">
      <c r="A125" s="627">
        <f t="shared" si="6"/>
        <v>1</v>
      </c>
      <c r="B125" s="627" t="str">
        <f t="shared" si="7"/>
        <v>151</v>
      </c>
      <c r="C125" s="679" t="s">
        <v>770</v>
      </c>
      <c r="E125" s="633" t="s">
        <v>2624</v>
      </c>
      <c r="F125" s="631" t="str">
        <f t="shared" si="8"/>
        <v>XDOR_BJXR_C124_NECP_M080311_00002.BC</v>
      </c>
      <c r="K125" s="633" t="s">
        <v>2624</v>
      </c>
      <c r="L125" s="631" t="str">
        <f t="shared" si="9"/>
        <v/>
      </c>
    </row>
    <row r="126" spans="1:12">
      <c r="A126" s="627">
        <f t="shared" si="6"/>
        <v>1</v>
      </c>
      <c r="B126" s="627" t="str">
        <f t="shared" si="7"/>
        <v>152</v>
      </c>
      <c r="C126" s="679" t="s">
        <v>771</v>
      </c>
      <c r="E126" s="633" t="s">
        <v>2623</v>
      </c>
      <c r="F126" s="631" t="str">
        <f t="shared" si="8"/>
        <v>XDOR_BJXR_C125_NECP_M080312_00002.BC</v>
      </c>
      <c r="K126" s="633" t="s">
        <v>2623</v>
      </c>
      <c r="L126" s="631" t="str">
        <f t="shared" si="9"/>
        <v/>
      </c>
    </row>
    <row r="127" spans="1:12">
      <c r="A127" s="627">
        <f t="shared" si="6"/>
        <v>1</v>
      </c>
      <c r="B127" s="627" t="str">
        <f t="shared" si="7"/>
        <v>153</v>
      </c>
      <c r="C127" s="679" t="s">
        <v>772</v>
      </c>
      <c r="E127" s="633" t="s">
        <v>2622</v>
      </c>
      <c r="F127" s="631" t="str">
        <f t="shared" si="8"/>
        <v>XDOR_BJXR_C126_NECP_M080313_00002.BC</v>
      </c>
      <c r="K127" s="633" t="s">
        <v>2622</v>
      </c>
      <c r="L127" s="631" t="str">
        <f t="shared" si="9"/>
        <v/>
      </c>
    </row>
    <row r="128" spans="1:12">
      <c r="A128" s="627">
        <f t="shared" si="6"/>
        <v>1</v>
      </c>
      <c r="B128" s="627" t="str">
        <f t="shared" si="7"/>
        <v>154</v>
      </c>
      <c r="C128" s="679" t="s">
        <v>773</v>
      </c>
      <c r="E128" s="633" t="s">
        <v>2621</v>
      </c>
      <c r="F128" s="631" t="str">
        <f t="shared" si="8"/>
        <v>XDOR_BJXR_C127_NECP_M080314_00002.BC</v>
      </c>
      <c r="K128" s="633" t="s">
        <v>2621</v>
      </c>
      <c r="L128" s="631" t="str">
        <f t="shared" si="9"/>
        <v/>
      </c>
    </row>
    <row r="129" spans="1:12">
      <c r="A129" s="627">
        <f t="shared" si="6"/>
        <v>1</v>
      </c>
      <c r="B129" s="627" t="str">
        <f t="shared" si="7"/>
        <v>155</v>
      </c>
      <c r="C129" s="679" t="s">
        <v>774</v>
      </c>
      <c r="E129" s="633" t="s">
        <v>2620</v>
      </c>
      <c r="F129" s="631" t="str">
        <f t="shared" si="8"/>
        <v>XDOR_BJXR_C128_NECP_M080315_00002.BC</v>
      </c>
      <c r="K129" s="633" t="s">
        <v>2620</v>
      </c>
      <c r="L129" s="631" t="str">
        <f t="shared" si="9"/>
        <v/>
      </c>
    </row>
    <row r="130" spans="1:12">
      <c r="A130" s="627">
        <f t="shared" ref="A130:A193" si="10">+IF(B130="","",COUNTIF($B$2:$B$1000,B130))</f>
        <v>1</v>
      </c>
      <c r="B130" s="627" t="str">
        <f t="shared" ref="B130:B193" si="11">+MID(C130,12,3)</f>
        <v>156</v>
      </c>
      <c r="C130" s="679" t="s">
        <v>775</v>
      </c>
      <c r="E130" s="633" t="s">
        <v>2619</v>
      </c>
      <c r="F130" s="631" t="str">
        <f t="shared" ref="F130:F193" si="12">+IF(ISNA(VLOOKUP(E130,$B$2:$C$999,2,FALSE)),"",VLOOKUP(E130,$B$2:$C$999,2,FALSE))</f>
        <v>XDOR_BJXR_C129_NECP_M080316_00002.BC</v>
      </c>
      <c r="K130" s="633" t="s">
        <v>2619</v>
      </c>
      <c r="L130" s="631" t="str">
        <f t="shared" ref="L130:L193" si="13">+IF(ISNA(VLOOKUP(K130,$H$2:$I$999,2,FALSE)),"",VLOOKUP(K130,$H$2:$I$999,2,FALSE))</f>
        <v/>
      </c>
    </row>
    <row r="131" spans="1:12">
      <c r="A131" s="627">
        <f t="shared" si="10"/>
        <v>1</v>
      </c>
      <c r="B131" s="627" t="str">
        <f t="shared" si="11"/>
        <v>157</v>
      </c>
      <c r="C131" s="679" t="s">
        <v>776</v>
      </c>
      <c r="E131" s="633" t="s">
        <v>2618</v>
      </c>
      <c r="F131" s="631" t="str">
        <f t="shared" si="12"/>
        <v>XDOR_BJXR_C130_NECP_M080317_00002.BC</v>
      </c>
      <c r="K131" s="633" t="s">
        <v>2618</v>
      </c>
      <c r="L131" s="631" t="str">
        <f t="shared" si="13"/>
        <v/>
      </c>
    </row>
    <row r="132" spans="1:12">
      <c r="A132" s="627">
        <f t="shared" si="10"/>
        <v>1</v>
      </c>
      <c r="B132" s="627" t="str">
        <f t="shared" si="11"/>
        <v>158</v>
      </c>
      <c r="C132" s="679" t="s">
        <v>777</v>
      </c>
      <c r="E132" s="633" t="s">
        <v>2617</v>
      </c>
      <c r="F132" s="631" t="str">
        <f t="shared" si="12"/>
        <v>XDOR_BJXR_C131_NECP_M080318_00002.BC</v>
      </c>
      <c r="K132" s="633" t="s">
        <v>2617</v>
      </c>
      <c r="L132" s="631" t="str">
        <f t="shared" si="13"/>
        <v/>
      </c>
    </row>
    <row r="133" spans="1:12">
      <c r="A133" s="627">
        <f t="shared" si="10"/>
        <v>1</v>
      </c>
      <c r="B133" s="627" t="str">
        <f t="shared" si="11"/>
        <v>159</v>
      </c>
      <c r="C133" s="679" t="s">
        <v>778</v>
      </c>
      <c r="E133" s="633" t="s">
        <v>2616</v>
      </c>
      <c r="F133" s="631" t="str">
        <f t="shared" si="12"/>
        <v>XDOR_BJXR_C132_NECP_M080319_00002.BC</v>
      </c>
      <c r="K133" s="633" t="s">
        <v>2616</v>
      </c>
      <c r="L133" s="631" t="str">
        <f t="shared" si="13"/>
        <v/>
      </c>
    </row>
    <row r="134" spans="1:12">
      <c r="A134" s="627">
        <f t="shared" si="10"/>
        <v>1</v>
      </c>
      <c r="B134" s="627" t="str">
        <f t="shared" si="11"/>
        <v>160</v>
      </c>
      <c r="C134" s="679" t="s">
        <v>2796</v>
      </c>
      <c r="E134" s="633" t="s">
        <v>2615</v>
      </c>
      <c r="F134" s="631" t="str">
        <f t="shared" si="12"/>
        <v>XDOR_BJXR_C133_NECP_M080320_00002.BC</v>
      </c>
      <c r="K134" s="633" t="s">
        <v>2615</v>
      </c>
      <c r="L134" s="631" t="str">
        <f t="shared" si="13"/>
        <v/>
      </c>
    </row>
    <row r="135" spans="1:12">
      <c r="A135" s="627">
        <f t="shared" si="10"/>
        <v>1</v>
      </c>
      <c r="B135" s="627" t="str">
        <f t="shared" si="11"/>
        <v>161</v>
      </c>
      <c r="C135" s="679" t="s">
        <v>2797</v>
      </c>
      <c r="E135" s="633" t="s">
        <v>2614</v>
      </c>
      <c r="F135" s="631" t="str">
        <f t="shared" si="12"/>
        <v>XDOR_BJXR_C134_NECP_M080321_00002.BC</v>
      </c>
      <c r="K135" s="633" t="s">
        <v>2614</v>
      </c>
      <c r="L135" s="631" t="str">
        <f t="shared" si="13"/>
        <v/>
      </c>
    </row>
    <row r="136" spans="1:12">
      <c r="A136" s="627">
        <f t="shared" si="10"/>
        <v>1</v>
      </c>
      <c r="B136" s="627" t="str">
        <f t="shared" si="11"/>
        <v>162</v>
      </c>
      <c r="C136" s="679" t="s">
        <v>2798</v>
      </c>
      <c r="E136" s="633" t="s">
        <v>2613</v>
      </c>
      <c r="F136" s="631" t="str">
        <f t="shared" si="12"/>
        <v>XDOR_BJXR_C135_NECP_M080322_00002.BC</v>
      </c>
      <c r="K136" s="633" t="s">
        <v>2613</v>
      </c>
      <c r="L136" s="631" t="str">
        <f t="shared" si="13"/>
        <v/>
      </c>
    </row>
    <row r="137" spans="1:12">
      <c r="A137" s="627">
        <f t="shared" si="10"/>
        <v>1</v>
      </c>
      <c r="B137" s="627" t="str">
        <f t="shared" si="11"/>
        <v>163</v>
      </c>
      <c r="C137" s="679" t="s">
        <v>2799</v>
      </c>
      <c r="E137" s="633" t="s">
        <v>2612</v>
      </c>
      <c r="F137" s="631" t="str">
        <f t="shared" si="12"/>
        <v>XDOR_BJXR_C136_NECP_M080323_00002.BC</v>
      </c>
      <c r="K137" s="633" t="s">
        <v>2612</v>
      </c>
      <c r="L137" s="631" t="str">
        <f t="shared" si="13"/>
        <v/>
      </c>
    </row>
    <row r="138" spans="1:12">
      <c r="A138" s="627">
        <f t="shared" si="10"/>
        <v>1</v>
      </c>
      <c r="B138" s="627" t="str">
        <f t="shared" si="11"/>
        <v>164</v>
      </c>
      <c r="C138" s="679" t="s">
        <v>2800</v>
      </c>
      <c r="E138" s="633" t="s">
        <v>2611</v>
      </c>
      <c r="F138" s="631" t="str">
        <f t="shared" si="12"/>
        <v>XDOR_BJXR_C137_NECP_M080324_00002.BC</v>
      </c>
      <c r="K138" s="633" t="s">
        <v>2611</v>
      </c>
      <c r="L138" s="631" t="str">
        <f t="shared" si="13"/>
        <v/>
      </c>
    </row>
    <row r="139" spans="1:12">
      <c r="A139" s="627">
        <f t="shared" si="10"/>
        <v>1</v>
      </c>
      <c r="B139" s="627" t="str">
        <f t="shared" si="11"/>
        <v>165</v>
      </c>
      <c r="C139" s="679" t="s">
        <v>2801</v>
      </c>
      <c r="E139" s="633" t="s">
        <v>2610</v>
      </c>
      <c r="F139" s="631" t="str">
        <f t="shared" si="12"/>
        <v>XDOR_BJXR_C138_NECP_M080325_00002.BC</v>
      </c>
      <c r="K139" s="633" t="s">
        <v>2610</v>
      </c>
      <c r="L139" s="631" t="str">
        <f t="shared" si="13"/>
        <v/>
      </c>
    </row>
    <row r="140" spans="1:12">
      <c r="A140" s="627">
        <f t="shared" si="10"/>
        <v>1</v>
      </c>
      <c r="B140" s="627" t="str">
        <f t="shared" si="11"/>
        <v>166</v>
      </c>
      <c r="C140" s="679" t="s">
        <v>2802</v>
      </c>
      <c r="E140" s="633" t="s">
        <v>2609</v>
      </c>
      <c r="F140" s="631" t="str">
        <f t="shared" si="12"/>
        <v>XDOR_BJXR_C139_NECP_M080326_00002.BC</v>
      </c>
      <c r="K140" s="633" t="s">
        <v>2609</v>
      </c>
      <c r="L140" s="631" t="str">
        <f t="shared" si="13"/>
        <v/>
      </c>
    </row>
    <row r="141" spans="1:12">
      <c r="A141" s="627">
        <f t="shared" si="10"/>
        <v>1</v>
      </c>
      <c r="B141" s="627" t="str">
        <f t="shared" si="11"/>
        <v>167</v>
      </c>
      <c r="C141" s="679" t="s">
        <v>2803</v>
      </c>
      <c r="E141" s="633" t="s">
        <v>2608</v>
      </c>
      <c r="F141" s="631" t="str">
        <f t="shared" si="12"/>
        <v>XDOR_BJXR_C140_NECP_M080401_00002.BC</v>
      </c>
      <c r="K141" s="633" t="s">
        <v>2608</v>
      </c>
      <c r="L141" s="631" t="str">
        <f t="shared" si="13"/>
        <v/>
      </c>
    </row>
    <row r="142" spans="1:12">
      <c r="A142" s="627">
        <f t="shared" si="10"/>
        <v>1</v>
      </c>
      <c r="B142" s="627" t="str">
        <f t="shared" si="11"/>
        <v>168</v>
      </c>
      <c r="C142" s="679" t="s">
        <v>2804</v>
      </c>
      <c r="E142" s="633" t="s">
        <v>2606</v>
      </c>
      <c r="F142" s="631" t="str">
        <f t="shared" si="12"/>
        <v>XDOR_BJXR_C141_NECP_M080402_00002.BC</v>
      </c>
      <c r="K142" s="633" t="s">
        <v>2606</v>
      </c>
      <c r="L142" s="631" t="str">
        <f t="shared" si="13"/>
        <v/>
      </c>
    </row>
    <row r="143" spans="1:12">
      <c r="A143" s="627">
        <f t="shared" si="10"/>
        <v>1</v>
      </c>
      <c r="B143" s="627" t="str">
        <f t="shared" si="11"/>
        <v>169</v>
      </c>
      <c r="C143" s="679" t="s">
        <v>2805</v>
      </c>
      <c r="E143" s="633" t="s">
        <v>2605</v>
      </c>
      <c r="F143" s="631" t="str">
        <f t="shared" si="12"/>
        <v>XDOR_BJXR_C142_NECP_M080403_00002.BC</v>
      </c>
      <c r="K143" s="633" t="s">
        <v>2605</v>
      </c>
      <c r="L143" s="631" t="str">
        <f t="shared" si="13"/>
        <v/>
      </c>
    </row>
    <row r="144" spans="1:12">
      <c r="A144" s="627">
        <f t="shared" si="10"/>
        <v>1</v>
      </c>
      <c r="B144" s="627" t="str">
        <f t="shared" si="11"/>
        <v>170</v>
      </c>
      <c r="C144" s="679" t="s">
        <v>2806</v>
      </c>
      <c r="E144" s="633" t="s">
        <v>2604</v>
      </c>
      <c r="F144" s="631" t="str">
        <f t="shared" si="12"/>
        <v>XDOR_BJXR_C143_NECP_M080404_00002.BC</v>
      </c>
      <c r="K144" s="633" t="s">
        <v>2604</v>
      </c>
      <c r="L144" s="631" t="str">
        <f t="shared" si="13"/>
        <v/>
      </c>
    </row>
    <row r="145" spans="1:12">
      <c r="A145" s="627">
        <f t="shared" si="10"/>
        <v>1</v>
      </c>
      <c r="B145" s="627" t="str">
        <f t="shared" si="11"/>
        <v>171</v>
      </c>
      <c r="C145" s="679" t="s">
        <v>2807</v>
      </c>
      <c r="E145" s="633" t="s">
        <v>2603</v>
      </c>
      <c r="F145" s="631" t="str">
        <f t="shared" si="12"/>
        <v>XDOR_BJXR_C144_NECP_M080405_00002.BC</v>
      </c>
      <c r="K145" s="633" t="s">
        <v>2603</v>
      </c>
      <c r="L145" s="631" t="str">
        <f t="shared" si="13"/>
        <v/>
      </c>
    </row>
    <row r="146" spans="1:12">
      <c r="A146" s="627">
        <f t="shared" si="10"/>
        <v>1</v>
      </c>
      <c r="B146" s="627" t="str">
        <f t="shared" si="11"/>
        <v>172</v>
      </c>
      <c r="C146" s="679" t="s">
        <v>2808</v>
      </c>
      <c r="E146" s="633" t="s">
        <v>2602</v>
      </c>
      <c r="F146" s="631" t="str">
        <f t="shared" si="12"/>
        <v>XDOR_BJXR_C145_NECP_M080406_00002.BC</v>
      </c>
      <c r="K146" s="633" t="s">
        <v>2602</v>
      </c>
      <c r="L146" s="631" t="str">
        <f t="shared" si="13"/>
        <v/>
      </c>
    </row>
    <row r="147" spans="1:12">
      <c r="A147" s="627">
        <f t="shared" si="10"/>
        <v>1</v>
      </c>
      <c r="B147" s="627" t="str">
        <f t="shared" si="11"/>
        <v>173</v>
      </c>
      <c r="C147" s="679" t="s">
        <v>2809</v>
      </c>
      <c r="E147" s="633" t="s">
        <v>2601</v>
      </c>
      <c r="F147" s="631" t="str">
        <f t="shared" si="12"/>
        <v>XDOR_BJXR_C146_NECP_M080407_00002.BC</v>
      </c>
      <c r="K147" s="633" t="s">
        <v>2601</v>
      </c>
      <c r="L147" s="631" t="str">
        <f t="shared" si="13"/>
        <v/>
      </c>
    </row>
    <row r="148" spans="1:12">
      <c r="A148" s="627">
        <f t="shared" si="10"/>
        <v>1</v>
      </c>
      <c r="B148" s="627" t="str">
        <f t="shared" si="11"/>
        <v>174</v>
      </c>
      <c r="C148" s="679" t="s">
        <v>2810</v>
      </c>
      <c r="E148" s="633" t="s">
        <v>2600</v>
      </c>
      <c r="F148" s="631" t="str">
        <f t="shared" si="12"/>
        <v>XDOR_BJXR_C147_NECP_M080408_00002.BC</v>
      </c>
      <c r="K148" s="633" t="s">
        <v>2600</v>
      </c>
      <c r="L148" s="631" t="str">
        <f t="shared" si="13"/>
        <v/>
      </c>
    </row>
    <row r="149" spans="1:12">
      <c r="A149" s="627">
        <f t="shared" si="10"/>
        <v>1</v>
      </c>
      <c r="B149" s="627" t="str">
        <f t="shared" si="11"/>
        <v>175</v>
      </c>
      <c r="C149" s="679" t="s">
        <v>2811</v>
      </c>
      <c r="E149" s="633" t="s">
        <v>2599</v>
      </c>
      <c r="F149" s="631" t="str">
        <f t="shared" si="12"/>
        <v>XDOR_BJXR_C148_NECP_M080409_00002.BC</v>
      </c>
      <c r="K149" s="633" t="s">
        <v>2599</v>
      </c>
      <c r="L149" s="631" t="str">
        <f t="shared" si="13"/>
        <v/>
      </c>
    </row>
    <row r="150" spans="1:12">
      <c r="A150" s="627">
        <f t="shared" si="10"/>
        <v>1</v>
      </c>
      <c r="B150" s="627" t="str">
        <f t="shared" si="11"/>
        <v>176</v>
      </c>
      <c r="C150" s="679" t="s">
        <v>2812</v>
      </c>
      <c r="E150" s="633" t="s">
        <v>2598</v>
      </c>
      <c r="F150" s="631" t="str">
        <f t="shared" si="12"/>
        <v>XDOR_BJXR_C149_NECP_M080410_00002.BC</v>
      </c>
      <c r="K150" s="633" t="s">
        <v>2598</v>
      </c>
      <c r="L150" s="631" t="str">
        <f t="shared" si="13"/>
        <v/>
      </c>
    </row>
    <row r="151" spans="1:12">
      <c r="A151" s="627">
        <f t="shared" si="10"/>
        <v>1</v>
      </c>
      <c r="B151" s="627" t="str">
        <f t="shared" si="11"/>
        <v>177</v>
      </c>
      <c r="C151" s="679" t="s">
        <v>2813</v>
      </c>
      <c r="E151" s="633" t="s">
        <v>2597</v>
      </c>
      <c r="F151" s="631" t="str">
        <f t="shared" si="12"/>
        <v>XDOR_BJXR_C150_NECP_M080411_00003.BC</v>
      </c>
      <c r="K151" s="633" t="s">
        <v>2597</v>
      </c>
      <c r="L151" s="631" t="str">
        <f t="shared" si="13"/>
        <v/>
      </c>
    </row>
    <row r="152" spans="1:12">
      <c r="A152" s="627">
        <f t="shared" si="10"/>
        <v>1</v>
      </c>
      <c r="B152" s="627" t="str">
        <f t="shared" si="11"/>
        <v>178</v>
      </c>
      <c r="C152" s="679" t="s">
        <v>2814</v>
      </c>
      <c r="E152" s="633" t="s">
        <v>2596</v>
      </c>
      <c r="F152" s="631" t="str">
        <f t="shared" si="12"/>
        <v>XDOR_BJXR_C151_NECP_M090101_00002.BC</v>
      </c>
      <c r="K152" s="633" t="s">
        <v>2596</v>
      </c>
      <c r="L152" s="631" t="str">
        <f t="shared" si="13"/>
        <v/>
      </c>
    </row>
    <row r="153" spans="1:12">
      <c r="A153" s="627">
        <f t="shared" si="10"/>
        <v>1</v>
      </c>
      <c r="B153" s="627" t="str">
        <f t="shared" si="11"/>
        <v>179</v>
      </c>
      <c r="C153" s="679" t="s">
        <v>2815</v>
      </c>
      <c r="E153" s="633" t="s">
        <v>2595</v>
      </c>
      <c r="F153" s="631" t="str">
        <f t="shared" si="12"/>
        <v>XDOR_BJXR_C152_NECP_M090201_00002.BC</v>
      </c>
      <c r="K153" s="633" t="s">
        <v>2595</v>
      </c>
      <c r="L153" s="631" t="str">
        <f t="shared" si="13"/>
        <v/>
      </c>
    </row>
    <row r="154" spans="1:12">
      <c r="A154" s="627">
        <f t="shared" si="10"/>
        <v>1</v>
      </c>
      <c r="B154" s="627" t="str">
        <f t="shared" si="11"/>
        <v>180</v>
      </c>
      <c r="C154" s="679" t="s">
        <v>2816</v>
      </c>
      <c r="E154" s="633" t="s">
        <v>2594</v>
      </c>
      <c r="F154" s="631" t="str">
        <f t="shared" si="12"/>
        <v>XDOR_BJXR_C153_NECP_M090301_00002.BC</v>
      </c>
      <c r="K154" s="633" t="s">
        <v>2594</v>
      </c>
      <c r="L154" s="631" t="str">
        <f t="shared" si="13"/>
        <v/>
      </c>
    </row>
    <row r="155" spans="1:12">
      <c r="A155" s="627">
        <f t="shared" si="10"/>
        <v>1</v>
      </c>
      <c r="B155" s="627" t="str">
        <f t="shared" si="11"/>
        <v>181</v>
      </c>
      <c r="C155" s="679" t="s">
        <v>2817</v>
      </c>
      <c r="E155" s="633" t="s">
        <v>2593</v>
      </c>
      <c r="F155" s="631" t="str">
        <f t="shared" si="12"/>
        <v>XDOR_BJXR_C154_NECP_M090401_00002.BC</v>
      </c>
      <c r="K155" s="633" t="s">
        <v>2593</v>
      </c>
      <c r="L155" s="631" t="str">
        <f t="shared" si="13"/>
        <v/>
      </c>
    </row>
    <row r="156" spans="1:12">
      <c r="A156" s="627">
        <f t="shared" si="10"/>
        <v>1</v>
      </c>
      <c r="B156" s="627" t="str">
        <f t="shared" si="11"/>
        <v>182</v>
      </c>
      <c r="C156" s="679" t="s">
        <v>2818</v>
      </c>
      <c r="E156" s="633" t="s">
        <v>2592</v>
      </c>
      <c r="F156" s="631" t="str">
        <f t="shared" si="12"/>
        <v>XDOR_BJXR_C155_NECP_M090501_00002.BC</v>
      </c>
      <c r="K156" s="633" t="s">
        <v>2592</v>
      </c>
      <c r="L156" s="631" t="str">
        <f t="shared" si="13"/>
        <v/>
      </c>
    </row>
    <row r="157" spans="1:12">
      <c r="A157" s="627">
        <f t="shared" si="10"/>
        <v>1</v>
      </c>
      <c r="B157" s="627" t="str">
        <f t="shared" si="11"/>
        <v>183</v>
      </c>
      <c r="C157" s="679" t="s">
        <v>2819</v>
      </c>
      <c r="E157" s="633" t="s">
        <v>2591</v>
      </c>
      <c r="F157" s="631" t="str">
        <f t="shared" si="12"/>
        <v>XDOR_BJXR_C156_NECP_M090601_00002.BC</v>
      </c>
      <c r="K157" s="633" t="s">
        <v>2591</v>
      </c>
      <c r="L157" s="631" t="str">
        <f t="shared" si="13"/>
        <v/>
      </c>
    </row>
    <row r="158" spans="1:12">
      <c r="A158" s="627">
        <f t="shared" si="10"/>
        <v>1</v>
      </c>
      <c r="B158" s="627" t="str">
        <f t="shared" si="11"/>
        <v>184</v>
      </c>
      <c r="C158" s="679" t="s">
        <v>2820</v>
      </c>
      <c r="E158" s="633" t="s">
        <v>2590</v>
      </c>
      <c r="F158" s="631" t="str">
        <f t="shared" si="12"/>
        <v>XDOR_BJXR_C157_NECP_M090701_00002.BC</v>
      </c>
      <c r="K158" s="633" t="s">
        <v>2590</v>
      </c>
      <c r="L158" s="631" t="str">
        <f t="shared" si="13"/>
        <v/>
      </c>
    </row>
    <row r="159" spans="1:12">
      <c r="A159" s="627">
        <f t="shared" si="10"/>
        <v>1</v>
      </c>
      <c r="B159" s="627" t="str">
        <f t="shared" si="11"/>
        <v>185</v>
      </c>
      <c r="C159" s="679" t="s">
        <v>2821</v>
      </c>
      <c r="E159" s="633" t="s">
        <v>2589</v>
      </c>
      <c r="F159" s="631" t="str">
        <f t="shared" si="12"/>
        <v>XDOR_BJXR_C158_NECP_M090801_00002.BC</v>
      </c>
      <c r="K159" s="633" t="s">
        <v>2589</v>
      </c>
      <c r="L159" s="631" t="str">
        <f t="shared" si="13"/>
        <v/>
      </c>
    </row>
    <row r="160" spans="1:12">
      <c r="A160" s="627">
        <f t="shared" si="10"/>
        <v>1</v>
      </c>
      <c r="B160" s="627" t="str">
        <f t="shared" si="11"/>
        <v>186</v>
      </c>
      <c r="C160" s="679" t="s">
        <v>2822</v>
      </c>
      <c r="E160" s="633" t="s">
        <v>2588</v>
      </c>
      <c r="F160" s="631" t="str">
        <f t="shared" si="12"/>
        <v>XDOR_BJXR_C159_NECP_M090901_00002.BC</v>
      </c>
      <c r="K160" s="633" t="s">
        <v>2588</v>
      </c>
      <c r="L160" s="631" t="str">
        <f t="shared" si="13"/>
        <v/>
      </c>
    </row>
    <row r="161" spans="1:12">
      <c r="A161" s="627">
        <f t="shared" si="10"/>
        <v>1</v>
      </c>
      <c r="B161" s="627" t="str">
        <f t="shared" si="11"/>
        <v>187</v>
      </c>
      <c r="C161" s="679" t="s">
        <v>2823</v>
      </c>
      <c r="E161" s="633" t="s">
        <v>2587</v>
      </c>
      <c r="F161" s="631" t="str">
        <f t="shared" si="12"/>
        <v>XDOR_BJXR_C160_NECP_M091001_00002.BC</v>
      </c>
      <c r="K161" s="633" t="s">
        <v>2587</v>
      </c>
      <c r="L161" s="631" t="str">
        <f t="shared" si="13"/>
        <v/>
      </c>
    </row>
    <row r="162" spans="1:12">
      <c r="A162" s="627">
        <f t="shared" si="10"/>
        <v>1</v>
      </c>
      <c r="B162" s="627" t="str">
        <f t="shared" si="11"/>
        <v>188</v>
      </c>
      <c r="C162" s="679" t="s">
        <v>2824</v>
      </c>
      <c r="E162" s="633" t="s">
        <v>2586</v>
      </c>
      <c r="F162" s="631" t="str">
        <f t="shared" si="12"/>
        <v>XDOR_BJXR_C161_NECP_M091101_00002.BC</v>
      </c>
      <c r="K162" s="633" t="s">
        <v>2586</v>
      </c>
      <c r="L162" s="631" t="str">
        <f t="shared" si="13"/>
        <v/>
      </c>
    </row>
    <row r="163" spans="1:12">
      <c r="A163" s="627">
        <f t="shared" si="10"/>
        <v>1</v>
      </c>
      <c r="B163" s="627" t="str">
        <f t="shared" si="11"/>
        <v>198</v>
      </c>
      <c r="C163" s="679" t="s">
        <v>980</v>
      </c>
      <c r="E163" s="633" t="s">
        <v>2585</v>
      </c>
      <c r="F163" s="631" t="str">
        <f t="shared" si="12"/>
        <v>XDOR_BJXR_C162_NECP_M091201_00002.BC</v>
      </c>
      <c r="K163" s="633" t="s">
        <v>2585</v>
      </c>
      <c r="L163" s="631" t="str">
        <f t="shared" si="13"/>
        <v/>
      </c>
    </row>
    <row r="164" spans="1:12">
      <c r="A164" s="627">
        <f t="shared" si="10"/>
        <v>1</v>
      </c>
      <c r="B164" s="627" t="str">
        <f t="shared" si="11"/>
        <v>199</v>
      </c>
      <c r="C164" s="679" t="s">
        <v>779</v>
      </c>
      <c r="E164" s="633" t="s">
        <v>2584</v>
      </c>
      <c r="F164" s="631" t="str">
        <f t="shared" si="12"/>
        <v>XDOR_BJXR_C163_NECP_M091301_00002.BC</v>
      </c>
      <c r="K164" s="633" t="s">
        <v>2584</v>
      </c>
      <c r="L164" s="631" t="str">
        <f t="shared" si="13"/>
        <v/>
      </c>
    </row>
    <row r="165" spans="1:12">
      <c r="A165" s="627">
        <f t="shared" si="10"/>
        <v>1</v>
      </c>
      <c r="B165" s="627" t="str">
        <f t="shared" si="11"/>
        <v>200</v>
      </c>
      <c r="C165" s="679" t="s">
        <v>780</v>
      </c>
      <c r="E165" s="633" t="s">
        <v>2583</v>
      </c>
      <c r="F165" s="631" t="str">
        <f t="shared" si="12"/>
        <v>XDOR_BJXR_C164_NECP_M091302_00003.BC</v>
      </c>
      <c r="K165" s="633" t="s">
        <v>2583</v>
      </c>
      <c r="L165" s="631" t="str">
        <f t="shared" si="13"/>
        <v/>
      </c>
    </row>
    <row r="166" spans="1:12">
      <c r="A166" s="627">
        <f t="shared" si="10"/>
        <v>1</v>
      </c>
      <c r="B166" s="627" t="str">
        <f t="shared" si="11"/>
        <v>201</v>
      </c>
      <c r="C166" s="679" t="s">
        <v>781</v>
      </c>
      <c r="E166" s="633" t="s">
        <v>2582</v>
      </c>
      <c r="F166" s="631" t="str">
        <f t="shared" si="12"/>
        <v>XDOR_BJXR_C165_NECP_M091303_00002.BC</v>
      </c>
      <c r="K166" s="633" t="s">
        <v>2582</v>
      </c>
      <c r="L166" s="631" t="str">
        <f t="shared" si="13"/>
        <v/>
      </c>
    </row>
    <row r="167" spans="1:12">
      <c r="A167" s="627">
        <f t="shared" si="10"/>
        <v>1</v>
      </c>
      <c r="B167" s="627" t="str">
        <f t="shared" si="11"/>
        <v>202</v>
      </c>
      <c r="C167" s="679" t="s">
        <v>782</v>
      </c>
      <c r="E167" s="633" t="s">
        <v>2581</v>
      </c>
      <c r="F167" s="631" t="str">
        <f t="shared" si="12"/>
        <v>XDOR_BJXR_C166_NECP_M091304_00002.BC</v>
      </c>
      <c r="K167" s="633" t="s">
        <v>2581</v>
      </c>
      <c r="L167" s="631" t="str">
        <f t="shared" si="13"/>
        <v/>
      </c>
    </row>
    <row r="168" spans="1:12">
      <c r="A168" s="627">
        <f t="shared" si="10"/>
        <v>1</v>
      </c>
      <c r="B168" s="627" t="str">
        <f t="shared" si="11"/>
        <v>203</v>
      </c>
      <c r="C168" s="679" t="s">
        <v>783</v>
      </c>
      <c r="E168" s="633" t="s">
        <v>2580</v>
      </c>
      <c r="F168" s="631" t="str">
        <f t="shared" si="12"/>
        <v>XDOR_BJXR_C167_NECP_M091305_00003.BC</v>
      </c>
      <c r="K168" s="633" t="s">
        <v>2580</v>
      </c>
      <c r="L168" s="631" t="str">
        <f t="shared" si="13"/>
        <v/>
      </c>
    </row>
    <row r="169" spans="1:12">
      <c r="A169" s="627">
        <f t="shared" si="10"/>
        <v>1</v>
      </c>
      <c r="B169" s="627" t="str">
        <f t="shared" si="11"/>
        <v>204</v>
      </c>
      <c r="C169" s="679" t="s">
        <v>2825</v>
      </c>
      <c r="E169" s="633" t="s">
        <v>2579</v>
      </c>
      <c r="F169" s="631" t="str">
        <f t="shared" si="12"/>
        <v>XDOR_BJXR_C168_NECP_M091306_00002.BC</v>
      </c>
      <c r="K169" s="633" t="s">
        <v>2579</v>
      </c>
      <c r="L169" s="631" t="str">
        <f t="shared" si="13"/>
        <v/>
      </c>
    </row>
    <row r="170" spans="1:12">
      <c r="A170" s="627">
        <f t="shared" si="10"/>
        <v>1</v>
      </c>
      <c r="B170" s="627" t="str">
        <f t="shared" si="11"/>
        <v>205</v>
      </c>
      <c r="C170" s="679" t="s">
        <v>784</v>
      </c>
      <c r="E170" s="633" t="s">
        <v>2577</v>
      </c>
      <c r="F170" s="631" t="str">
        <f t="shared" si="12"/>
        <v>XDOR_BJXR_C169_NECP_M091307_00002.BC</v>
      </c>
      <c r="K170" s="633" t="s">
        <v>2577</v>
      </c>
      <c r="L170" s="631" t="str">
        <f t="shared" si="13"/>
        <v/>
      </c>
    </row>
    <row r="171" spans="1:12">
      <c r="A171" s="627">
        <f t="shared" si="10"/>
        <v>1</v>
      </c>
      <c r="B171" s="627" t="str">
        <f t="shared" si="11"/>
        <v>206</v>
      </c>
      <c r="C171" s="679" t="s">
        <v>942</v>
      </c>
      <c r="E171" s="633" t="s">
        <v>2575</v>
      </c>
      <c r="F171" s="631" t="str">
        <f t="shared" si="12"/>
        <v>XDOR_BJXR_C170_NECP_M091308_00003.BC</v>
      </c>
      <c r="K171" s="633" t="s">
        <v>2575</v>
      </c>
      <c r="L171" s="631" t="str">
        <f t="shared" si="13"/>
        <v/>
      </c>
    </row>
    <row r="172" spans="1:12">
      <c r="A172" s="627">
        <f t="shared" si="10"/>
        <v>1</v>
      </c>
      <c r="B172" s="627" t="str">
        <f t="shared" si="11"/>
        <v>207</v>
      </c>
      <c r="C172" s="679" t="s">
        <v>785</v>
      </c>
      <c r="E172" s="633" t="s">
        <v>2574</v>
      </c>
      <c r="F172" s="631" t="str">
        <f t="shared" si="12"/>
        <v>XDOR_BJXR_C171_NECP_M091309_00002.BC</v>
      </c>
      <c r="K172" s="633" t="s">
        <v>2574</v>
      </c>
      <c r="L172" s="631" t="str">
        <f t="shared" si="13"/>
        <v/>
      </c>
    </row>
    <row r="173" spans="1:12">
      <c r="A173" s="627">
        <f t="shared" si="10"/>
        <v>1</v>
      </c>
      <c r="B173" s="627" t="str">
        <f t="shared" si="11"/>
        <v>208</v>
      </c>
      <c r="C173" s="679" t="s">
        <v>2826</v>
      </c>
      <c r="E173" s="633" t="s">
        <v>2573</v>
      </c>
      <c r="F173" s="631" t="str">
        <f t="shared" si="12"/>
        <v>XDOR_BJXR_C172_NECP_M091310_00002.BC</v>
      </c>
      <c r="K173" s="633" t="s">
        <v>2573</v>
      </c>
      <c r="L173" s="631" t="str">
        <f t="shared" si="13"/>
        <v/>
      </c>
    </row>
    <row r="174" spans="1:12">
      <c r="A174" s="627">
        <f t="shared" si="10"/>
        <v>1</v>
      </c>
      <c r="B174" s="627" t="str">
        <f t="shared" si="11"/>
        <v>209</v>
      </c>
      <c r="C174" s="679" t="s">
        <v>943</v>
      </c>
      <c r="E174" s="633" t="s">
        <v>2572</v>
      </c>
      <c r="F174" s="631" t="str">
        <f t="shared" si="12"/>
        <v>XDOR_BJXR_C173_NECP_M091311_00003.BC</v>
      </c>
      <c r="K174" s="633" t="s">
        <v>2572</v>
      </c>
      <c r="L174" s="631" t="str">
        <f t="shared" si="13"/>
        <v/>
      </c>
    </row>
    <row r="175" spans="1:12">
      <c r="A175" s="627">
        <f t="shared" si="10"/>
        <v>1</v>
      </c>
      <c r="B175" s="627" t="str">
        <f t="shared" si="11"/>
        <v>210</v>
      </c>
      <c r="C175" s="679" t="s">
        <v>786</v>
      </c>
      <c r="E175" s="633" t="s">
        <v>2571</v>
      </c>
      <c r="F175" s="631" t="str">
        <f t="shared" si="12"/>
        <v>XDOR_BJXR_C174_NECP_M091312_00002.BC</v>
      </c>
      <c r="K175" s="633" t="s">
        <v>2571</v>
      </c>
      <c r="L175" s="631" t="str">
        <f t="shared" si="13"/>
        <v/>
      </c>
    </row>
    <row r="176" spans="1:12">
      <c r="A176" s="627">
        <f t="shared" si="10"/>
        <v>1</v>
      </c>
      <c r="B176" s="627" t="str">
        <f t="shared" si="11"/>
        <v>211</v>
      </c>
      <c r="C176" s="679" t="s">
        <v>2827</v>
      </c>
      <c r="E176" s="633" t="s">
        <v>2570</v>
      </c>
      <c r="F176" s="631" t="str">
        <f t="shared" si="12"/>
        <v>XDOR_BJXR_C175_NECP_M091401_00002.BC</v>
      </c>
      <c r="K176" s="633" t="s">
        <v>2570</v>
      </c>
      <c r="L176" s="631" t="str">
        <f t="shared" si="13"/>
        <v/>
      </c>
    </row>
    <row r="177" spans="1:12">
      <c r="A177" s="627">
        <f t="shared" si="10"/>
        <v>1</v>
      </c>
      <c r="B177" s="627" t="str">
        <f t="shared" si="11"/>
        <v>212</v>
      </c>
      <c r="C177" s="679" t="s">
        <v>944</v>
      </c>
      <c r="E177" s="633" t="s">
        <v>2569</v>
      </c>
      <c r="F177" s="631" t="str">
        <f t="shared" si="12"/>
        <v>XDOR_BJXR_C176_NECP_M091402_00003.BC</v>
      </c>
      <c r="K177" s="633" t="s">
        <v>2569</v>
      </c>
      <c r="L177" s="631" t="str">
        <f t="shared" si="13"/>
        <v/>
      </c>
    </row>
    <row r="178" spans="1:12">
      <c r="A178" s="627">
        <f t="shared" si="10"/>
        <v>1</v>
      </c>
      <c r="B178" s="627" t="str">
        <f t="shared" si="11"/>
        <v>213</v>
      </c>
      <c r="C178" s="679" t="s">
        <v>788</v>
      </c>
      <c r="E178" s="633" t="s">
        <v>2568</v>
      </c>
      <c r="F178" s="631" t="str">
        <f t="shared" si="12"/>
        <v>XDOR_BJXR_C177_NECP_M091403_00002.BC</v>
      </c>
      <c r="K178" s="633" t="s">
        <v>2568</v>
      </c>
      <c r="L178" s="631" t="str">
        <f t="shared" si="13"/>
        <v/>
      </c>
    </row>
    <row r="179" spans="1:12">
      <c r="A179" s="627">
        <f t="shared" si="10"/>
        <v>1</v>
      </c>
      <c r="B179" s="627" t="str">
        <f t="shared" si="11"/>
        <v>214</v>
      </c>
      <c r="C179" s="679" t="s">
        <v>2828</v>
      </c>
      <c r="E179" s="633" t="s">
        <v>2567</v>
      </c>
      <c r="F179" s="631" t="str">
        <f t="shared" si="12"/>
        <v>XDOR_BJXR_C178_NECP_M091404_00002.BC</v>
      </c>
      <c r="K179" s="633" t="s">
        <v>2567</v>
      </c>
      <c r="L179" s="631" t="str">
        <f t="shared" si="13"/>
        <v/>
      </c>
    </row>
    <row r="180" spans="1:12">
      <c r="A180" s="627">
        <f t="shared" si="10"/>
        <v>1</v>
      </c>
      <c r="B180" s="627" t="str">
        <f t="shared" si="11"/>
        <v>215</v>
      </c>
      <c r="C180" s="679" t="s">
        <v>945</v>
      </c>
      <c r="E180" s="633" t="s">
        <v>2566</v>
      </c>
      <c r="F180" s="631" t="str">
        <f t="shared" si="12"/>
        <v>XDOR_BJXR_C179_NECP_M091405_00003.BC</v>
      </c>
      <c r="K180" s="633" t="s">
        <v>2566</v>
      </c>
      <c r="L180" s="631" t="str">
        <f t="shared" si="13"/>
        <v/>
      </c>
    </row>
    <row r="181" spans="1:12">
      <c r="A181" s="627">
        <f t="shared" si="10"/>
        <v>1</v>
      </c>
      <c r="B181" s="627" t="str">
        <f t="shared" si="11"/>
        <v>216</v>
      </c>
      <c r="C181" s="679" t="s">
        <v>790</v>
      </c>
      <c r="E181" s="633" t="s">
        <v>2565</v>
      </c>
      <c r="F181" s="631" t="str">
        <f t="shared" si="12"/>
        <v>XDOR_BJXR_C180_NECP_M091406_00002.BC</v>
      </c>
      <c r="K181" s="633" t="s">
        <v>2565</v>
      </c>
      <c r="L181" s="631" t="str">
        <f t="shared" si="13"/>
        <v/>
      </c>
    </row>
    <row r="182" spans="1:12">
      <c r="A182" s="627">
        <f t="shared" si="10"/>
        <v>1</v>
      </c>
      <c r="B182" s="627" t="str">
        <f t="shared" si="11"/>
        <v>217</v>
      </c>
      <c r="C182" s="679" t="s">
        <v>791</v>
      </c>
      <c r="E182" s="633" t="s">
        <v>2564</v>
      </c>
      <c r="F182" s="631" t="str">
        <f t="shared" si="12"/>
        <v>XDOR_BJXR_C181_NECP_M091407_00002.BC</v>
      </c>
      <c r="K182" s="633" t="s">
        <v>2564</v>
      </c>
      <c r="L182" s="631" t="str">
        <f t="shared" si="13"/>
        <v/>
      </c>
    </row>
    <row r="183" spans="1:12">
      <c r="A183" s="627">
        <f t="shared" si="10"/>
        <v>1</v>
      </c>
      <c r="B183" s="627" t="str">
        <f t="shared" si="11"/>
        <v>218</v>
      </c>
      <c r="C183" s="679" t="s">
        <v>792</v>
      </c>
      <c r="E183" s="633" t="s">
        <v>2563</v>
      </c>
      <c r="F183" s="631" t="str">
        <f t="shared" si="12"/>
        <v>XDOR_BJXR_C182_NECP_M091408_00003.BC</v>
      </c>
      <c r="K183" s="633" t="s">
        <v>2563</v>
      </c>
      <c r="L183" s="631" t="str">
        <f t="shared" si="13"/>
        <v/>
      </c>
    </row>
    <row r="184" spans="1:12">
      <c r="A184" s="627">
        <f t="shared" si="10"/>
        <v>1</v>
      </c>
      <c r="B184" s="627" t="str">
        <f t="shared" si="11"/>
        <v>219</v>
      </c>
      <c r="C184" s="679" t="s">
        <v>793</v>
      </c>
      <c r="E184" s="633" t="s">
        <v>2562</v>
      </c>
      <c r="F184" s="631" t="str">
        <f t="shared" si="12"/>
        <v>XDOR_BJXR_C183_NECP_M091409_00002.BC</v>
      </c>
      <c r="K184" s="633" t="s">
        <v>2562</v>
      </c>
      <c r="L184" s="631" t="str">
        <f t="shared" si="13"/>
        <v/>
      </c>
    </row>
    <row r="185" spans="1:12">
      <c r="A185" s="627">
        <f t="shared" si="10"/>
        <v>1</v>
      </c>
      <c r="B185" s="627" t="str">
        <f t="shared" si="11"/>
        <v>220</v>
      </c>
      <c r="C185" s="679" t="s">
        <v>1479</v>
      </c>
      <c r="E185" s="633" t="s">
        <v>2561</v>
      </c>
      <c r="F185" s="631" t="str">
        <f t="shared" si="12"/>
        <v>XDOR_BJXR_C184_NECP_M091410_00002.BC</v>
      </c>
      <c r="K185" s="633" t="s">
        <v>2561</v>
      </c>
      <c r="L185" s="631" t="str">
        <f t="shared" si="13"/>
        <v/>
      </c>
    </row>
    <row r="186" spans="1:12">
      <c r="A186" s="627">
        <f t="shared" si="10"/>
        <v>1</v>
      </c>
      <c r="B186" s="627" t="str">
        <f t="shared" si="11"/>
        <v>221</v>
      </c>
      <c r="C186" s="679" t="s">
        <v>1482</v>
      </c>
      <c r="E186" s="633" t="s">
        <v>2560</v>
      </c>
      <c r="F186" s="631" t="str">
        <f t="shared" si="12"/>
        <v>XDOR_BJXR_C185_NECP_M091411_00003.BC</v>
      </c>
      <c r="K186" s="633" t="s">
        <v>2560</v>
      </c>
      <c r="L186" s="631" t="str">
        <f t="shared" si="13"/>
        <v/>
      </c>
    </row>
    <row r="187" spans="1:12">
      <c r="A187" s="627">
        <f t="shared" si="10"/>
        <v>1</v>
      </c>
      <c r="B187" s="627" t="str">
        <f t="shared" si="11"/>
        <v>222</v>
      </c>
      <c r="C187" s="679" t="s">
        <v>1565</v>
      </c>
      <c r="E187" s="633" t="s">
        <v>2559</v>
      </c>
      <c r="F187" s="631" t="str">
        <f t="shared" si="12"/>
        <v>XDOR_BJXR_C186_NECP_M091412_00002.BC</v>
      </c>
      <c r="K187" s="633" t="s">
        <v>2559</v>
      </c>
      <c r="L187" s="631" t="str">
        <f t="shared" si="13"/>
        <v/>
      </c>
    </row>
    <row r="188" spans="1:12">
      <c r="A188" s="627">
        <f t="shared" si="10"/>
        <v>1</v>
      </c>
      <c r="B188" s="627" t="str">
        <f t="shared" si="11"/>
        <v>223</v>
      </c>
      <c r="C188" s="679" t="s">
        <v>1566</v>
      </c>
      <c r="E188" s="633" t="s">
        <v>2558</v>
      </c>
      <c r="F188" s="631" t="str">
        <f t="shared" si="12"/>
        <v>XDOR_BJXR_C187_NECP_M091501_00002.BC</v>
      </c>
      <c r="K188" s="633" t="s">
        <v>2558</v>
      </c>
      <c r="L188" s="631" t="str">
        <f t="shared" si="13"/>
        <v/>
      </c>
    </row>
    <row r="189" spans="1:12">
      <c r="A189" s="627">
        <f t="shared" si="10"/>
        <v>1</v>
      </c>
      <c r="B189" s="627" t="str">
        <f t="shared" si="11"/>
        <v>224</v>
      </c>
      <c r="C189" s="679" t="s">
        <v>1567</v>
      </c>
      <c r="E189" s="633" t="s">
        <v>2557</v>
      </c>
      <c r="F189" s="631" t="str">
        <f t="shared" si="12"/>
        <v>XDOR_BJXR_C188_NECP_M091601_00002.BC</v>
      </c>
      <c r="K189" s="633" t="s">
        <v>2557</v>
      </c>
      <c r="L189" s="631" t="str">
        <f t="shared" si="13"/>
        <v/>
      </c>
    </row>
    <row r="190" spans="1:12">
      <c r="A190" s="627">
        <f t="shared" si="10"/>
        <v>1</v>
      </c>
      <c r="B190" s="627" t="str">
        <f t="shared" si="11"/>
        <v>225</v>
      </c>
      <c r="C190" s="679" t="s">
        <v>1568</v>
      </c>
      <c r="E190" s="633" t="s">
        <v>2556</v>
      </c>
      <c r="F190" s="631" t="str">
        <f t="shared" si="12"/>
        <v/>
      </c>
      <c r="K190" s="633" t="s">
        <v>2556</v>
      </c>
      <c r="L190" s="631" t="str">
        <f t="shared" si="13"/>
        <v/>
      </c>
    </row>
    <row r="191" spans="1:12">
      <c r="A191" s="627">
        <f t="shared" si="10"/>
        <v>1</v>
      </c>
      <c r="B191" s="627" t="str">
        <f t="shared" si="11"/>
        <v>226</v>
      </c>
      <c r="C191" s="679" t="s">
        <v>1569</v>
      </c>
      <c r="E191" s="633" t="s">
        <v>2555</v>
      </c>
      <c r="F191" s="631" t="str">
        <f t="shared" si="12"/>
        <v/>
      </c>
      <c r="K191" s="633" t="s">
        <v>2555</v>
      </c>
      <c r="L191" s="631" t="str">
        <f t="shared" si="13"/>
        <v/>
      </c>
    </row>
    <row r="192" spans="1:12">
      <c r="A192" s="627">
        <f t="shared" si="10"/>
        <v>1</v>
      </c>
      <c r="B192" s="627" t="str">
        <f t="shared" si="11"/>
        <v>227</v>
      </c>
      <c r="C192" s="679" t="s">
        <v>1570</v>
      </c>
      <c r="E192" s="633" t="s">
        <v>2554</v>
      </c>
      <c r="F192" s="631" t="str">
        <f t="shared" si="12"/>
        <v/>
      </c>
      <c r="K192" s="633" t="s">
        <v>2554</v>
      </c>
      <c r="L192" s="631" t="str">
        <f t="shared" si="13"/>
        <v/>
      </c>
    </row>
    <row r="193" spans="1:12">
      <c r="A193" s="627">
        <f t="shared" si="10"/>
        <v>1</v>
      </c>
      <c r="B193" s="627" t="str">
        <f t="shared" si="11"/>
        <v>228</v>
      </c>
      <c r="C193" s="679" t="s">
        <v>1571</v>
      </c>
      <c r="E193" s="633" t="s">
        <v>2553</v>
      </c>
      <c r="F193" s="631" t="str">
        <f t="shared" si="12"/>
        <v/>
      </c>
      <c r="K193" s="633" t="s">
        <v>2553</v>
      </c>
      <c r="L193" s="631" t="str">
        <f t="shared" si="13"/>
        <v/>
      </c>
    </row>
    <row r="194" spans="1:12">
      <c r="A194" s="627">
        <f t="shared" ref="A194:A257" si="14">+IF(B194="","",COUNTIF($B$2:$B$1000,B194))</f>
        <v>1</v>
      </c>
      <c r="B194" s="627" t="str">
        <f t="shared" ref="B194:B257" si="15">+MID(C194,12,3)</f>
        <v>229</v>
      </c>
      <c r="C194" s="679" t="s">
        <v>1484</v>
      </c>
      <c r="E194" s="633" t="s">
        <v>2552</v>
      </c>
      <c r="F194" s="631" t="str">
        <f t="shared" ref="F194:F257" si="16">+IF(ISNA(VLOOKUP(E194,$B$2:$C$999,2,FALSE)),"",VLOOKUP(E194,$B$2:$C$999,2,FALSE))</f>
        <v/>
      </c>
      <c r="K194" s="633" t="s">
        <v>2552</v>
      </c>
      <c r="L194" s="631" t="str">
        <f t="shared" ref="L194:L257" si="17">+IF(ISNA(VLOOKUP(K194,$H$2:$I$999,2,FALSE)),"",VLOOKUP(K194,$H$2:$I$999,2,FALSE))</f>
        <v/>
      </c>
    </row>
    <row r="195" spans="1:12">
      <c r="A195" s="627">
        <f t="shared" si="14"/>
        <v>1</v>
      </c>
      <c r="B195" s="627" t="str">
        <f t="shared" si="15"/>
        <v>230</v>
      </c>
      <c r="C195" s="679" t="s">
        <v>1572</v>
      </c>
      <c r="E195" s="633" t="s">
        <v>2551</v>
      </c>
      <c r="F195" s="631" t="str">
        <f t="shared" si="16"/>
        <v/>
      </c>
      <c r="K195" s="633" t="s">
        <v>2551</v>
      </c>
      <c r="L195" s="631" t="str">
        <f t="shared" si="17"/>
        <v/>
      </c>
    </row>
    <row r="196" spans="1:12">
      <c r="A196" s="627">
        <f t="shared" si="14"/>
        <v>1</v>
      </c>
      <c r="B196" s="627" t="str">
        <f t="shared" si="15"/>
        <v>231</v>
      </c>
      <c r="C196" s="679" t="s">
        <v>1573</v>
      </c>
      <c r="E196" s="633" t="s">
        <v>2550</v>
      </c>
      <c r="F196" s="631" t="str">
        <f t="shared" si="16"/>
        <v/>
      </c>
      <c r="K196" s="633" t="s">
        <v>2550</v>
      </c>
      <c r="L196" s="631" t="str">
        <f t="shared" si="17"/>
        <v/>
      </c>
    </row>
    <row r="197" spans="1:12">
      <c r="A197" s="627">
        <f t="shared" si="14"/>
        <v>1</v>
      </c>
      <c r="B197" s="627" t="str">
        <f t="shared" si="15"/>
        <v>249</v>
      </c>
      <c r="C197" s="679" t="s">
        <v>794</v>
      </c>
      <c r="E197" s="633" t="s">
        <v>2549</v>
      </c>
      <c r="F197" s="631" t="str">
        <f t="shared" si="16"/>
        <v/>
      </c>
      <c r="K197" s="633" t="s">
        <v>2549</v>
      </c>
      <c r="L197" s="631" t="str">
        <f t="shared" si="17"/>
        <v/>
      </c>
    </row>
    <row r="198" spans="1:12">
      <c r="A198" s="627">
        <f t="shared" si="14"/>
        <v>1</v>
      </c>
      <c r="B198" s="627" t="str">
        <f t="shared" si="15"/>
        <v>250</v>
      </c>
      <c r="C198" s="679" t="s">
        <v>795</v>
      </c>
      <c r="E198" s="633" t="s">
        <v>2548</v>
      </c>
      <c r="F198" s="631" t="str">
        <f t="shared" si="16"/>
        <v/>
      </c>
      <c r="K198" s="633" t="s">
        <v>2548</v>
      </c>
      <c r="L198" s="631" t="str">
        <f t="shared" si="17"/>
        <v/>
      </c>
    </row>
    <row r="199" spans="1:12">
      <c r="A199" s="627">
        <f t="shared" si="14"/>
        <v>1</v>
      </c>
      <c r="B199" s="627" t="str">
        <f t="shared" si="15"/>
        <v>251</v>
      </c>
      <c r="C199" s="679" t="s">
        <v>796</v>
      </c>
      <c r="E199" s="633" t="s">
        <v>2547</v>
      </c>
      <c r="F199" s="631" t="str">
        <f t="shared" si="16"/>
        <v>XDOR_BJXR_C198_NECP_M099701_00001.BC</v>
      </c>
      <c r="K199" s="633" t="s">
        <v>2547</v>
      </c>
      <c r="L199" s="631" t="str">
        <f t="shared" si="17"/>
        <v/>
      </c>
    </row>
    <row r="200" spans="1:12">
      <c r="A200" s="627">
        <f t="shared" si="14"/>
        <v>1</v>
      </c>
      <c r="B200" s="627" t="str">
        <f t="shared" si="15"/>
        <v>252</v>
      </c>
      <c r="C200" s="679" t="s">
        <v>797</v>
      </c>
      <c r="E200" s="633" t="s">
        <v>2546</v>
      </c>
      <c r="F200" s="631" t="str">
        <f t="shared" si="16"/>
        <v>XDOR_BJXR_C199_NECP_M099801_00002.BC</v>
      </c>
      <c r="K200" s="633" t="s">
        <v>2546</v>
      </c>
      <c r="L200" s="631" t="str">
        <f t="shared" si="17"/>
        <v/>
      </c>
    </row>
    <row r="201" spans="1:12">
      <c r="A201" s="627">
        <f t="shared" si="14"/>
        <v>1</v>
      </c>
      <c r="B201" s="627" t="str">
        <f t="shared" si="15"/>
        <v>253</v>
      </c>
      <c r="C201" s="679" t="s">
        <v>798</v>
      </c>
      <c r="E201" s="633" t="s">
        <v>2545</v>
      </c>
      <c r="F201" s="631" t="str">
        <f t="shared" si="16"/>
        <v>XDOR_BJXR_C200_NECP_M099901_00002.BC</v>
      </c>
      <c r="K201" s="633" t="s">
        <v>2545</v>
      </c>
      <c r="L201" s="631" t="str">
        <f t="shared" si="17"/>
        <v/>
      </c>
    </row>
    <row r="202" spans="1:12">
      <c r="A202" s="627">
        <f t="shared" si="14"/>
        <v>1</v>
      </c>
      <c r="B202" s="627" t="str">
        <f t="shared" si="15"/>
        <v>254</v>
      </c>
      <c r="C202" s="679" t="s">
        <v>799</v>
      </c>
      <c r="E202" s="633" t="s">
        <v>2544</v>
      </c>
      <c r="F202" s="631" t="str">
        <f t="shared" si="16"/>
        <v>XDOR_BJXR_C201_NECP_M100101_00002.BC</v>
      </c>
      <c r="K202" s="633" t="s">
        <v>2544</v>
      </c>
      <c r="L202" s="631" t="str">
        <f t="shared" si="17"/>
        <v/>
      </c>
    </row>
    <row r="203" spans="1:12">
      <c r="A203" s="627">
        <f t="shared" si="14"/>
        <v>1</v>
      </c>
      <c r="B203" s="627" t="str">
        <f t="shared" si="15"/>
        <v>255</v>
      </c>
      <c r="C203" s="679" t="s">
        <v>800</v>
      </c>
      <c r="E203" s="633" t="s">
        <v>2543</v>
      </c>
      <c r="F203" s="631" t="str">
        <f t="shared" si="16"/>
        <v>XDOR_BJXR_C202_NECP_M100201_00002.BC</v>
      </c>
      <c r="K203" s="633" t="s">
        <v>2543</v>
      </c>
      <c r="L203" s="631" t="str">
        <f t="shared" si="17"/>
        <v/>
      </c>
    </row>
    <row r="204" spans="1:12">
      <c r="A204" s="627">
        <f t="shared" si="14"/>
        <v>1</v>
      </c>
      <c r="B204" s="627" t="str">
        <f t="shared" si="15"/>
        <v>256</v>
      </c>
      <c r="C204" s="679" t="s">
        <v>801</v>
      </c>
      <c r="E204" s="633" t="s">
        <v>2542</v>
      </c>
      <c r="F204" s="631" t="str">
        <f t="shared" si="16"/>
        <v>XDOR_BJXR_C203_NECP_M100301_00002.BC</v>
      </c>
      <c r="K204" s="633" t="s">
        <v>2542</v>
      </c>
      <c r="L204" s="631" t="str">
        <f t="shared" si="17"/>
        <v/>
      </c>
    </row>
    <row r="205" spans="1:12">
      <c r="A205" s="627">
        <f t="shared" si="14"/>
        <v>1</v>
      </c>
      <c r="B205" s="627" t="str">
        <f t="shared" si="15"/>
        <v>257</v>
      </c>
      <c r="C205" s="679" t="s">
        <v>802</v>
      </c>
      <c r="E205" s="633" t="s">
        <v>2541</v>
      </c>
      <c r="F205" s="631" t="str">
        <f t="shared" si="16"/>
        <v>XDOR_BJXR_C204_NECP_M100401_00004.BC</v>
      </c>
      <c r="K205" s="633" t="s">
        <v>2541</v>
      </c>
      <c r="L205" s="631" t="str">
        <f t="shared" si="17"/>
        <v/>
      </c>
    </row>
    <row r="206" spans="1:12">
      <c r="A206" s="627">
        <f t="shared" si="14"/>
        <v>1</v>
      </c>
      <c r="B206" s="627" t="str">
        <f t="shared" si="15"/>
        <v>258</v>
      </c>
      <c r="C206" s="679" t="s">
        <v>803</v>
      </c>
      <c r="E206" s="633" t="s">
        <v>2540</v>
      </c>
      <c r="F206" s="631" t="str">
        <f t="shared" si="16"/>
        <v>XDOR_BJXR_C205_NECP_M100501_00002.BC</v>
      </c>
      <c r="K206" s="633" t="s">
        <v>2540</v>
      </c>
      <c r="L206" s="631" t="str">
        <f t="shared" si="17"/>
        <v/>
      </c>
    </row>
    <row r="207" spans="1:12">
      <c r="A207" s="627">
        <f t="shared" si="14"/>
        <v>1</v>
      </c>
      <c r="B207" s="627" t="str">
        <f t="shared" si="15"/>
        <v>259</v>
      </c>
      <c r="C207" s="679" t="s">
        <v>1502</v>
      </c>
      <c r="E207" s="633" t="s">
        <v>2539</v>
      </c>
      <c r="F207" s="631" t="str">
        <f t="shared" si="16"/>
        <v>XDOR_BJXR_C206_NECP_M100502_00003.BC</v>
      </c>
      <c r="K207" s="633" t="s">
        <v>2539</v>
      </c>
      <c r="L207" s="631" t="str">
        <f t="shared" si="17"/>
        <v/>
      </c>
    </row>
    <row r="208" spans="1:12">
      <c r="A208" s="627">
        <f t="shared" si="14"/>
        <v>1</v>
      </c>
      <c r="B208" s="627" t="str">
        <f t="shared" si="15"/>
        <v>260</v>
      </c>
      <c r="C208" s="679" t="s">
        <v>1503</v>
      </c>
      <c r="E208" s="633" t="s">
        <v>2538</v>
      </c>
      <c r="F208" s="631" t="str">
        <f t="shared" si="16"/>
        <v>XDOR_BJXR_C207_NECP_M100503_00002.BC</v>
      </c>
      <c r="K208" s="633" t="s">
        <v>2538</v>
      </c>
      <c r="L208" s="631" t="str">
        <f t="shared" si="17"/>
        <v/>
      </c>
    </row>
    <row r="209" spans="1:12">
      <c r="A209" s="627">
        <f t="shared" si="14"/>
        <v>1</v>
      </c>
      <c r="B209" s="627" t="str">
        <f t="shared" si="15"/>
        <v>261</v>
      </c>
      <c r="C209" s="679" t="s">
        <v>1504</v>
      </c>
      <c r="E209" s="633" t="s">
        <v>2537</v>
      </c>
      <c r="F209" s="631" t="str">
        <f t="shared" si="16"/>
        <v>XDOR_BJXR_C208_NECP_M100504_00004.BC</v>
      </c>
      <c r="K209" s="633" t="s">
        <v>2537</v>
      </c>
      <c r="L209" s="631" t="str">
        <f t="shared" si="17"/>
        <v/>
      </c>
    </row>
    <row r="210" spans="1:12">
      <c r="A210" s="627">
        <f t="shared" si="14"/>
        <v>1</v>
      </c>
      <c r="B210" s="627" t="str">
        <f t="shared" si="15"/>
        <v>262</v>
      </c>
      <c r="C210" s="679" t="s">
        <v>1505</v>
      </c>
      <c r="E210" s="633" t="s">
        <v>2536</v>
      </c>
      <c r="F210" s="631" t="str">
        <f t="shared" si="16"/>
        <v>XDOR_BJXR_C209_NECP_M100505_00003.BC</v>
      </c>
      <c r="K210" s="633" t="s">
        <v>2536</v>
      </c>
      <c r="L210" s="631" t="str">
        <f t="shared" si="17"/>
        <v/>
      </c>
    </row>
    <row r="211" spans="1:12">
      <c r="A211" s="627">
        <f t="shared" si="14"/>
        <v>1</v>
      </c>
      <c r="B211" s="627" t="str">
        <f t="shared" si="15"/>
        <v>263</v>
      </c>
      <c r="C211" s="679" t="s">
        <v>1506</v>
      </c>
      <c r="E211" s="633" t="s">
        <v>2535</v>
      </c>
      <c r="F211" s="631" t="str">
        <f t="shared" si="16"/>
        <v>XDOR_BJXR_C210_NECP_M100506_00002.BC</v>
      </c>
      <c r="K211" s="633" t="s">
        <v>2535</v>
      </c>
      <c r="L211" s="631" t="str">
        <f t="shared" si="17"/>
        <v/>
      </c>
    </row>
    <row r="212" spans="1:12">
      <c r="A212" s="627">
        <f t="shared" si="14"/>
        <v>1</v>
      </c>
      <c r="B212" s="627" t="str">
        <f t="shared" si="15"/>
        <v>264</v>
      </c>
      <c r="C212" s="679" t="s">
        <v>1507</v>
      </c>
      <c r="E212" s="633" t="s">
        <v>2534</v>
      </c>
      <c r="F212" s="631" t="str">
        <f t="shared" si="16"/>
        <v>XDOR_BJXR_C211_NECP_M100601_00004.BC</v>
      </c>
      <c r="K212" s="633" t="s">
        <v>2534</v>
      </c>
      <c r="L212" s="631" t="str">
        <f t="shared" si="17"/>
        <v/>
      </c>
    </row>
    <row r="213" spans="1:12">
      <c r="A213" s="627">
        <f t="shared" si="14"/>
        <v>1</v>
      </c>
      <c r="B213" s="627" t="str">
        <f t="shared" si="15"/>
        <v>265</v>
      </c>
      <c r="C213" s="679" t="s">
        <v>1508</v>
      </c>
      <c r="E213" s="633" t="s">
        <v>2533</v>
      </c>
      <c r="F213" s="631" t="str">
        <f t="shared" si="16"/>
        <v>XDOR_BJXR_C212_NECP_M100602_00003.BC</v>
      </c>
      <c r="K213" s="633" t="s">
        <v>2533</v>
      </c>
      <c r="L213" s="631" t="str">
        <f t="shared" si="17"/>
        <v/>
      </c>
    </row>
    <row r="214" spans="1:12">
      <c r="A214" s="627">
        <f t="shared" si="14"/>
        <v>1</v>
      </c>
      <c r="B214" s="627" t="str">
        <f t="shared" si="15"/>
        <v>266</v>
      </c>
      <c r="C214" s="679" t="s">
        <v>1509</v>
      </c>
      <c r="E214" s="633" t="s">
        <v>2532</v>
      </c>
      <c r="F214" s="631" t="str">
        <f t="shared" si="16"/>
        <v>XDOR_BJXR_C213_NECP_M100603_00002.BC</v>
      </c>
      <c r="K214" s="633" t="s">
        <v>2532</v>
      </c>
      <c r="L214" s="631" t="str">
        <f t="shared" si="17"/>
        <v/>
      </c>
    </row>
    <row r="215" spans="1:12">
      <c r="A215" s="627">
        <f t="shared" si="14"/>
        <v>1</v>
      </c>
      <c r="B215" s="627" t="str">
        <f t="shared" si="15"/>
        <v>267</v>
      </c>
      <c r="C215" s="679" t="s">
        <v>1510</v>
      </c>
      <c r="E215" s="633" t="s">
        <v>2531</v>
      </c>
      <c r="F215" s="631" t="str">
        <f t="shared" si="16"/>
        <v>XDOR_BJXR_C214_NECP_M100604_00004.BC</v>
      </c>
      <c r="K215" s="633" t="s">
        <v>2531</v>
      </c>
      <c r="L215" s="631" t="str">
        <f t="shared" si="17"/>
        <v/>
      </c>
    </row>
    <row r="216" spans="1:12">
      <c r="A216" s="627">
        <f t="shared" si="14"/>
        <v>1</v>
      </c>
      <c r="B216" s="627" t="str">
        <f t="shared" si="15"/>
        <v>268</v>
      </c>
      <c r="C216" s="679" t="s">
        <v>1519</v>
      </c>
      <c r="E216" s="633" t="s">
        <v>2530</v>
      </c>
      <c r="F216" s="631" t="str">
        <f t="shared" si="16"/>
        <v>XDOR_BJXR_C215_NECP_M100605_00003.BC</v>
      </c>
      <c r="K216" s="633" t="s">
        <v>2530</v>
      </c>
      <c r="L216" s="631" t="str">
        <f t="shared" si="17"/>
        <v/>
      </c>
    </row>
    <row r="217" spans="1:12">
      <c r="A217" s="627">
        <f t="shared" si="14"/>
        <v>1</v>
      </c>
      <c r="B217" s="627" t="str">
        <f t="shared" si="15"/>
        <v>269</v>
      </c>
      <c r="C217" s="679" t="s">
        <v>2829</v>
      </c>
      <c r="E217" s="633" t="s">
        <v>2529</v>
      </c>
      <c r="F217" s="631" t="str">
        <f t="shared" si="16"/>
        <v>XDOR_BJXR_C216_NECP_M100606_00002.BC</v>
      </c>
      <c r="K217" s="633" t="s">
        <v>2529</v>
      </c>
      <c r="L217" s="631" t="str">
        <f t="shared" si="17"/>
        <v/>
      </c>
    </row>
    <row r="218" spans="1:12">
      <c r="A218" s="627">
        <f t="shared" si="14"/>
        <v>1</v>
      </c>
      <c r="B218" s="627" t="str">
        <f t="shared" si="15"/>
        <v>270</v>
      </c>
      <c r="C218" s="679" t="s">
        <v>2830</v>
      </c>
      <c r="E218" s="633" t="s">
        <v>2528</v>
      </c>
      <c r="F218" s="631" t="str">
        <f t="shared" si="16"/>
        <v>XDOR_BJXR_C217_NECP_M100701_00002.BC</v>
      </c>
      <c r="K218" s="633" t="s">
        <v>2528</v>
      </c>
      <c r="L218" s="631" t="str">
        <f t="shared" si="17"/>
        <v/>
      </c>
    </row>
    <row r="219" spans="1:12">
      <c r="A219" s="627">
        <f t="shared" si="14"/>
        <v>1</v>
      </c>
      <c r="B219" s="627" t="str">
        <f t="shared" si="15"/>
        <v>271</v>
      </c>
      <c r="C219" s="679" t="s">
        <v>1520</v>
      </c>
      <c r="E219" s="633" t="s">
        <v>2527</v>
      </c>
      <c r="F219" s="631" t="str">
        <f t="shared" si="16"/>
        <v>XDOR_BJXR_C218_NECP_M100801_00002.BC</v>
      </c>
      <c r="K219" s="633" t="s">
        <v>2527</v>
      </c>
      <c r="L219" s="631" t="str">
        <f t="shared" si="17"/>
        <v/>
      </c>
    </row>
    <row r="220" spans="1:12">
      <c r="A220" s="627">
        <f t="shared" si="14"/>
        <v>1</v>
      </c>
      <c r="B220" s="627" t="str">
        <f t="shared" si="15"/>
        <v>272</v>
      </c>
      <c r="C220" s="679" t="s">
        <v>1521</v>
      </c>
      <c r="E220" s="633" t="s">
        <v>2526</v>
      </c>
      <c r="F220" s="631" t="str">
        <f t="shared" si="16"/>
        <v>XDOR_BJXR_C219_NECP_M100901_00002.BC</v>
      </c>
      <c r="K220" s="633" t="s">
        <v>2526</v>
      </c>
      <c r="L220" s="631" t="str">
        <f t="shared" si="17"/>
        <v/>
      </c>
    </row>
    <row r="221" spans="1:12">
      <c r="A221" s="627">
        <f t="shared" si="14"/>
        <v>1</v>
      </c>
      <c r="B221" s="627" t="str">
        <f t="shared" si="15"/>
        <v>273</v>
      </c>
      <c r="C221" s="679" t="s">
        <v>1619</v>
      </c>
      <c r="E221" s="633" t="s">
        <v>2525</v>
      </c>
      <c r="F221" s="631" t="str">
        <f t="shared" si="16"/>
        <v>XDOR_BJXR_C220_NECP_M101001_00001.BC</v>
      </c>
      <c r="K221" s="633" t="s">
        <v>2525</v>
      </c>
      <c r="L221" s="631" t="str">
        <f t="shared" si="17"/>
        <v/>
      </c>
    </row>
    <row r="222" spans="1:12">
      <c r="A222" s="627">
        <f t="shared" si="14"/>
        <v>1</v>
      </c>
      <c r="B222" s="627" t="str">
        <f t="shared" si="15"/>
        <v>274</v>
      </c>
      <c r="C222" s="679" t="s">
        <v>1620</v>
      </c>
      <c r="E222" s="633" t="s">
        <v>2524</v>
      </c>
      <c r="F222" s="631" t="str">
        <f t="shared" si="16"/>
        <v>XDOR_BJXR_C221_NECP_M101101_00001.BC</v>
      </c>
      <c r="K222" s="633" t="s">
        <v>2524</v>
      </c>
      <c r="L222" s="631" t="str">
        <f t="shared" si="17"/>
        <v/>
      </c>
    </row>
    <row r="223" spans="1:12">
      <c r="A223" s="627">
        <f t="shared" si="14"/>
        <v>1</v>
      </c>
      <c r="B223" s="627" t="str">
        <f t="shared" si="15"/>
        <v>275</v>
      </c>
      <c r="C223" s="679" t="s">
        <v>1694</v>
      </c>
      <c r="E223" s="633" t="s">
        <v>2523</v>
      </c>
      <c r="F223" s="631" t="str">
        <f t="shared" si="16"/>
        <v>XDOR_BJXR_C222_NECP_M101201_00001.BC</v>
      </c>
      <c r="K223" s="633" t="s">
        <v>2523</v>
      </c>
      <c r="L223" s="631" t="str">
        <f t="shared" si="17"/>
        <v/>
      </c>
    </row>
    <row r="224" spans="1:12">
      <c r="A224" s="627">
        <f t="shared" si="14"/>
        <v>1</v>
      </c>
      <c r="B224" s="627" t="str">
        <f t="shared" si="15"/>
        <v>276</v>
      </c>
      <c r="C224" s="679" t="s">
        <v>2831</v>
      </c>
      <c r="E224" s="633" t="s">
        <v>2522</v>
      </c>
      <c r="F224" s="631" t="str">
        <f t="shared" si="16"/>
        <v>XDOR_BJXR_C223_NECP_M101301_00001.BC</v>
      </c>
      <c r="K224" s="633" t="s">
        <v>2522</v>
      </c>
      <c r="L224" s="631" t="str">
        <f t="shared" si="17"/>
        <v/>
      </c>
    </row>
    <row r="225" spans="1:12">
      <c r="A225" s="627">
        <f t="shared" si="14"/>
        <v>1</v>
      </c>
      <c r="B225" s="627" t="str">
        <f t="shared" si="15"/>
        <v>277</v>
      </c>
      <c r="C225" s="679" t="s">
        <v>1696</v>
      </c>
      <c r="E225" s="633" t="s">
        <v>2521</v>
      </c>
      <c r="F225" s="631" t="str">
        <f t="shared" si="16"/>
        <v>XDOR_BJXR_C224_NECP_M101302_00001.BC</v>
      </c>
      <c r="K225" s="633" t="s">
        <v>2521</v>
      </c>
      <c r="L225" s="631" t="str">
        <f t="shared" si="17"/>
        <v/>
      </c>
    </row>
    <row r="226" spans="1:12">
      <c r="A226" s="627">
        <f t="shared" si="14"/>
        <v>1</v>
      </c>
      <c r="B226" s="627" t="str">
        <f t="shared" si="15"/>
        <v>278</v>
      </c>
      <c r="C226" s="679" t="s">
        <v>1697</v>
      </c>
      <c r="E226" s="633" t="s">
        <v>2520</v>
      </c>
      <c r="F226" s="631" t="str">
        <f t="shared" si="16"/>
        <v>XDOR_BJXR_C225_NECP_M101303_00001.BC</v>
      </c>
      <c r="K226" s="633" t="s">
        <v>2520</v>
      </c>
      <c r="L226" s="631" t="str">
        <f t="shared" si="17"/>
        <v/>
      </c>
    </row>
    <row r="227" spans="1:12">
      <c r="A227" s="627">
        <f t="shared" si="14"/>
        <v>1</v>
      </c>
      <c r="B227" s="627" t="str">
        <f t="shared" si="15"/>
        <v>279</v>
      </c>
      <c r="C227" s="679" t="s">
        <v>3067</v>
      </c>
      <c r="E227" s="633" t="s">
        <v>2519</v>
      </c>
      <c r="F227" s="631" t="str">
        <f t="shared" si="16"/>
        <v>XDOR_BJXR_C226_NECP_M101304_00001.BC</v>
      </c>
      <c r="K227" s="633" t="s">
        <v>2519</v>
      </c>
      <c r="L227" s="631" t="str">
        <f t="shared" si="17"/>
        <v/>
      </c>
    </row>
    <row r="228" spans="1:12">
      <c r="A228" s="627">
        <f t="shared" si="14"/>
        <v>1</v>
      </c>
      <c r="B228" s="627" t="str">
        <f t="shared" si="15"/>
        <v>301</v>
      </c>
      <c r="C228" s="679" t="s">
        <v>804</v>
      </c>
      <c r="E228" s="633" t="s">
        <v>2518</v>
      </c>
      <c r="F228" s="631" t="str">
        <f t="shared" si="16"/>
        <v>XDOR_BJXR_C227_NECP_M101305_00001.BC</v>
      </c>
      <c r="K228" s="633" t="s">
        <v>2518</v>
      </c>
      <c r="L228" s="631" t="str">
        <f t="shared" si="17"/>
        <v/>
      </c>
    </row>
    <row r="229" spans="1:12">
      <c r="A229" s="627">
        <f t="shared" si="14"/>
        <v>1</v>
      </c>
      <c r="B229" s="627" t="str">
        <f t="shared" si="15"/>
        <v>302</v>
      </c>
      <c r="C229" s="679" t="s">
        <v>805</v>
      </c>
      <c r="E229" s="633" t="s">
        <v>2517</v>
      </c>
      <c r="F229" s="631" t="str">
        <f t="shared" si="16"/>
        <v>XDOR_BJXR_C228_NECP_M101306_00001.BC</v>
      </c>
      <c r="K229" s="633" t="s">
        <v>2517</v>
      </c>
      <c r="L229" s="631" t="str">
        <f t="shared" si="17"/>
        <v/>
      </c>
    </row>
    <row r="230" spans="1:12">
      <c r="A230" s="627">
        <f t="shared" si="14"/>
        <v>1</v>
      </c>
      <c r="B230" s="627" t="str">
        <f t="shared" si="15"/>
        <v>303</v>
      </c>
      <c r="C230" s="679" t="s">
        <v>806</v>
      </c>
      <c r="E230" s="633" t="s">
        <v>2516</v>
      </c>
      <c r="F230" s="631" t="str">
        <f t="shared" si="16"/>
        <v>XDOR_BJXR_C229_NECP_M101401_00001.BC</v>
      </c>
      <c r="K230" s="633" t="s">
        <v>2516</v>
      </c>
      <c r="L230" s="631" t="str">
        <f t="shared" si="17"/>
        <v/>
      </c>
    </row>
    <row r="231" spans="1:12">
      <c r="A231" s="627">
        <f t="shared" si="14"/>
        <v>1</v>
      </c>
      <c r="B231" s="627" t="str">
        <f t="shared" si="15"/>
        <v>304</v>
      </c>
      <c r="C231" s="679" t="s">
        <v>807</v>
      </c>
      <c r="E231" s="633" t="s">
        <v>2515</v>
      </c>
      <c r="F231" s="631" t="str">
        <f t="shared" si="16"/>
        <v>XDOR_BJXR_C230_NECP_M101402_00001.BC</v>
      </c>
      <c r="K231" s="633" t="s">
        <v>2515</v>
      </c>
      <c r="L231" s="631" t="str">
        <f t="shared" si="17"/>
        <v/>
      </c>
    </row>
    <row r="232" spans="1:12">
      <c r="A232" s="627">
        <f t="shared" si="14"/>
        <v>1</v>
      </c>
      <c r="B232" s="627" t="str">
        <f t="shared" si="15"/>
        <v>305</v>
      </c>
      <c r="C232" s="679" t="s">
        <v>808</v>
      </c>
      <c r="E232" s="633" t="s">
        <v>2514</v>
      </c>
      <c r="F232" s="631" t="str">
        <f t="shared" si="16"/>
        <v>XDOR_BJXR_C231_NECP_M101501_00001.BC</v>
      </c>
      <c r="K232" s="633" t="s">
        <v>2514</v>
      </c>
      <c r="L232" s="631" t="str">
        <f t="shared" si="17"/>
        <v/>
      </c>
    </row>
    <row r="233" spans="1:12">
      <c r="A233" s="627">
        <f t="shared" si="14"/>
        <v>1</v>
      </c>
      <c r="B233" s="627" t="str">
        <f t="shared" si="15"/>
        <v>306</v>
      </c>
      <c r="C233" s="679" t="s">
        <v>2832</v>
      </c>
      <c r="E233" s="633" t="s">
        <v>2513</v>
      </c>
      <c r="F233" s="631" t="str">
        <f t="shared" si="16"/>
        <v/>
      </c>
      <c r="K233" s="633" t="s">
        <v>2513</v>
      </c>
      <c r="L233" s="631" t="str">
        <f t="shared" si="17"/>
        <v/>
      </c>
    </row>
    <row r="234" spans="1:12">
      <c r="A234" s="627">
        <f t="shared" si="14"/>
        <v>1</v>
      </c>
      <c r="B234" s="627" t="str">
        <f t="shared" si="15"/>
        <v>310</v>
      </c>
      <c r="C234" s="679" t="s">
        <v>1574</v>
      </c>
      <c r="E234" s="633" t="s">
        <v>2512</v>
      </c>
      <c r="F234" s="631" t="str">
        <f t="shared" si="16"/>
        <v/>
      </c>
      <c r="K234" s="633" t="s">
        <v>2512</v>
      </c>
      <c r="L234" s="631" t="str">
        <f t="shared" si="17"/>
        <v/>
      </c>
    </row>
    <row r="235" spans="1:12">
      <c r="A235" s="627">
        <f t="shared" si="14"/>
        <v>1</v>
      </c>
      <c r="B235" s="627" t="str">
        <f t="shared" si="15"/>
        <v>311</v>
      </c>
      <c r="C235" s="679" t="s">
        <v>1575</v>
      </c>
      <c r="E235" s="633" t="s">
        <v>2511</v>
      </c>
      <c r="F235" s="631" t="str">
        <f t="shared" si="16"/>
        <v/>
      </c>
      <c r="K235" s="633" t="s">
        <v>2511</v>
      </c>
      <c r="L235" s="631" t="str">
        <f t="shared" si="17"/>
        <v/>
      </c>
    </row>
    <row r="236" spans="1:12">
      <c r="A236" s="627">
        <f t="shared" si="14"/>
        <v>1</v>
      </c>
      <c r="B236" s="627" t="str">
        <f t="shared" si="15"/>
        <v>312</v>
      </c>
      <c r="C236" s="679" t="s">
        <v>1576</v>
      </c>
      <c r="E236" s="633" t="s">
        <v>2510</v>
      </c>
      <c r="F236" s="631" t="str">
        <f t="shared" si="16"/>
        <v/>
      </c>
      <c r="K236" s="633" t="s">
        <v>2510</v>
      </c>
      <c r="L236" s="631" t="str">
        <f t="shared" si="17"/>
        <v/>
      </c>
    </row>
    <row r="237" spans="1:12">
      <c r="A237" s="627">
        <f t="shared" si="14"/>
        <v>1</v>
      </c>
      <c r="B237" s="627" t="str">
        <f t="shared" si="15"/>
        <v>313</v>
      </c>
      <c r="C237" s="679" t="s">
        <v>1577</v>
      </c>
      <c r="E237" s="633" t="s">
        <v>2509</v>
      </c>
      <c r="F237" s="631" t="str">
        <f t="shared" si="16"/>
        <v/>
      </c>
      <c r="K237" s="633" t="s">
        <v>2509</v>
      </c>
      <c r="L237" s="631" t="str">
        <f t="shared" si="17"/>
        <v/>
      </c>
    </row>
    <row r="238" spans="1:12">
      <c r="A238" s="627">
        <f t="shared" si="14"/>
        <v>1</v>
      </c>
      <c r="B238" s="627" t="str">
        <f t="shared" si="15"/>
        <v>314</v>
      </c>
      <c r="C238" s="679" t="s">
        <v>1578</v>
      </c>
      <c r="E238" s="633" t="s">
        <v>2508</v>
      </c>
      <c r="F238" s="631" t="str">
        <f t="shared" si="16"/>
        <v/>
      </c>
      <c r="K238" s="633" t="s">
        <v>2508</v>
      </c>
      <c r="L238" s="631" t="str">
        <f t="shared" si="17"/>
        <v/>
      </c>
    </row>
    <row r="239" spans="1:12">
      <c r="A239" s="627">
        <f t="shared" si="14"/>
        <v>1</v>
      </c>
      <c r="B239" s="627" t="str">
        <f t="shared" si="15"/>
        <v>315</v>
      </c>
      <c r="C239" s="679" t="s">
        <v>1579</v>
      </c>
      <c r="E239" s="633" t="s">
        <v>2507</v>
      </c>
      <c r="F239" s="631" t="str">
        <f t="shared" si="16"/>
        <v/>
      </c>
      <c r="K239" s="633" t="s">
        <v>2507</v>
      </c>
      <c r="L239" s="631" t="str">
        <f t="shared" si="17"/>
        <v/>
      </c>
    </row>
    <row r="240" spans="1:12">
      <c r="A240" s="627">
        <f t="shared" si="14"/>
        <v>1</v>
      </c>
      <c r="B240" s="627" t="str">
        <f t="shared" si="15"/>
        <v>316</v>
      </c>
      <c r="C240" s="679" t="s">
        <v>1580</v>
      </c>
      <c r="E240" s="633" t="s">
        <v>2506</v>
      </c>
      <c r="F240" s="631" t="str">
        <f t="shared" si="16"/>
        <v/>
      </c>
      <c r="K240" s="633" t="s">
        <v>2506</v>
      </c>
      <c r="L240" s="631" t="str">
        <f t="shared" si="17"/>
        <v/>
      </c>
    </row>
    <row r="241" spans="1:12">
      <c r="A241" s="627">
        <f t="shared" si="14"/>
        <v>1</v>
      </c>
      <c r="B241" s="627" t="str">
        <f t="shared" si="15"/>
        <v>317</v>
      </c>
      <c r="C241" s="679" t="s">
        <v>2833</v>
      </c>
      <c r="E241" s="633" t="s">
        <v>2505</v>
      </c>
      <c r="F241" s="631" t="str">
        <f t="shared" si="16"/>
        <v/>
      </c>
      <c r="K241" s="633" t="s">
        <v>2505</v>
      </c>
      <c r="L241" s="631" t="str">
        <f t="shared" si="17"/>
        <v/>
      </c>
    </row>
    <row r="242" spans="1:12">
      <c r="A242" s="627">
        <f t="shared" si="14"/>
        <v>1</v>
      </c>
      <c r="B242" s="627" t="str">
        <f t="shared" si="15"/>
        <v>318</v>
      </c>
      <c r="C242" s="679" t="s">
        <v>2834</v>
      </c>
      <c r="E242" s="633" t="s">
        <v>2504</v>
      </c>
      <c r="F242" s="631" t="str">
        <f t="shared" si="16"/>
        <v/>
      </c>
      <c r="K242" s="633" t="s">
        <v>2504</v>
      </c>
      <c r="L242" s="631" t="str">
        <f t="shared" si="17"/>
        <v/>
      </c>
    </row>
    <row r="243" spans="1:12">
      <c r="A243" s="627">
        <f t="shared" si="14"/>
        <v>1</v>
      </c>
      <c r="B243" s="627" t="str">
        <f t="shared" si="15"/>
        <v>319</v>
      </c>
      <c r="C243" s="679" t="s">
        <v>1581</v>
      </c>
      <c r="E243" s="633" t="s">
        <v>2503</v>
      </c>
      <c r="F243" s="631" t="str">
        <f t="shared" si="16"/>
        <v/>
      </c>
      <c r="K243" s="633" t="s">
        <v>2503</v>
      </c>
      <c r="L243" s="631" t="str">
        <f t="shared" si="17"/>
        <v/>
      </c>
    </row>
    <row r="244" spans="1:12">
      <c r="A244" s="627">
        <f t="shared" si="14"/>
        <v>1</v>
      </c>
      <c r="B244" s="627" t="str">
        <f t="shared" si="15"/>
        <v>320</v>
      </c>
      <c r="C244" s="679" t="s">
        <v>1582</v>
      </c>
      <c r="E244" s="633" t="s">
        <v>2502</v>
      </c>
      <c r="F244" s="631" t="str">
        <f t="shared" si="16"/>
        <v/>
      </c>
      <c r="K244" s="633" t="s">
        <v>2502</v>
      </c>
      <c r="L244" s="631" t="str">
        <f t="shared" si="17"/>
        <v/>
      </c>
    </row>
    <row r="245" spans="1:12">
      <c r="A245" s="627">
        <f t="shared" si="14"/>
        <v>1</v>
      </c>
      <c r="B245" s="627" t="str">
        <f t="shared" si="15"/>
        <v>321</v>
      </c>
      <c r="C245" s="679" t="s">
        <v>1583</v>
      </c>
      <c r="E245" s="633" t="s">
        <v>2501</v>
      </c>
      <c r="F245" s="631" t="str">
        <f t="shared" si="16"/>
        <v/>
      </c>
      <c r="K245" s="633" t="s">
        <v>2501</v>
      </c>
      <c r="L245" s="631" t="str">
        <f t="shared" si="17"/>
        <v/>
      </c>
    </row>
    <row r="246" spans="1:12">
      <c r="A246" s="627">
        <f t="shared" si="14"/>
        <v>1</v>
      </c>
      <c r="B246" s="627" t="str">
        <f t="shared" si="15"/>
        <v>322</v>
      </c>
      <c r="C246" s="679" t="s">
        <v>1584</v>
      </c>
      <c r="E246" s="633" t="s">
        <v>2500</v>
      </c>
      <c r="F246" s="631" t="str">
        <f t="shared" si="16"/>
        <v/>
      </c>
      <c r="K246" s="633" t="s">
        <v>2500</v>
      </c>
      <c r="L246" s="631" t="str">
        <f t="shared" si="17"/>
        <v/>
      </c>
    </row>
    <row r="247" spans="1:12">
      <c r="A247" s="627">
        <f t="shared" si="14"/>
        <v>1</v>
      </c>
      <c r="B247" s="627" t="str">
        <f t="shared" si="15"/>
        <v>323</v>
      </c>
      <c r="C247" s="679" t="s">
        <v>1585</v>
      </c>
      <c r="E247" s="633" t="s">
        <v>2499</v>
      </c>
      <c r="F247" s="631" t="str">
        <f t="shared" si="16"/>
        <v/>
      </c>
      <c r="K247" s="633" t="s">
        <v>2499</v>
      </c>
      <c r="L247" s="631" t="str">
        <f t="shared" si="17"/>
        <v/>
      </c>
    </row>
    <row r="248" spans="1:12">
      <c r="A248" s="627">
        <f t="shared" si="14"/>
        <v>1</v>
      </c>
      <c r="B248" s="627" t="str">
        <f t="shared" si="15"/>
        <v>324</v>
      </c>
      <c r="C248" s="679" t="s">
        <v>1586</v>
      </c>
      <c r="E248" s="633" t="s">
        <v>2498</v>
      </c>
      <c r="F248" s="631" t="str">
        <f t="shared" si="16"/>
        <v/>
      </c>
      <c r="K248" s="633" t="s">
        <v>2498</v>
      </c>
      <c r="L248" s="631" t="str">
        <f t="shared" si="17"/>
        <v/>
      </c>
    </row>
    <row r="249" spans="1:12">
      <c r="A249" s="627">
        <f t="shared" si="14"/>
        <v>1</v>
      </c>
      <c r="B249" s="627" t="str">
        <f t="shared" si="15"/>
        <v>325</v>
      </c>
      <c r="C249" s="679" t="s">
        <v>2835</v>
      </c>
      <c r="E249" s="633" t="s">
        <v>2497</v>
      </c>
      <c r="F249" s="631" t="str">
        <f t="shared" si="16"/>
        <v/>
      </c>
      <c r="K249" s="633" t="s">
        <v>2497</v>
      </c>
      <c r="L249" s="631" t="str">
        <f t="shared" si="17"/>
        <v/>
      </c>
    </row>
    <row r="250" spans="1:12">
      <c r="A250" s="627">
        <f t="shared" si="14"/>
        <v>1</v>
      </c>
      <c r="B250" s="627" t="str">
        <f t="shared" si="15"/>
        <v>326</v>
      </c>
      <c r="C250" s="679" t="s">
        <v>2836</v>
      </c>
      <c r="E250" s="633" t="s">
        <v>2496</v>
      </c>
      <c r="F250" s="631" t="str">
        <f t="shared" si="16"/>
        <v>XDOR_BJXR_C249_NECP_M109801_00002.BC</v>
      </c>
      <c r="K250" s="633" t="s">
        <v>2496</v>
      </c>
      <c r="L250" s="631" t="str">
        <f t="shared" si="17"/>
        <v/>
      </c>
    </row>
    <row r="251" spans="1:12">
      <c r="A251" s="627">
        <f t="shared" si="14"/>
        <v>1</v>
      </c>
      <c r="B251" s="627" t="str">
        <f t="shared" si="15"/>
        <v>327</v>
      </c>
      <c r="C251" s="679" t="s">
        <v>1587</v>
      </c>
      <c r="E251" s="633" t="s">
        <v>2495</v>
      </c>
      <c r="F251" s="631" t="str">
        <f t="shared" si="16"/>
        <v>XDOR_BJXR_C250_NECP_M109901_00002.BC</v>
      </c>
      <c r="K251" s="633" t="s">
        <v>2495</v>
      </c>
      <c r="L251" s="631" t="str">
        <f t="shared" si="17"/>
        <v/>
      </c>
    </row>
    <row r="252" spans="1:12">
      <c r="A252" s="627">
        <f t="shared" si="14"/>
        <v>1</v>
      </c>
      <c r="B252" s="627" t="str">
        <f t="shared" si="15"/>
        <v>328</v>
      </c>
      <c r="C252" s="679" t="s">
        <v>1588</v>
      </c>
      <c r="E252" s="633" t="s">
        <v>2494</v>
      </c>
      <c r="F252" s="631" t="str">
        <f t="shared" si="16"/>
        <v>XDOR_BJXR_C251_NECP_M110101_00002.BC</v>
      </c>
      <c r="K252" s="633" t="s">
        <v>2494</v>
      </c>
      <c r="L252" s="631" t="str">
        <f t="shared" si="17"/>
        <v>XOR__BJXR_C251_NECP_M110601_00002.BC</v>
      </c>
    </row>
    <row r="253" spans="1:12">
      <c r="A253" s="627">
        <f t="shared" si="14"/>
        <v>1</v>
      </c>
      <c r="B253" s="627" t="str">
        <f t="shared" si="15"/>
        <v>329</v>
      </c>
      <c r="C253" s="679" t="s">
        <v>1589</v>
      </c>
      <c r="E253" s="633" t="s">
        <v>2493</v>
      </c>
      <c r="F253" s="631" t="str">
        <f t="shared" si="16"/>
        <v>XDOR_BJXR_C252_NECP_M110201_00002.BC</v>
      </c>
      <c r="K253" s="633" t="s">
        <v>2493</v>
      </c>
      <c r="L253" s="631" t="str">
        <f t="shared" si="17"/>
        <v/>
      </c>
    </row>
    <row r="254" spans="1:12">
      <c r="A254" s="627">
        <f t="shared" si="14"/>
        <v>1</v>
      </c>
      <c r="B254" s="627" t="str">
        <f t="shared" si="15"/>
        <v>330</v>
      </c>
      <c r="C254" s="679" t="s">
        <v>1590</v>
      </c>
      <c r="E254" s="633" t="s">
        <v>2492</v>
      </c>
      <c r="F254" s="631" t="str">
        <f t="shared" si="16"/>
        <v>XDOR_BJXR_C253_NECP_M110301_00002.BC</v>
      </c>
      <c r="K254" s="633" t="s">
        <v>2492</v>
      </c>
      <c r="L254" s="631" t="str">
        <f t="shared" si="17"/>
        <v/>
      </c>
    </row>
    <row r="255" spans="1:12">
      <c r="A255" s="627">
        <f t="shared" si="14"/>
        <v>1</v>
      </c>
      <c r="B255" s="627" t="str">
        <f t="shared" si="15"/>
        <v>331</v>
      </c>
      <c r="C255" s="679" t="s">
        <v>1591</v>
      </c>
      <c r="E255" s="633" t="s">
        <v>2491</v>
      </c>
      <c r="F255" s="631" t="str">
        <f t="shared" si="16"/>
        <v>XDOR_BJXR_C254_NECP_M110302_00002.BC</v>
      </c>
      <c r="K255" s="633" t="s">
        <v>2491</v>
      </c>
      <c r="L255" s="631" t="str">
        <f t="shared" si="17"/>
        <v/>
      </c>
    </row>
    <row r="256" spans="1:12">
      <c r="A256" s="627">
        <f t="shared" si="14"/>
        <v>1</v>
      </c>
      <c r="B256" s="627" t="str">
        <f t="shared" si="15"/>
        <v>332</v>
      </c>
      <c r="C256" s="679" t="s">
        <v>1592</v>
      </c>
      <c r="E256" s="633" t="s">
        <v>2490</v>
      </c>
      <c r="F256" s="631" t="str">
        <f t="shared" si="16"/>
        <v>XDOR_BJXR_C255_NECP_M110401_00002.BC</v>
      </c>
      <c r="K256" s="633" t="s">
        <v>2490</v>
      </c>
      <c r="L256" s="631" t="str">
        <f t="shared" si="17"/>
        <v/>
      </c>
    </row>
    <row r="257" spans="1:12">
      <c r="A257" s="627">
        <f t="shared" si="14"/>
        <v>1</v>
      </c>
      <c r="B257" s="627" t="str">
        <f t="shared" si="15"/>
        <v>350</v>
      </c>
      <c r="C257" s="679" t="s">
        <v>809</v>
      </c>
      <c r="E257" s="633" t="s">
        <v>2489</v>
      </c>
      <c r="F257" s="631" t="str">
        <f t="shared" si="16"/>
        <v>XDOR_BJXR_C256_NECP_M110402_00002.BC</v>
      </c>
      <c r="K257" s="633" t="s">
        <v>2489</v>
      </c>
      <c r="L257" s="631" t="str">
        <f t="shared" si="17"/>
        <v/>
      </c>
    </row>
    <row r="258" spans="1:12">
      <c r="A258" s="627">
        <f t="shared" ref="A258:A321" si="18">+IF(B258="","",COUNTIF($B$2:$B$1000,B258))</f>
        <v>1</v>
      </c>
      <c r="B258" s="627" t="str">
        <f t="shared" ref="B258:B321" si="19">+MID(C258,12,3)</f>
        <v>351</v>
      </c>
      <c r="C258" s="679" t="s">
        <v>2837</v>
      </c>
      <c r="E258" s="633" t="s">
        <v>2488</v>
      </c>
      <c r="F258" s="631" t="str">
        <f t="shared" ref="F258:F321" si="20">+IF(ISNA(VLOOKUP(E258,$B$2:$C$999,2,FALSE)),"",VLOOKUP(E258,$B$2:$C$999,2,FALSE))</f>
        <v>XDOR_BJXR_C257_NECP_M110403_00002.BC</v>
      </c>
      <c r="K258" s="633" t="s">
        <v>2488</v>
      </c>
      <c r="L258" s="631" t="str">
        <f t="shared" ref="L258:L321" si="21">+IF(ISNA(VLOOKUP(K258,$H$2:$I$999,2,FALSE)),"",VLOOKUP(K258,$H$2:$I$999,2,FALSE))</f>
        <v/>
      </c>
    </row>
    <row r="259" spans="1:12">
      <c r="A259" s="627">
        <f t="shared" si="18"/>
        <v>1</v>
      </c>
      <c r="B259" s="627" t="str">
        <f t="shared" si="19"/>
        <v>400</v>
      </c>
      <c r="C259" s="679" t="s">
        <v>810</v>
      </c>
      <c r="E259" s="633" t="s">
        <v>2487</v>
      </c>
      <c r="F259" s="631" t="str">
        <f t="shared" si="20"/>
        <v>XDOR_BJXR_C258_NECP_M110501_00002.BC</v>
      </c>
      <c r="K259" s="633" t="s">
        <v>2487</v>
      </c>
      <c r="L259" s="631" t="str">
        <f t="shared" si="21"/>
        <v/>
      </c>
    </row>
    <row r="260" spans="1:12">
      <c r="A260" s="627">
        <f t="shared" si="18"/>
        <v>1</v>
      </c>
      <c r="B260" s="627" t="str">
        <f t="shared" si="19"/>
        <v>401</v>
      </c>
      <c r="C260" s="679" t="s">
        <v>811</v>
      </c>
      <c r="E260" s="633" t="s">
        <v>2486</v>
      </c>
      <c r="F260" s="631" t="str">
        <f t="shared" si="20"/>
        <v>XDOR_BJXR_C259_NECP_M710101_00001.BC</v>
      </c>
      <c r="K260" s="633" t="s">
        <v>2486</v>
      </c>
      <c r="L260" s="631" t="str">
        <f t="shared" si="21"/>
        <v/>
      </c>
    </row>
    <row r="261" spans="1:12">
      <c r="A261" s="627">
        <f t="shared" si="18"/>
        <v>1</v>
      </c>
      <c r="B261" s="627" t="str">
        <f t="shared" si="19"/>
        <v>402</v>
      </c>
      <c r="C261" s="679" t="s">
        <v>812</v>
      </c>
      <c r="E261" s="633" t="s">
        <v>2485</v>
      </c>
      <c r="F261" s="631" t="str">
        <f t="shared" si="20"/>
        <v>XDOR_BJXR_C260_NECP_M710201_00001.BC</v>
      </c>
      <c r="K261" s="633" t="s">
        <v>2485</v>
      </c>
      <c r="L261" s="631" t="str">
        <f t="shared" si="21"/>
        <v/>
      </c>
    </row>
    <row r="262" spans="1:12">
      <c r="A262" s="627">
        <f t="shared" si="18"/>
        <v>1</v>
      </c>
      <c r="B262" s="627" t="str">
        <f t="shared" si="19"/>
        <v>403</v>
      </c>
      <c r="C262" s="679" t="s">
        <v>813</v>
      </c>
      <c r="E262" s="633" t="s">
        <v>2484</v>
      </c>
      <c r="F262" s="631" t="str">
        <f t="shared" si="20"/>
        <v>XDOR_BJXR_C261_NECP_M710301_00001.BC</v>
      </c>
      <c r="K262" s="633" t="s">
        <v>2484</v>
      </c>
      <c r="L262" s="631" t="str">
        <f t="shared" si="21"/>
        <v/>
      </c>
    </row>
    <row r="263" spans="1:12">
      <c r="A263" s="627">
        <f t="shared" si="18"/>
        <v>1</v>
      </c>
      <c r="B263" s="627" t="str">
        <f t="shared" si="19"/>
        <v>404</v>
      </c>
      <c r="C263" s="679" t="s">
        <v>814</v>
      </c>
      <c r="E263" s="633" t="s">
        <v>2483</v>
      </c>
      <c r="F263" s="631" t="str">
        <f t="shared" si="20"/>
        <v>XDOR_BJXR_C262_NECP_M710302_00001.BC</v>
      </c>
      <c r="K263" s="633" t="s">
        <v>2483</v>
      </c>
      <c r="L263" s="631" t="str">
        <f t="shared" si="21"/>
        <v/>
      </c>
    </row>
    <row r="264" spans="1:12">
      <c r="A264" s="627">
        <f t="shared" si="18"/>
        <v>1</v>
      </c>
      <c r="B264" s="627" t="str">
        <f t="shared" si="19"/>
        <v>405</v>
      </c>
      <c r="C264" s="679" t="s">
        <v>815</v>
      </c>
      <c r="E264" s="633" t="s">
        <v>2482</v>
      </c>
      <c r="F264" s="631" t="str">
        <f t="shared" si="20"/>
        <v>XDOR_BJXR_C263_NECP_M710303_00001.BC</v>
      </c>
      <c r="K264" s="633" t="s">
        <v>2482</v>
      </c>
      <c r="L264" s="631" t="str">
        <f t="shared" si="21"/>
        <v/>
      </c>
    </row>
    <row r="265" spans="1:12">
      <c r="A265" s="627">
        <f t="shared" si="18"/>
        <v>1</v>
      </c>
      <c r="B265" s="627" t="str">
        <f t="shared" si="19"/>
        <v>406</v>
      </c>
      <c r="C265" s="679" t="s">
        <v>816</v>
      </c>
      <c r="E265" s="633" t="s">
        <v>2481</v>
      </c>
      <c r="F265" s="631" t="str">
        <f t="shared" si="20"/>
        <v>XDOR_BJXR_C264_NECP_M710401_00001.BC</v>
      </c>
      <c r="K265" s="633" t="s">
        <v>2481</v>
      </c>
      <c r="L265" s="631" t="str">
        <f t="shared" si="21"/>
        <v/>
      </c>
    </row>
    <row r="266" spans="1:12">
      <c r="A266" s="627">
        <f t="shared" si="18"/>
        <v>1</v>
      </c>
      <c r="B266" s="627" t="str">
        <f t="shared" si="19"/>
        <v>407</v>
      </c>
      <c r="C266" s="679" t="s">
        <v>817</v>
      </c>
      <c r="E266" s="633" t="s">
        <v>2480</v>
      </c>
      <c r="F266" s="631" t="str">
        <f t="shared" si="20"/>
        <v>XDOR_BJXR_C265_NECP_M710501_00001.BC</v>
      </c>
      <c r="K266" s="633" t="s">
        <v>2480</v>
      </c>
      <c r="L266" s="631" t="str">
        <f t="shared" si="21"/>
        <v/>
      </c>
    </row>
    <row r="267" spans="1:12">
      <c r="A267" s="627">
        <f t="shared" si="18"/>
        <v>1</v>
      </c>
      <c r="B267" s="627" t="str">
        <f t="shared" si="19"/>
        <v>408</v>
      </c>
      <c r="C267" s="679" t="s">
        <v>818</v>
      </c>
      <c r="E267" s="633" t="s">
        <v>2479</v>
      </c>
      <c r="F267" s="631" t="str">
        <f t="shared" si="20"/>
        <v>XDOR_BJXR_C266_NECP_M710601_00001.BC</v>
      </c>
      <c r="K267" s="633" t="s">
        <v>2479</v>
      </c>
      <c r="L267" s="631" t="str">
        <f t="shared" si="21"/>
        <v/>
      </c>
    </row>
    <row r="268" spans="1:12">
      <c r="A268" s="627">
        <f t="shared" si="18"/>
        <v>1</v>
      </c>
      <c r="B268" s="627" t="str">
        <f t="shared" si="19"/>
        <v>409</v>
      </c>
      <c r="C268" s="679" t="s">
        <v>819</v>
      </c>
      <c r="E268" s="633" t="s">
        <v>2478</v>
      </c>
      <c r="F268" s="631" t="str">
        <f t="shared" si="20"/>
        <v>XDOR_BJXR_C267_NECP_M710701_00001.BC</v>
      </c>
      <c r="K268" s="633" t="s">
        <v>2478</v>
      </c>
      <c r="L268" s="631" t="str">
        <f t="shared" si="21"/>
        <v/>
      </c>
    </row>
    <row r="269" spans="1:12">
      <c r="A269" s="627">
        <f t="shared" si="18"/>
        <v>1</v>
      </c>
      <c r="B269" s="627" t="str">
        <f t="shared" si="19"/>
        <v>410</v>
      </c>
      <c r="C269" s="679" t="s">
        <v>820</v>
      </c>
      <c r="E269" s="633" t="s">
        <v>2477</v>
      </c>
      <c r="F269" s="631" t="str">
        <f t="shared" si="20"/>
        <v>XDOR_BJXR_C268_NECP_M110701_00001.BC</v>
      </c>
      <c r="K269" s="633" t="s">
        <v>2477</v>
      </c>
      <c r="L269" s="631" t="str">
        <f t="shared" si="21"/>
        <v/>
      </c>
    </row>
    <row r="270" spans="1:12">
      <c r="A270" s="627">
        <f t="shared" si="18"/>
        <v>1</v>
      </c>
      <c r="B270" s="627" t="str">
        <f t="shared" si="19"/>
        <v>411</v>
      </c>
      <c r="C270" s="679" t="s">
        <v>821</v>
      </c>
      <c r="E270" s="633" t="s">
        <v>2476</v>
      </c>
      <c r="F270" s="631" t="str">
        <f t="shared" si="20"/>
        <v>XDOR_BJXR_C269_NECP_M110702_00002.BC</v>
      </c>
      <c r="K270" s="633" t="s">
        <v>2476</v>
      </c>
      <c r="L270" s="631" t="str">
        <f t="shared" si="21"/>
        <v/>
      </c>
    </row>
    <row r="271" spans="1:12">
      <c r="A271" s="627">
        <f t="shared" si="18"/>
        <v>1</v>
      </c>
      <c r="B271" s="627" t="str">
        <f t="shared" si="19"/>
        <v>412</v>
      </c>
      <c r="C271" s="679" t="s">
        <v>822</v>
      </c>
      <c r="E271" s="633" t="s">
        <v>2475</v>
      </c>
      <c r="F271" s="631" t="str">
        <f t="shared" si="20"/>
        <v>XDOR_BJXR_C270_NECP_M110801_00002.BC</v>
      </c>
      <c r="K271" s="633" t="s">
        <v>2475</v>
      </c>
      <c r="L271" s="631" t="str">
        <f t="shared" si="21"/>
        <v/>
      </c>
    </row>
    <row r="272" spans="1:12">
      <c r="A272" s="627">
        <f t="shared" si="18"/>
        <v>1</v>
      </c>
      <c r="B272" s="627" t="str">
        <f t="shared" si="19"/>
        <v>413</v>
      </c>
      <c r="C272" s="679" t="s">
        <v>823</v>
      </c>
      <c r="E272" s="633" t="s">
        <v>2474</v>
      </c>
      <c r="F272" s="631" t="str">
        <f t="shared" si="20"/>
        <v>XDOR_BJXR_C271_NECP_M110901_00001.BC</v>
      </c>
      <c r="K272" s="633" t="s">
        <v>2474</v>
      </c>
      <c r="L272" s="631" t="str">
        <f t="shared" si="21"/>
        <v/>
      </c>
    </row>
    <row r="273" spans="1:12">
      <c r="A273" s="627">
        <f t="shared" si="18"/>
        <v>1</v>
      </c>
      <c r="B273" s="627" t="str">
        <f t="shared" si="19"/>
        <v>414</v>
      </c>
      <c r="C273" s="679" t="s">
        <v>824</v>
      </c>
      <c r="E273" s="633" t="s">
        <v>2473</v>
      </c>
      <c r="F273" s="631" t="str">
        <f t="shared" si="20"/>
        <v>XDOR_BJXR_C272_NECP_M110902_00001.BC</v>
      </c>
      <c r="K273" s="633" t="s">
        <v>2473</v>
      </c>
      <c r="L273" s="631" t="str">
        <f t="shared" si="21"/>
        <v/>
      </c>
    </row>
    <row r="274" spans="1:12">
      <c r="A274" s="627">
        <f t="shared" si="18"/>
        <v>1</v>
      </c>
      <c r="B274" s="627" t="str">
        <f t="shared" si="19"/>
        <v>415</v>
      </c>
      <c r="C274" s="679" t="s">
        <v>547</v>
      </c>
      <c r="E274" s="633" t="s">
        <v>2472</v>
      </c>
      <c r="F274" s="631" t="str">
        <f t="shared" si="20"/>
        <v>XDOR_BJXR_C273_NECP_M110703_00001.BC</v>
      </c>
      <c r="K274" s="633" t="s">
        <v>2472</v>
      </c>
      <c r="L274" s="631" t="str">
        <f t="shared" si="21"/>
        <v/>
      </c>
    </row>
    <row r="275" spans="1:12">
      <c r="A275" s="627">
        <f t="shared" si="18"/>
        <v>1</v>
      </c>
      <c r="B275" s="627" t="str">
        <f t="shared" si="19"/>
        <v>416</v>
      </c>
      <c r="C275" s="679" t="s">
        <v>1436</v>
      </c>
      <c r="E275" s="633" t="s">
        <v>2471</v>
      </c>
      <c r="F275" s="631" t="str">
        <f t="shared" si="20"/>
        <v>XDOR_BJXR_C274_NECP_M110704_00001.BC</v>
      </c>
      <c r="K275" s="633" t="s">
        <v>2471</v>
      </c>
      <c r="L275" s="631" t="str">
        <f t="shared" si="21"/>
        <v/>
      </c>
    </row>
    <row r="276" spans="1:12">
      <c r="A276" s="627">
        <f t="shared" si="18"/>
        <v>1</v>
      </c>
      <c r="B276" s="627" t="str">
        <f t="shared" si="19"/>
        <v>417</v>
      </c>
      <c r="C276" s="679" t="s">
        <v>1437</v>
      </c>
      <c r="E276" s="633" t="s">
        <v>2470</v>
      </c>
      <c r="F276" s="631" t="str">
        <f t="shared" si="20"/>
        <v>XDOR_BJXR_C275_NECP_M111001_00001.BC</v>
      </c>
      <c r="K276" s="633" t="s">
        <v>2470</v>
      </c>
      <c r="L276" s="631" t="str">
        <f t="shared" si="21"/>
        <v/>
      </c>
    </row>
    <row r="277" spans="1:12">
      <c r="A277" s="627">
        <f t="shared" si="18"/>
        <v>1</v>
      </c>
      <c r="B277" s="627" t="str">
        <f t="shared" si="19"/>
        <v>418</v>
      </c>
      <c r="C277" s="679" t="s">
        <v>1438</v>
      </c>
      <c r="E277" s="633" t="s">
        <v>2469</v>
      </c>
      <c r="F277" s="631" t="str">
        <f t="shared" si="20"/>
        <v>XDOR_BJXR_C276_NECP_M111002_00001.BC</v>
      </c>
      <c r="K277" s="633" t="s">
        <v>2469</v>
      </c>
      <c r="L277" s="631" t="str">
        <f t="shared" si="21"/>
        <v/>
      </c>
    </row>
    <row r="278" spans="1:12">
      <c r="A278" s="627">
        <f t="shared" si="18"/>
        <v>1</v>
      </c>
      <c r="B278" s="627" t="str">
        <f t="shared" si="19"/>
        <v>419</v>
      </c>
      <c r="C278" s="679" t="s">
        <v>1439</v>
      </c>
      <c r="E278" s="633" t="s">
        <v>2468</v>
      </c>
      <c r="F278" s="631" t="str">
        <f t="shared" si="20"/>
        <v>XDOR_BJXR_C277_NECP_M111003_00001.BC</v>
      </c>
      <c r="K278" s="633" t="s">
        <v>2468</v>
      </c>
      <c r="L278" s="631" t="str">
        <f t="shared" si="21"/>
        <v/>
      </c>
    </row>
    <row r="279" spans="1:12">
      <c r="A279" s="627">
        <f t="shared" si="18"/>
        <v>1</v>
      </c>
      <c r="B279" s="627" t="str">
        <f t="shared" si="19"/>
        <v>420</v>
      </c>
      <c r="C279" s="679" t="s">
        <v>1440</v>
      </c>
      <c r="E279" s="633" t="s">
        <v>2467</v>
      </c>
      <c r="F279" s="631" t="str">
        <f t="shared" si="20"/>
        <v>XDOR_BJXR_C278_NECP_M111101_00001.BC</v>
      </c>
      <c r="K279" s="633" t="s">
        <v>2467</v>
      </c>
      <c r="L279" s="631" t="str">
        <f t="shared" si="21"/>
        <v/>
      </c>
    </row>
    <row r="280" spans="1:12">
      <c r="A280" s="627">
        <f t="shared" si="18"/>
        <v>1</v>
      </c>
      <c r="B280" s="627" t="str">
        <f t="shared" si="19"/>
        <v>421</v>
      </c>
      <c r="C280" s="679" t="s">
        <v>1442</v>
      </c>
      <c r="E280" s="633" t="s">
        <v>2466</v>
      </c>
      <c r="F280" s="631" t="str">
        <f t="shared" si="20"/>
        <v>XDOR_BJXR_C279_NECP_M111201_00001.BC</v>
      </c>
      <c r="K280" s="633" t="s">
        <v>2466</v>
      </c>
      <c r="L280" s="631" t="str">
        <f t="shared" si="21"/>
        <v/>
      </c>
    </row>
    <row r="281" spans="1:12">
      <c r="A281" s="627">
        <f t="shared" si="18"/>
        <v>1</v>
      </c>
      <c r="B281" s="627" t="str">
        <f t="shared" si="19"/>
        <v>422</v>
      </c>
      <c r="C281" s="679" t="s">
        <v>1444</v>
      </c>
      <c r="E281" s="633" t="s">
        <v>2465</v>
      </c>
      <c r="F281" s="631" t="str">
        <f t="shared" si="20"/>
        <v/>
      </c>
      <c r="K281" s="633" t="s">
        <v>2465</v>
      </c>
      <c r="L281" s="631" t="str">
        <f t="shared" si="21"/>
        <v/>
      </c>
    </row>
    <row r="282" spans="1:12">
      <c r="A282" s="627">
        <f t="shared" si="18"/>
        <v>1</v>
      </c>
      <c r="B282" s="627" t="str">
        <f t="shared" si="19"/>
        <v>423</v>
      </c>
      <c r="C282" s="679" t="s">
        <v>1558</v>
      </c>
      <c r="E282" s="633" t="s">
        <v>2464</v>
      </c>
      <c r="F282" s="631" t="str">
        <f t="shared" si="20"/>
        <v/>
      </c>
      <c r="K282" s="633" t="s">
        <v>2464</v>
      </c>
      <c r="L282" s="631" t="str">
        <f t="shared" si="21"/>
        <v/>
      </c>
    </row>
    <row r="283" spans="1:12">
      <c r="A283" s="627">
        <f t="shared" si="18"/>
        <v>1</v>
      </c>
      <c r="B283" s="627" t="str">
        <f t="shared" si="19"/>
        <v>424</v>
      </c>
      <c r="C283" s="679" t="s">
        <v>1445</v>
      </c>
      <c r="E283" s="633" t="s">
        <v>2463</v>
      </c>
      <c r="F283" s="631" t="str">
        <f t="shared" si="20"/>
        <v/>
      </c>
      <c r="K283" s="633" t="s">
        <v>2463</v>
      </c>
      <c r="L283" s="631" t="str">
        <f t="shared" si="21"/>
        <v/>
      </c>
    </row>
    <row r="284" spans="1:12">
      <c r="A284" s="627">
        <f t="shared" si="18"/>
        <v>1</v>
      </c>
      <c r="B284" s="627" t="str">
        <f t="shared" si="19"/>
        <v>425</v>
      </c>
      <c r="C284" s="679" t="s">
        <v>1448</v>
      </c>
      <c r="E284" s="633" t="s">
        <v>2462</v>
      </c>
      <c r="F284" s="631" t="str">
        <f t="shared" si="20"/>
        <v/>
      </c>
      <c r="K284" s="633" t="s">
        <v>2462</v>
      </c>
      <c r="L284" s="631" t="str">
        <f t="shared" si="21"/>
        <v/>
      </c>
    </row>
    <row r="285" spans="1:12">
      <c r="A285" s="627">
        <f t="shared" si="18"/>
        <v>1</v>
      </c>
      <c r="B285" s="627" t="str">
        <f t="shared" si="19"/>
        <v>426</v>
      </c>
      <c r="C285" s="679" t="s">
        <v>1559</v>
      </c>
      <c r="E285" s="633" t="s">
        <v>2461</v>
      </c>
      <c r="F285" s="631" t="str">
        <f t="shared" si="20"/>
        <v/>
      </c>
      <c r="K285" s="633" t="s">
        <v>2461</v>
      </c>
      <c r="L285" s="631" t="str">
        <f t="shared" si="21"/>
        <v/>
      </c>
    </row>
    <row r="286" spans="1:12">
      <c r="A286" s="627">
        <f t="shared" si="18"/>
        <v>1</v>
      </c>
      <c r="B286" s="627" t="str">
        <f t="shared" si="19"/>
        <v>427</v>
      </c>
      <c r="C286" s="679" t="s">
        <v>1450</v>
      </c>
      <c r="E286" s="633" t="s">
        <v>2460</v>
      </c>
      <c r="F286" s="631" t="str">
        <f t="shared" si="20"/>
        <v/>
      </c>
      <c r="K286" s="633" t="s">
        <v>2460</v>
      </c>
      <c r="L286" s="631" t="str">
        <f t="shared" si="21"/>
        <v/>
      </c>
    </row>
    <row r="287" spans="1:12">
      <c r="A287" s="627">
        <f t="shared" si="18"/>
        <v>1</v>
      </c>
      <c r="B287" s="627" t="str">
        <f t="shared" si="19"/>
        <v>428</v>
      </c>
      <c r="C287" s="679" t="s">
        <v>1451</v>
      </c>
      <c r="E287" s="633" t="s">
        <v>2459</v>
      </c>
      <c r="F287" s="631" t="str">
        <f t="shared" si="20"/>
        <v/>
      </c>
      <c r="K287" s="633" t="s">
        <v>2459</v>
      </c>
      <c r="L287" s="631" t="str">
        <f t="shared" si="21"/>
        <v/>
      </c>
    </row>
    <row r="288" spans="1:12">
      <c r="A288" s="627">
        <f t="shared" si="18"/>
        <v>1</v>
      </c>
      <c r="B288" s="627" t="str">
        <f t="shared" si="19"/>
        <v>429</v>
      </c>
      <c r="C288" s="679" t="s">
        <v>1452</v>
      </c>
      <c r="E288" s="633" t="s">
        <v>2458</v>
      </c>
      <c r="F288" s="631" t="str">
        <f t="shared" si="20"/>
        <v/>
      </c>
      <c r="K288" s="633" t="s">
        <v>2458</v>
      </c>
      <c r="L288" s="631" t="str">
        <f t="shared" si="21"/>
        <v/>
      </c>
    </row>
    <row r="289" spans="1:12">
      <c r="A289" s="627">
        <f t="shared" si="18"/>
        <v>1</v>
      </c>
      <c r="B289" s="627" t="str">
        <f t="shared" si="19"/>
        <v>430</v>
      </c>
      <c r="C289" s="679" t="s">
        <v>1453</v>
      </c>
      <c r="E289" s="633" t="s">
        <v>2457</v>
      </c>
      <c r="F289" s="631" t="str">
        <f t="shared" si="20"/>
        <v/>
      </c>
      <c r="K289" s="633" t="s">
        <v>2457</v>
      </c>
      <c r="L289" s="631" t="str">
        <f t="shared" si="21"/>
        <v/>
      </c>
    </row>
    <row r="290" spans="1:12">
      <c r="A290" s="627">
        <f t="shared" si="18"/>
        <v>1</v>
      </c>
      <c r="B290" s="627" t="str">
        <f t="shared" si="19"/>
        <v>431</v>
      </c>
      <c r="C290" s="679" t="s">
        <v>1455</v>
      </c>
      <c r="E290" s="633" t="s">
        <v>2456</v>
      </c>
      <c r="F290" s="631" t="str">
        <f t="shared" si="20"/>
        <v/>
      </c>
      <c r="K290" s="633" t="s">
        <v>2456</v>
      </c>
      <c r="L290" s="631" t="str">
        <f t="shared" si="21"/>
        <v/>
      </c>
    </row>
    <row r="291" spans="1:12">
      <c r="A291" s="627">
        <f t="shared" si="18"/>
        <v>1</v>
      </c>
      <c r="B291" s="627" t="str">
        <f t="shared" si="19"/>
        <v>432</v>
      </c>
      <c r="C291" s="679" t="s">
        <v>1457</v>
      </c>
      <c r="E291" s="633" t="s">
        <v>2455</v>
      </c>
      <c r="F291" s="631" t="str">
        <f t="shared" si="20"/>
        <v/>
      </c>
      <c r="K291" s="633" t="s">
        <v>2455</v>
      </c>
      <c r="L291" s="631" t="str">
        <f t="shared" si="21"/>
        <v/>
      </c>
    </row>
    <row r="292" spans="1:12">
      <c r="A292" s="627">
        <f t="shared" si="18"/>
        <v>1</v>
      </c>
      <c r="B292" s="627" t="str">
        <f t="shared" si="19"/>
        <v>433</v>
      </c>
      <c r="C292" s="679" t="s">
        <v>1560</v>
      </c>
      <c r="E292" s="633" t="s">
        <v>2454</v>
      </c>
      <c r="F292" s="631" t="str">
        <f t="shared" si="20"/>
        <v/>
      </c>
      <c r="K292" s="633" t="s">
        <v>2454</v>
      </c>
      <c r="L292" s="631" t="str">
        <f t="shared" si="21"/>
        <v/>
      </c>
    </row>
    <row r="293" spans="1:12">
      <c r="A293" s="627">
        <f t="shared" si="18"/>
        <v>1</v>
      </c>
      <c r="B293" s="627" t="str">
        <f t="shared" si="19"/>
        <v>434</v>
      </c>
      <c r="C293" s="679" t="s">
        <v>1460</v>
      </c>
      <c r="E293" s="633" t="s">
        <v>2453</v>
      </c>
      <c r="F293" s="631" t="str">
        <f t="shared" si="20"/>
        <v/>
      </c>
      <c r="K293" s="633" t="s">
        <v>2453</v>
      </c>
      <c r="L293" s="631" t="str">
        <f t="shared" si="21"/>
        <v/>
      </c>
    </row>
    <row r="294" spans="1:12">
      <c r="A294" s="627">
        <f t="shared" si="18"/>
        <v>1</v>
      </c>
      <c r="B294" s="627" t="str">
        <f t="shared" si="19"/>
        <v>435</v>
      </c>
      <c r="C294" s="679" t="s">
        <v>1462</v>
      </c>
      <c r="E294" s="633" t="s">
        <v>2452</v>
      </c>
      <c r="F294" s="631" t="str">
        <f t="shared" si="20"/>
        <v/>
      </c>
      <c r="K294" s="633" t="s">
        <v>2452</v>
      </c>
      <c r="L294" s="631" t="str">
        <f t="shared" si="21"/>
        <v/>
      </c>
    </row>
    <row r="295" spans="1:12">
      <c r="A295" s="627">
        <f t="shared" si="18"/>
        <v>1</v>
      </c>
      <c r="B295" s="627" t="str">
        <f t="shared" si="19"/>
        <v>436</v>
      </c>
      <c r="C295" s="679" t="s">
        <v>1464</v>
      </c>
      <c r="E295" s="633" t="s">
        <v>2451</v>
      </c>
      <c r="F295" s="631" t="str">
        <f t="shared" si="20"/>
        <v/>
      </c>
      <c r="K295" s="633" t="s">
        <v>2451</v>
      </c>
      <c r="L295" s="631" t="str">
        <f t="shared" si="21"/>
        <v/>
      </c>
    </row>
    <row r="296" spans="1:12">
      <c r="A296" s="627">
        <f t="shared" si="18"/>
        <v>1</v>
      </c>
      <c r="B296" s="627" t="str">
        <f t="shared" si="19"/>
        <v>437</v>
      </c>
      <c r="C296" s="679" t="s">
        <v>1466</v>
      </c>
      <c r="E296" s="633" t="s">
        <v>2450</v>
      </c>
      <c r="F296" s="631" t="str">
        <f t="shared" si="20"/>
        <v/>
      </c>
      <c r="K296" s="633" t="s">
        <v>2450</v>
      </c>
      <c r="L296" s="631" t="str">
        <f t="shared" si="21"/>
        <v/>
      </c>
    </row>
    <row r="297" spans="1:12">
      <c r="A297" s="627">
        <f t="shared" si="18"/>
        <v>1</v>
      </c>
      <c r="B297" s="627" t="str">
        <f t="shared" si="19"/>
        <v>438</v>
      </c>
      <c r="C297" s="679" t="s">
        <v>1468</v>
      </c>
      <c r="E297" s="633" t="s">
        <v>2449</v>
      </c>
      <c r="F297" s="631" t="str">
        <f t="shared" si="20"/>
        <v/>
      </c>
      <c r="K297" s="633" t="s">
        <v>2449</v>
      </c>
      <c r="L297" s="631" t="str">
        <f t="shared" si="21"/>
        <v/>
      </c>
    </row>
    <row r="298" spans="1:12">
      <c r="A298" s="627">
        <f t="shared" si="18"/>
        <v>1</v>
      </c>
      <c r="B298" s="627" t="str">
        <f t="shared" si="19"/>
        <v>439</v>
      </c>
      <c r="C298" s="679" t="s">
        <v>1470</v>
      </c>
      <c r="E298" s="633" t="s">
        <v>2448</v>
      </c>
      <c r="F298" s="631" t="str">
        <f t="shared" si="20"/>
        <v/>
      </c>
      <c r="K298" s="633" t="s">
        <v>2448</v>
      </c>
      <c r="L298" s="631" t="str">
        <f t="shared" si="21"/>
        <v/>
      </c>
    </row>
    <row r="299" spans="1:12">
      <c r="A299" s="627">
        <f t="shared" si="18"/>
        <v>1</v>
      </c>
      <c r="B299" s="627" t="str">
        <f t="shared" si="19"/>
        <v>440</v>
      </c>
      <c r="C299" s="679" t="s">
        <v>1471</v>
      </c>
      <c r="E299" s="633" t="s">
        <v>2447</v>
      </c>
      <c r="F299" s="631" t="str">
        <f t="shared" si="20"/>
        <v/>
      </c>
      <c r="K299" s="633" t="s">
        <v>2447</v>
      </c>
      <c r="L299" s="631" t="str">
        <f t="shared" si="21"/>
        <v/>
      </c>
    </row>
    <row r="300" spans="1:12">
      <c r="A300" s="627">
        <f t="shared" si="18"/>
        <v>1</v>
      </c>
      <c r="B300" s="627" t="str">
        <f t="shared" si="19"/>
        <v>441</v>
      </c>
      <c r="C300" s="679" t="s">
        <v>1474</v>
      </c>
      <c r="E300" s="633" t="s">
        <v>2446</v>
      </c>
      <c r="F300" s="631" t="str">
        <f t="shared" si="20"/>
        <v/>
      </c>
      <c r="K300" s="633" t="s">
        <v>2446</v>
      </c>
      <c r="L300" s="631" t="str">
        <f t="shared" si="21"/>
        <v/>
      </c>
    </row>
    <row r="301" spans="1:12">
      <c r="A301" s="627">
        <f t="shared" si="18"/>
        <v>1</v>
      </c>
      <c r="B301" s="627" t="str">
        <f t="shared" si="19"/>
        <v>442</v>
      </c>
      <c r="C301" s="679" t="s">
        <v>1475</v>
      </c>
      <c r="E301" s="633" t="s">
        <v>2445</v>
      </c>
      <c r="F301" s="631" t="str">
        <f t="shared" si="20"/>
        <v/>
      </c>
      <c r="K301" s="633" t="s">
        <v>2445</v>
      </c>
      <c r="L301" s="631" t="str">
        <f t="shared" si="21"/>
        <v/>
      </c>
    </row>
    <row r="302" spans="1:12">
      <c r="A302" s="627">
        <f t="shared" si="18"/>
        <v>1</v>
      </c>
      <c r="B302" s="627" t="str">
        <f t="shared" si="19"/>
        <v>443</v>
      </c>
      <c r="C302" s="679" t="s">
        <v>1476</v>
      </c>
      <c r="E302" s="633" t="s">
        <v>2444</v>
      </c>
      <c r="F302" s="631" t="str">
        <f t="shared" si="20"/>
        <v>XDOR_BJXR_C301_NECP_M120101_00002.BC</v>
      </c>
      <c r="K302" s="633" t="s">
        <v>2444</v>
      </c>
      <c r="L302" s="631" t="str">
        <f t="shared" si="21"/>
        <v>XOR__BJXR_C301_NECP_M120501_00002.BC</v>
      </c>
    </row>
    <row r="303" spans="1:12">
      <c r="A303" s="627">
        <f t="shared" si="18"/>
        <v>1</v>
      </c>
      <c r="B303" s="627" t="str">
        <f t="shared" si="19"/>
        <v>444</v>
      </c>
      <c r="C303" s="679" t="s">
        <v>1477</v>
      </c>
      <c r="E303" s="633" t="s">
        <v>2443</v>
      </c>
      <c r="F303" s="631" t="str">
        <f t="shared" si="20"/>
        <v>XDOR_BJXR_C302_NECP_M120201_00002.BC</v>
      </c>
      <c r="K303" s="633" t="s">
        <v>2443</v>
      </c>
      <c r="L303" s="631" t="str">
        <f t="shared" si="21"/>
        <v/>
      </c>
    </row>
    <row r="304" spans="1:12">
      <c r="A304" s="627">
        <f t="shared" si="18"/>
        <v>1</v>
      </c>
      <c r="B304" s="627" t="str">
        <f t="shared" si="19"/>
        <v>448</v>
      </c>
      <c r="C304" s="679" t="s">
        <v>1562</v>
      </c>
      <c r="E304" s="633" t="s">
        <v>2442</v>
      </c>
      <c r="F304" s="631" t="str">
        <f t="shared" si="20"/>
        <v>XDOR_BJXR_C303_NECP_M120202_00002.BC</v>
      </c>
      <c r="K304" s="633" t="s">
        <v>2442</v>
      </c>
      <c r="L304" s="631" t="str">
        <f t="shared" si="21"/>
        <v/>
      </c>
    </row>
    <row r="305" spans="1:12">
      <c r="A305" s="627">
        <f t="shared" si="18"/>
        <v>1</v>
      </c>
      <c r="B305" s="627" t="str">
        <f t="shared" si="19"/>
        <v>451</v>
      </c>
      <c r="C305" s="679" t="s">
        <v>825</v>
      </c>
      <c r="E305" s="633" t="s">
        <v>2441</v>
      </c>
      <c r="F305" s="631" t="str">
        <f t="shared" si="20"/>
        <v>XDOR_BJXR_C304_NECP_M120301_00002.BC</v>
      </c>
      <c r="K305" s="633" t="s">
        <v>2441</v>
      </c>
      <c r="L305" s="631" t="str">
        <f t="shared" si="21"/>
        <v/>
      </c>
    </row>
    <row r="306" spans="1:12">
      <c r="A306" s="627">
        <f t="shared" si="18"/>
        <v>1</v>
      </c>
      <c r="B306" s="627" t="str">
        <f t="shared" si="19"/>
        <v>452</v>
      </c>
      <c r="C306" s="679" t="s">
        <v>826</v>
      </c>
      <c r="E306" s="633" t="s">
        <v>2440</v>
      </c>
      <c r="F306" s="631" t="str">
        <f t="shared" si="20"/>
        <v>XDOR_BJXR_C305_NECP_M120401_00002.BC</v>
      </c>
      <c r="K306" s="633" t="s">
        <v>2440</v>
      </c>
      <c r="L306" s="631" t="str">
        <f t="shared" si="21"/>
        <v/>
      </c>
    </row>
    <row r="307" spans="1:12">
      <c r="A307" s="627">
        <f t="shared" si="18"/>
        <v>1</v>
      </c>
      <c r="B307" s="627" t="str">
        <f t="shared" si="19"/>
        <v>453</v>
      </c>
      <c r="C307" s="679" t="s">
        <v>827</v>
      </c>
      <c r="E307" s="633" t="s">
        <v>2439</v>
      </c>
      <c r="F307" s="631" t="str">
        <f t="shared" si="20"/>
        <v>XDOR_BJXR_C306_CRCO_M128001_00001.BC</v>
      </c>
      <c r="K307" s="633" t="s">
        <v>2439</v>
      </c>
      <c r="L307" s="631" t="str">
        <f t="shared" si="21"/>
        <v/>
      </c>
    </row>
    <row r="308" spans="1:12">
      <c r="A308" s="627">
        <f t="shared" si="18"/>
        <v>1</v>
      </c>
      <c r="B308" s="627" t="str">
        <f t="shared" si="19"/>
        <v>454</v>
      </c>
      <c r="C308" s="679" t="s">
        <v>828</v>
      </c>
      <c r="E308" s="633" t="s">
        <v>2438</v>
      </c>
      <c r="F308" s="631" t="str">
        <f t="shared" si="20"/>
        <v/>
      </c>
      <c r="K308" s="633" t="s">
        <v>2438</v>
      </c>
      <c r="L308" s="631" t="str">
        <f t="shared" si="21"/>
        <v/>
      </c>
    </row>
    <row r="309" spans="1:12">
      <c r="A309" s="627">
        <f t="shared" si="18"/>
        <v>1</v>
      </c>
      <c r="B309" s="627" t="str">
        <f t="shared" si="19"/>
        <v>455</v>
      </c>
      <c r="C309" s="679" t="s">
        <v>829</v>
      </c>
      <c r="E309" s="633" t="s">
        <v>2437</v>
      </c>
      <c r="F309" s="631" t="str">
        <f t="shared" si="20"/>
        <v/>
      </c>
      <c r="K309" s="633" t="s">
        <v>2437</v>
      </c>
      <c r="L309" s="631" t="str">
        <f t="shared" si="21"/>
        <v/>
      </c>
    </row>
    <row r="310" spans="1:12">
      <c r="A310" s="627">
        <f t="shared" si="18"/>
        <v>1</v>
      </c>
      <c r="B310" s="627" t="str">
        <f t="shared" si="19"/>
        <v>456</v>
      </c>
      <c r="C310" s="679" t="s">
        <v>830</v>
      </c>
      <c r="E310" s="633" t="s">
        <v>2436</v>
      </c>
      <c r="F310" s="631" t="str">
        <f t="shared" si="20"/>
        <v/>
      </c>
      <c r="K310" s="633" t="s">
        <v>2436</v>
      </c>
      <c r="L310" s="631" t="str">
        <f t="shared" si="21"/>
        <v/>
      </c>
    </row>
    <row r="311" spans="1:12">
      <c r="A311" s="627">
        <f t="shared" si="18"/>
        <v>1</v>
      </c>
      <c r="B311" s="627" t="str">
        <f t="shared" si="19"/>
        <v>457</v>
      </c>
      <c r="C311" s="679" t="s">
        <v>831</v>
      </c>
      <c r="E311" s="633" t="s">
        <v>2435</v>
      </c>
      <c r="F311" s="631" t="str">
        <f t="shared" si="20"/>
        <v>XDOR_BJXR_C310_NECP_M091001_00001.BC</v>
      </c>
      <c r="K311" s="633" t="s">
        <v>2435</v>
      </c>
      <c r="L311" s="631" t="str">
        <f t="shared" si="21"/>
        <v/>
      </c>
    </row>
    <row r="312" spans="1:12">
      <c r="A312" s="627">
        <f t="shared" si="18"/>
        <v>1</v>
      </c>
      <c r="B312" s="627" t="str">
        <f t="shared" si="19"/>
        <v>458</v>
      </c>
      <c r="C312" s="679" t="s">
        <v>832</v>
      </c>
      <c r="E312" s="633" t="s">
        <v>2434</v>
      </c>
      <c r="F312" s="631" t="str">
        <f t="shared" si="20"/>
        <v>XDOR_BJXR_C311_NECP_M091101_00001.BC</v>
      </c>
      <c r="K312" s="633" t="s">
        <v>2434</v>
      </c>
      <c r="L312" s="631" t="str">
        <f t="shared" si="21"/>
        <v/>
      </c>
    </row>
    <row r="313" spans="1:12">
      <c r="A313" s="627">
        <f t="shared" si="18"/>
        <v>1</v>
      </c>
      <c r="B313" s="627" t="str">
        <f t="shared" si="19"/>
        <v>459</v>
      </c>
      <c r="C313" s="679" t="s">
        <v>833</v>
      </c>
      <c r="E313" s="633" t="s">
        <v>2433</v>
      </c>
      <c r="F313" s="631" t="str">
        <f t="shared" si="20"/>
        <v>XDOR_BJXR_C312_NECP_M091201_00001.BC</v>
      </c>
      <c r="K313" s="633" t="s">
        <v>2433</v>
      </c>
      <c r="L313" s="631" t="str">
        <f t="shared" si="21"/>
        <v/>
      </c>
    </row>
    <row r="314" spans="1:12">
      <c r="A314" s="627">
        <f t="shared" si="18"/>
        <v>1</v>
      </c>
      <c r="B314" s="627" t="str">
        <f t="shared" si="19"/>
        <v>460</v>
      </c>
      <c r="C314" s="679" t="s">
        <v>2416</v>
      </c>
      <c r="E314" s="633" t="s">
        <v>2432</v>
      </c>
      <c r="F314" s="631" t="str">
        <f t="shared" si="20"/>
        <v>XDOR_BJXR_C313_NECP_M091301_00001.BC</v>
      </c>
      <c r="K314" s="633" t="s">
        <v>2432</v>
      </c>
      <c r="L314" s="631" t="str">
        <f t="shared" si="21"/>
        <v/>
      </c>
    </row>
    <row r="315" spans="1:12">
      <c r="A315" s="627">
        <f t="shared" si="18"/>
        <v>1</v>
      </c>
      <c r="B315" s="627" t="str">
        <f t="shared" si="19"/>
        <v>461</v>
      </c>
      <c r="C315" s="679" t="s">
        <v>2414</v>
      </c>
      <c r="E315" s="633" t="s">
        <v>2431</v>
      </c>
      <c r="F315" s="631" t="str">
        <f t="shared" si="20"/>
        <v>XDOR_BJXR_C314_NECP_M091302_00001.BC</v>
      </c>
      <c r="K315" s="633" t="s">
        <v>2431</v>
      </c>
      <c r="L315" s="631" t="str">
        <f t="shared" si="21"/>
        <v/>
      </c>
    </row>
    <row r="316" spans="1:12">
      <c r="A316" s="627">
        <f t="shared" si="18"/>
        <v>1</v>
      </c>
      <c r="B316" s="627" t="str">
        <f t="shared" si="19"/>
        <v>462</v>
      </c>
      <c r="C316" s="679" t="s">
        <v>2838</v>
      </c>
      <c r="E316" s="633" t="s">
        <v>2430</v>
      </c>
      <c r="F316" s="631" t="str">
        <f t="shared" si="20"/>
        <v>XDOR_BJXR_C315_NECP_M091303_00001.BC</v>
      </c>
      <c r="K316" s="633" t="s">
        <v>2430</v>
      </c>
      <c r="L316" s="631" t="str">
        <f t="shared" si="21"/>
        <v/>
      </c>
    </row>
    <row r="317" spans="1:12">
      <c r="A317" s="627">
        <f t="shared" si="18"/>
        <v>1</v>
      </c>
      <c r="B317" s="627" t="str">
        <f t="shared" si="19"/>
        <v>463</v>
      </c>
      <c r="C317" s="679" t="s">
        <v>2411</v>
      </c>
      <c r="E317" s="633" t="s">
        <v>2429</v>
      </c>
      <c r="F317" s="631" t="str">
        <f t="shared" si="20"/>
        <v>XDOR_BJXR_C316_NECP_M091304_00001.BC</v>
      </c>
      <c r="K317" s="633" t="s">
        <v>2429</v>
      </c>
      <c r="L317" s="631" t="str">
        <f t="shared" si="21"/>
        <v/>
      </c>
    </row>
    <row r="318" spans="1:12">
      <c r="A318" s="627">
        <f t="shared" si="18"/>
        <v>1</v>
      </c>
      <c r="B318" s="627" t="str">
        <f t="shared" si="19"/>
        <v>464</v>
      </c>
      <c r="C318" s="679" t="s">
        <v>2409</v>
      </c>
      <c r="E318" s="633" t="s">
        <v>2428</v>
      </c>
      <c r="F318" s="631" t="str">
        <f t="shared" si="20"/>
        <v>XDOR_BJXR_C317_NECP_M091305_00002.BC</v>
      </c>
      <c r="K318" s="633" t="s">
        <v>2428</v>
      </c>
      <c r="L318" s="631" t="str">
        <f t="shared" si="21"/>
        <v/>
      </c>
    </row>
    <row r="319" spans="1:12">
      <c r="A319" s="627">
        <f t="shared" si="18"/>
        <v>1</v>
      </c>
      <c r="B319" s="627" t="str">
        <f t="shared" si="19"/>
        <v>465</v>
      </c>
      <c r="C319" s="679" t="s">
        <v>2407</v>
      </c>
      <c r="E319" s="633" t="s">
        <v>2427</v>
      </c>
      <c r="F319" s="631" t="str">
        <f t="shared" si="20"/>
        <v>XDOR_BJXR_C318_NECP_M091306_00001.BC</v>
      </c>
      <c r="K319" s="633" t="s">
        <v>2427</v>
      </c>
      <c r="L319" s="631" t="str">
        <f t="shared" si="21"/>
        <v/>
      </c>
    </row>
    <row r="320" spans="1:12">
      <c r="A320" s="627">
        <f t="shared" si="18"/>
        <v>1</v>
      </c>
      <c r="B320" s="627" t="str">
        <f t="shared" si="19"/>
        <v>466</v>
      </c>
      <c r="C320" s="679" t="s">
        <v>2839</v>
      </c>
      <c r="E320" s="633" t="s">
        <v>2426</v>
      </c>
      <c r="F320" s="631" t="str">
        <f t="shared" si="20"/>
        <v>XDOR_BJXR_C319_NECP_M091307_00001.BC</v>
      </c>
      <c r="K320" s="633" t="s">
        <v>2426</v>
      </c>
      <c r="L320" s="631" t="str">
        <f t="shared" si="21"/>
        <v/>
      </c>
    </row>
    <row r="321" spans="1:12">
      <c r="A321" s="627">
        <f t="shared" si="18"/>
        <v>1</v>
      </c>
      <c r="B321" s="627" t="str">
        <f t="shared" si="19"/>
        <v>467</v>
      </c>
      <c r="C321" s="679" t="s">
        <v>2840</v>
      </c>
      <c r="E321" s="633" t="s">
        <v>2425</v>
      </c>
      <c r="F321" s="631" t="str">
        <f t="shared" si="20"/>
        <v>XDOR_BJXR_C320_NECP_M091308_00001.BC</v>
      </c>
      <c r="K321" s="633" t="s">
        <v>2425</v>
      </c>
      <c r="L321" s="631" t="str">
        <f t="shared" si="21"/>
        <v/>
      </c>
    </row>
    <row r="322" spans="1:12">
      <c r="A322" s="627">
        <f t="shared" ref="A322:A385" si="22">+IF(B322="","",COUNTIF($B$2:$B$1000,B322))</f>
        <v>1</v>
      </c>
      <c r="B322" s="627" t="str">
        <f t="shared" ref="B322:B385" si="23">+MID(C322,12,3)</f>
        <v>468</v>
      </c>
      <c r="C322" s="679" t="s">
        <v>2403</v>
      </c>
      <c r="E322" s="633" t="s">
        <v>2424</v>
      </c>
      <c r="F322" s="631" t="str">
        <f t="shared" ref="F322:F385" si="24">+IF(ISNA(VLOOKUP(E322,$B$2:$C$999,2,FALSE)),"",VLOOKUP(E322,$B$2:$C$999,2,FALSE))</f>
        <v>XDOR_BJXR_C321_NECP_M091309_00001.BC</v>
      </c>
      <c r="K322" s="633" t="s">
        <v>2424</v>
      </c>
      <c r="L322" s="631" t="str">
        <f t="shared" ref="L322:L385" si="25">+IF(ISNA(VLOOKUP(K322,$H$2:$I$999,2,FALSE)),"",VLOOKUP(K322,$H$2:$I$999,2,FALSE))</f>
        <v/>
      </c>
    </row>
    <row r="323" spans="1:12">
      <c r="A323" s="627">
        <f t="shared" si="22"/>
        <v>1</v>
      </c>
      <c r="B323" s="627" t="str">
        <f t="shared" si="23"/>
        <v>469</v>
      </c>
      <c r="C323" s="679" t="s">
        <v>2401</v>
      </c>
      <c r="E323" s="633" t="s">
        <v>2423</v>
      </c>
      <c r="F323" s="631" t="str">
        <f t="shared" si="24"/>
        <v>XDOR_BJXR_C322_NECP_M091401_00001.BC</v>
      </c>
      <c r="K323" s="633" t="s">
        <v>2423</v>
      </c>
      <c r="L323" s="631" t="str">
        <f t="shared" si="25"/>
        <v/>
      </c>
    </row>
    <row r="324" spans="1:12">
      <c r="A324" s="627">
        <f t="shared" si="22"/>
        <v>1</v>
      </c>
      <c r="B324" s="627" t="str">
        <f t="shared" si="23"/>
        <v>470</v>
      </c>
      <c r="C324" s="679" t="s">
        <v>2399</v>
      </c>
      <c r="E324" s="633" t="s">
        <v>2422</v>
      </c>
      <c r="F324" s="631" t="str">
        <f t="shared" si="24"/>
        <v>XDOR_BJXR_C323_NECP_M091402_00001.BC</v>
      </c>
      <c r="K324" s="633" t="s">
        <v>2422</v>
      </c>
      <c r="L324" s="631" t="str">
        <f t="shared" si="25"/>
        <v/>
      </c>
    </row>
    <row r="325" spans="1:12">
      <c r="A325" s="627">
        <f t="shared" si="22"/>
        <v>1</v>
      </c>
      <c r="B325" s="627" t="str">
        <f t="shared" si="23"/>
        <v>471</v>
      </c>
      <c r="C325" s="679" t="s">
        <v>2841</v>
      </c>
      <c r="E325" s="633" t="s">
        <v>2421</v>
      </c>
      <c r="F325" s="631" t="str">
        <f t="shared" si="24"/>
        <v>XDOR_BJXR_C324_NECP_M091403_00001.BC</v>
      </c>
      <c r="K325" s="633" t="s">
        <v>2421</v>
      </c>
      <c r="L325" s="631" t="str">
        <f t="shared" si="25"/>
        <v/>
      </c>
    </row>
    <row r="326" spans="1:12">
      <c r="A326" s="627">
        <f t="shared" si="22"/>
        <v>1</v>
      </c>
      <c r="B326" s="627" t="str">
        <f t="shared" si="23"/>
        <v>472</v>
      </c>
      <c r="C326" s="679" t="s">
        <v>2396</v>
      </c>
      <c r="E326" s="633" t="s">
        <v>2420</v>
      </c>
      <c r="F326" s="631" t="str">
        <f t="shared" si="24"/>
        <v>XDOR_BJXR_C325_NECP_M091404_00002.BC</v>
      </c>
      <c r="K326" s="633" t="s">
        <v>2420</v>
      </c>
      <c r="L326" s="631" t="str">
        <f t="shared" si="25"/>
        <v/>
      </c>
    </row>
    <row r="327" spans="1:12">
      <c r="A327" s="627">
        <f t="shared" si="22"/>
        <v>1</v>
      </c>
      <c r="B327" s="627" t="str">
        <f t="shared" si="23"/>
        <v>473</v>
      </c>
      <c r="C327" s="679" t="s">
        <v>1516</v>
      </c>
      <c r="E327" s="633" t="s">
        <v>2419</v>
      </c>
      <c r="F327" s="631" t="str">
        <f t="shared" si="24"/>
        <v>XDOR_BJXR_C326_NECP_M091405_00001.BC</v>
      </c>
      <c r="K327" s="633" t="s">
        <v>2419</v>
      </c>
      <c r="L327" s="631" t="str">
        <f t="shared" si="25"/>
        <v/>
      </c>
    </row>
    <row r="328" spans="1:12">
      <c r="A328" s="627">
        <f t="shared" si="22"/>
        <v>1</v>
      </c>
      <c r="B328" s="627" t="str">
        <f t="shared" si="23"/>
        <v>474</v>
      </c>
      <c r="C328" s="679" t="s">
        <v>1548</v>
      </c>
      <c r="E328" s="633" t="s">
        <v>2418</v>
      </c>
      <c r="F328" s="631" t="str">
        <f t="shared" si="24"/>
        <v>XDOR_BJXR_C327_NECP_M091406_00001.BC</v>
      </c>
      <c r="K328" s="633" t="s">
        <v>2418</v>
      </c>
      <c r="L328" s="631" t="str">
        <f t="shared" si="25"/>
        <v/>
      </c>
    </row>
    <row r="329" spans="1:12">
      <c r="A329" s="627">
        <f t="shared" si="22"/>
        <v>1</v>
      </c>
      <c r="B329" s="627" t="str">
        <f t="shared" si="23"/>
        <v>475</v>
      </c>
      <c r="C329" s="679" t="s">
        <v>1549</v>
      </c>
      <c r="E329" s="633" t="s">
        <v>2417</v>
      </c>
      <c r="F329" s="631" t="str">
        <f t="shared" si="24"/>
        <v>XDOR_BJXR_C328_NECP_M091407_00001.BC</v>
      </c>
      <c r="K329" s="633" t="s">
        <v>2417</v>
      </c>
      <c r="L329" s="631" t="str">
        <f t="shared" si="25"/>
        <v/>
      </c>
    </row>
    <row r="330" spans="1:12">
      <c r="A330" s="627">
        <f t="shared" si="22"/>
        <v>1</v>
      </c>
      <c r="B330" s="627" t="str">
        <f t="shared" si="23"/>
        <v>476</v>
      </c>
      <c r="C330" s="679" t="s">
        <v>1550</v>
      </c>
      <c r="E330" s="633" t="s">
        <v>2415</v>
      </c>
      <c r="F330" s="631" t="str">
        <f t="shared" si="24"/>
        <v>XDOR_BJXR_C329_NECP_M091408_00001.BC</v>
      </c>
      <c r="K330" s="633" t="s">
        <v>2415</v>
      </c>
      <c r="L330" s="631" t="str">
        <f t="shared" si="25"/>
        <v/>
      </c>
    </row>
    <row r="331" spans="1:12">
      <c r="A331" s="627">
        <f t="shared" si="22"/>
        <v>1</v>
      </c>
      <c r="B331" s="627" t="str">
        <f t="shared" si="23"/>
        <v>477</v>
      </c>
      <c r="C331" s="679" t="s">
        <v>1551</v>
      </c>
      <c r="E331" s="633" t="s">
        <v>2413</v>
      </c>
      <c r="F331" s="631" t="str">
        <f t="shared" si="24"/>
        <v>XDOR_BJXR_C330_NECP_M091501_00001.BC</v>
      </c>
      <c r="K331" s="633" t="s">
        <v>2413</v>
      </c>
      <c r="L331" s="631" t="str">
        <f t="shared" si="25"/>
        <v/>
      </c>
    </row>
    <row r="332" spans="1:12">
      <c r="A332" s="627">
        <f t="shared" si="22"/>
        <v>1</v>
      </c>
      <c r="B332" s="627" t="str">
        <f t="shared" si="23"/>
        <v>500</v>
      </c>
      <c r="C332" s="679" t="s">
        <v>2394</v>
      </c>
      <c r="E332" s="633" t="s">
        <v>2412</v>
      </c>
      <c r="F332" s="631" t="str">
        <f t="shared" si="24"/>
        <v>XDOR_BJXR_C331_NECP_M091502_00001.BC</v>
      </c>
      <c r="K332" s="633" t="s">
        <v>2412</v>
      </c>
      <c r="L332" s="631" t="str">
        <f t="shared" si="25"/>
        <v/>
      </c>
    </row>
    <row r="333" spans="1:12">
      <c r="A333" s="627">
        <f t="shared" si="22"/>
        <v>1</v>
      </c>
      <c r="B333" s="627" t="str">
        <f t="shared" si="23"/>
        <v>501</v>
      </c>
      <c r="C333" s="679" t="s">
        <v>835</v>
      </c>
      <c r="E333" s="633" t="s">
        <v>2410</v>
      </c>
      <c r="F333" s="631" t="str">
        <f t="shared" si="24"/>
        <v>XDOR_BJXR_C332_NECP_M091601_00001.BC</v>
      </c>
      <c r="K333" s="633" t="s">
        <v>2410</v>
      </c>
      <c r="L333" s="631" t="str">
        <f t="shared" si="25"/>
        <v/>
      </c>
    </row>
    <row r="334" spans="1:12">
      <c r="A334" s="627">
        <f t="shared" si="22"/>
        <v>1</v>
      </c>
      <c r="B334" s="627" t="str">
        <f t="shared" si="23"/>
        <v>502</v>
      </c>
      <c r="C334" s="679" t="s">
        <v>836</v>
      </c>
      <c r="E334" s="633" t="s">
        <v>2408</v>
      </c>
      <c r="F334" s="631" t="str">
        <f t="shared" si="24"/>
        <v/>
      </c>
      <c r="K334" s="633" t="s">
        <v>2408</v>
      </c>
      <c r="L334" s="631" t="str">
        <f t="shared" si="25"/>
        <v/>
      </c>
    </row>
    <row r="335" spans="1:12">
      <c r="A335" s="627">
        <f t="shared" si="22"/>
        <v>1</v>
      </c>
      <c r="B335" s="627" t="str">
        <f t="shared" si="23"/>
        <v>503</v>
      </c>
      <c r="C335" s="679" t="s">
        <v>837</v>
      </c>
      <c r="E335" s="633" t="s">
        <v>2406</v>
      </c>
      <c r="F335" s="631" t="str">
        <f t="shared" si="24"/>
        <v/>
      </c>
      <c r="K335" s="633" t="s">
        <v>2406</v>
      </c>
      <c r="L335" s="631" t="str">
        <f t="shared" si="25"/>
        <v/>
      </c>
    </row>
    <row r="336" spans="1:12">
      <c r="A336" s="627">
        <f t="shared" si="22"/>
        <v>1</v>
      </c>
      <c r="B336" s="627" t="str">
        <f t="shared" si="23"/>
        <v>504</v>
      </c>
      <c r="C336" s="679" t="s">
        <v>838</v>
      </c>
      <c r="E336" s="633" t="s">
        <v>2405</v>
      </c>
      <c r="F336" s="631" t="str">
        <f t="shared" si="24"/>
        <v/>
      </c>
      <c r="K336" s="633" t="s">
        <v>2405</v>
      </c>
      <c r="L336" s="631" t="str">
        <f t="shared" si="25"/>
        <v/>
      </c>
    </row>
    <row r="337" spans="1:12">
      <c r="A337" s="627">
        <f t="shared" si="22"/>
        <v>1</v>
      </c>
      <c r="B337" s="627" t="str">
        <f t="shared" si="23"/>
        <v>505</v>
      </c>
      <c r="C337" s="679" t="s">
        <v>839</v>
      </c>
      <c r="E337" s="633" t="s">
        <v>2404</v>
      </c>
      <c r="F337" s="631" t="str">
        <f t="shared" si="24"/>
        <v/>
      </c>
      <c r="K337" s="633" t="s">
        <v>2404</v>
      </c>
      <c r="L337" s="631" t="str">
        <f t="shared" si="25"/>
        <v/>
      </c>
    </row>
    <row r="338" spans="1:12">
      <c r="A338" s="627">
        <f t="shared" si="22"/>
        <v>1</v>
      </c>
      <c r="B338" s="627" t="str">
        <f t="shared" si="23"/>
        <v>506</v>
      </c>
      <c r="C338" s="679" t="s">
        <v>840</v>
      </c>
      <c r="E338" s="633" t="s">
        <v>2402</v>
      </c>
      <c r="F338" s="631" t="str">
        <f t="shared" si="24"/>
        <v/>
      </c>
      <c r="K338" s="633" t="s">
        <v>2402</v>
      </c>
      <c r="L338" s="631" t="str">
        <f t="shared" si="25"/>
        <v/>
      </c>
    </row>
    <row r="339" spans="1:12">
      <c r="A339" s="627">
        <f t="shared" si="22"/>
        <v>1</v>
      </c>
      <c r="B339" s="627" t="str">
        <f t="shared" si="23"/>
        <v>507</v>
      </c>
      <c r="C339" s="679" t="s">
        <v>841</v>
      </c>
      <c r="E339" s="633" t="s">
        <v>2400</v>
      </c>
      <c r="F339" s="631" t="str">
        <f t="shared" si="24"/>
        <v/>
      </c>
      <c r="K339" s="633" t="s">
        <v>2400</v>
      </c>
      <c r="L339" s="631" t="str">
        <f t="shared" si="25"/>
        <v/>
      </c>
    </row>
    <row r="340" spans="1:12">
      <c r="A340" s="627">
        <f t="shared" si="22"/>
        <v>1</v>
      </c>
      <c r="B340" s="627" t="str">
        <f t="shared" si="23"/>
        <v>508</v>
      </c>
      <c r="C340" s="679" t="s">
        <v>842</v>
      </c>
      <c r="E340" s="633" t="s">
        <v>2398</v>
      </c>
      <c r="F340" s="631" t="str">
        <f t="shared" si="24"/>
        <v/>
      </c>
      <c r="K340" s="633" t="s">
        <v>2398</v>
      </c>
      <c r="L340" s="631" t="str">
        <f t="shared" si="25"/>
        <v/>
      </c>
    </row>
    <row r="341" spans="1:12">
      <c r="A341" s="627">
        <f t="shared" si="22"/>
        <v>1</v>
      </c>
      <c r="B341" s="627" t="str">
        <f t="shared" si="23"/>
        <v>509</v>
      </c>
      <c r="C341" s="679" t="s">
        <v>843</v>
      </c>
      <c r="E341" s="633" t="s">
        <v>2397</v>
      </c>
      <c r="F341" s="631" t="str">
        <f t="shared" si="24"/>
        <v/>
      </c>
      <c r="K341" s="633" t="s">
        <v>2397</v>
      </c>
      <c r="L341" s="631" t="str">
        <f t="shared" si="25"/>
        <v/>
      </c>
    </row>
    <row r="342" spans="1:12">
      <c r="A342" s="627">
        <f t="shared" si="22"/>
        <v>1</v>
      </c>
      <c r="B342" s="627" t="str">
        <f t="shared" si="23"/>
        <v>510</v>
      </c>
      <c r="C342" s="679" t="s">
        <v>2842</v>
      </c>
      <c r="E342" s="633" t="s">
        <v>2395</v>
      </c>
      <c r="F342" s="631" t="str">
        <f t="shared" si="24"/>
        <v/>
      </c>
      <c r="K342" s="633" t="s">
        <v>2395</v>
      </c>
      <c r="L342" s="631" t="str">
        <f t="shared" si="25"/>
        <v/>
      </c>
    </row>
    <row r="343" spans="1:12">
      <c r="A343" s="627">
        <f t="shared" si="22"/>
        <v>1</v>
      </c>
      <c r="B343" s="627" t="str">
        <f t="shared" si="23"/>
        <v>511</v>
      </c>
      <c r="C343" s="679" t="s">
        <v>2843</v>
      </c>
      <c r="E343" s="633" t="s">
        <v>2393</v>
      </c>
      <c r="F343" s="631" t="str">
        <f t="shared" si="24"/>
        <v/>
      </c>
      <c r="K343" s="633" t="s">
        <v>2393</v>
      </c>
      <c r="L343" s="631" t="str">
        <f t="shared" si="25"/>
        <v/>
      </c>
    </row>
    <row r="344" spans="1:12">
      <c r="A344" s="627">
        <f t="shared" si="22"/>
        <v>1</v>
      </c>
      <c r="B344" s="627" t="str">
        <f t="shared" si="23"/>
        <v>512</v>
      </c>
      <c r="C344" s="679" t="s">
        <v>2844</v>
      </c>
      <c r="E344" s="633" t="s">
        <v>2392</v>
      </c>
      <c r="F344" s="631" t="str">
        <f t="shared" si="24"/>
        <v/>
      </c>
      <c r="K344" s="633" t="s">
        <v>2392</v>
      </c>
      <c r="L344" s="631" t="str">
        <f t="shared" si="25"/>
        <v/>
      </c>
    </row>
    <row r="345" spans="1:12">
      <c r="A345" s="627">
        <f t="shared" si="22"/>
        <v>1</v>
      </c>
      <c r="B345" s="627" t="str">
        <f t="shared" si="23"/>
        <v>513</v>
      </c>
      <c r="C345" s="679" t="s">
        <v>1328</v>
      </c>
      <c r="E345" s="633" t="s">
        <v>2391</v>
      </c>
      <c r="F345" s="631" t="str">
        <f t="shared" si="24"/>
        <v/>
      </c>
      <c r="K345" s="633" t="s">
        <v>2391</v>
      </c>
      <c r="L345" s="631" t="str">
        <f t="shared" si="25"/>
        <v/>
      </c>
    </row>
    <row r="346" spans="1:12">
      <c r="A346" s="627">
        <f t="shared" si="22"/>
        <v>1</v>
      </c>
      <c r="B346" s="627" t="str">
        <f t="shared" si="23"/>
        <v>514</v>
      </c>
      <c r="C346" s="679" t="s">
        <v>1329</v>
      </c>
      <c r="E346" s="633" t="s">
        <v>2390</v>
      </c>
      <c r="F346" s="631" t="str">
        <f t="shared" si="24"/>
        <v/>
      </c>
      <c r="K346" s="633" t="s">
        <v>2390</v>
      </c>
      <c r="L346" s="631" t="str">
        <f t="shared" si="25"/>
        <v/>
      </c>
    </row>
    <row r="347" spans="1:12">
      <c r="A347" s="627">
        <f t="shared" si="22"/>
        <v>1</v>
      </c>
      <c r="B347" s="627" t="str">
        <f t="shared" si="23"/>
        <v>515</v>
      </c>
      <c r="C347" s="679" t="s">
        <v>1330</v>
      </c>
      <c r="E347" s="633" t="s">
        <v>2389</v>
      </c>
      <c r="F347" s="631" t="str">
        <f t="shared" si="24"/>
        <v/>
      </c>
      <c r="K347" s="633" t="s">
        <v>2389</v>
      </c>
      <c r="L347" s="631" t="str">
        <f t="shared" si="25"/>
        <v/>
      </c>
    </row>
    <row r="348" spans="1:12">
      <c r="A348" s="627">
        <f t="shared" si="22"/>
        <v>1</v>
      </c>
      <c r="B348" s="627" t="str">
        <f t="shared" si="23"/>
        <v>516</v>
      </c>
      <c r="C348" s="679" t="s">
        <v>1331</v>
      </c>
      <c r="E348" s="633" t="s">
        <v>2388</v>
      </c>
      <c r="F348" s="631" t="str">
        <f t="shared" si="24"/>
        <v/>
      </c>
      <c r="K348" s="633" t="s">
        <v>2388</v>
      </c>
      <c r="L348" s="631" t="str">
        <f t="shared" si="25"/>
        <v/>
      </c>
    </row>
    <row r="349" spans="1:12">
      <c r="A349" s="627">
        <f t="shared" si="22"/>
        <v>1</v>
      </c>
      <c r="B349" s="627" t="str">
        <f t="shared" si="23"/>
        <v>517</v>
      </c>
      <c r="C349" s="679" t="s">
        <v>1332</v>
      </c>
      <c r="E349" s="633" t="s">
        <v>2387</v>
      </c>
      <c r="F349" s="631" t="str">
        <f t="shared" si="24"/>
        <v/>
      </c>
      <c r="K349" s="633" t="s">
        <v>2387</v>
      </c>
      <c r="L349" s="631" t="str">
        <f t="shared" si="25"/>
        <v/>
      </c>
    </row>
    <row r="350" spans="1:12">
      <c r="A350" s="627">
        <f t="shared" si="22"/>
        <v>1</v>
      </c>
      <c r="B350" s="627" t="str">
        <f t="shared" si="23"/>
        <v>518</v>
      </c>
      <c r="C350" s="679" t="s">
        <v>2845</v>
      </c>
      <c r="E350" s="633" t="s">
        <v>2386</v>
      </c>
      <c r="F350" s="631" t="str">
        <f t="shared" si="24"/>
        <v/>
      </c>
      <c r="K350" s="633" t="s">
        <v>2386</v>
      </c>
      <c r="L350" s="631" t="str">
        <f t="shared" si="25"/>
        <v/>
      </c>
    </row>
    <row r="351" spans="1:12">
      <c r="A351" s="627">
        <f t="shared" si="22"/>
        <v>1</v>
      </c>
      <c r="B351" s="627" t="str">
        <f t="shared" si="23"/>
        <v>519</v>
      </c>
      <c r="C351" s="679" t="s">
        <v>1333</v>
      </c>
      <c r="E351" s="633" t="s">
        <v>2385</v>
      </c>
      <c r="F351" s="631" t="str">
        <f t="shared" si="24"/>
        <v>XDOR_BJXR_C350_NECP_M129901_00002.BC</v>
      </c>
      <c r="K351" s="633" t="s">
        <v>2385</v>
      </c>
      <c r="L351" s="631" t="str">
        <f t="shared" si="25"/>
        <v/>
      </c>
    </row>
    <row r="352" spans="1:12">
      <c r="A352" s="627">
        <f t="shared" si="22"/>
        <v>1</v>
      </c>
      <c r="B352" s="627" t="str">
        <f t="shared" si="23"/>
        <v>520</v>
      </c>
      <c r="C352" s="679" t="s">
        <v>1334</v>
      </c>
      <c r="E352" s="633" t="s">
        <v>2384</v>
      </c>
      <c r="F352" s="631" t="str">
        <f t="shared" si="24"/>
        <v>XDOR_BJXR_C351_NECP_M130101_00001.BC</v>
      </c>
      <c r="K352" s="633" t="s">
        <v>2384</v>
      </c>
      <c r="L352" s="631" t="str">
        <f t="shared" si="25"/>
        <v>XOR__BJXR_C351_NECP_M130401_00002.BC</v>
      </c>
    </row>
    <row r="353" spans="1:12">
      <c r="A353" s="627">
        <f t="shared" si="22"/>
        <v>1</v>
      </c>
      <c r="B353" s="627" t="str">
        <f t="shared" si="23"/>
        <v>521</v>
      </c>
      <c r="C353" s="679" t="s">
        <v>2846</v>
      </c>
      <c r="E353" s="633" t="s">
        <v>2383</v>
      </c>
      <c r="F353" s="631" t="str">
        <f t="shared" si="24"/>
        <v/>
      </c>
      <c r="K353" s="633" t="s">
        <v>2383</v>
      </c>
      <c r="L353" s="631" t="str">
        <f t="shared" si="25"/>
        <v/>
      </c>
    </row>
    <row r="354" spans="1:12">
      <c r="A354" s="627">
        <f t="shared" si="22"/>
        <v>1</v>
      </c>
      <c r="B354" s="627" t="str">
        <f t="shared" si="23"/>
        <v>522</v>
      </c>
      <c r="C354" s="679" t="s">
        <v>1335</v>
      </c>
      <c r="E354" s="633" t="s">
        <v>2382</v>
      </c>
      <c r="F354" s="631" t="str">
        <f t="shared" si="24"/>
        <v/>
      </c>
      <c r="K354" s="633" t="s">
        <v>2382</v>
      </c>
      <c r="L354" s="631" t="str">
        <f t="shared" si="25"/>
        <v/>
      </c>
    </row>
    <row r="355" spans="1:12">
      <c r="A355" s="627">
        <f t="shared" si="22"/>
        <v>1</v>
      </c>
      <c r="B355" s="627" t="str">
        <f t="shared" si="23"/>
        <v>523</v>
      </c>
      <c r="C355" s="679" t="s">
        <v>1517</v>
      </c>
      <c r="E355" s="633" t="s">
        <v>2381</v>
      </c>
      <c r="F355" s="631" t="str">
        <f t="shared" si="24"/>
        <v/>
      </c>
      <c r="K355" s="633" t="s">
        <v>2381</v>
      </c>
      <c r="L355" s="631" t="str">
        <f t="shared" si="25"/>
        <v/>
      </c>
    </row>
    <row r="356" spans="1:12">
      <c r="A356" s="627">
        <f t="shared" si="22"/>
        <v>1</v>
      </c>
      <c r="B356" s="627" t="str">
        <f t="shared" si="23"/>
        <v>524</v>
      </c>
      <c r="C356" s="679" t="s">
        <v>1553</v>
      </c>
      <c r="E356" s="633" t="s">
        <v>2380</v>
      </c>
      <c r="F356" s="631" t="str">
        <f t="shared" si="24"/>
        <v/>
      </c>
      <c r="K356" s="633" t="s">
        <v>2380</v>
      </c>
      <c r="L356" s="631" t="str">
        <f t="shared" si="25"/>
        <v/>
      </c>
    </row>
    <row r="357" spans="1:12">
      <c r="A357" s="627">
        <f t="shared" si="22"/>
        <v>1</v>
      </c>
      <c r="B357" s="627" t="str">
        <f t="shared" si="23"/>
        <v>525</v>
      </c>
      <c r="C357" s="679" t="s">
        <v>1554</v>
      </c>
      <c r="E357" s="633" t="s">
        <v>2379</v>
      </c>
      <c r="F357" s="631" t="str">
        <f t="shared" si="24"/>
        <v/>
      </c>
      <c r="K357" s="633" t="s">
        <v>2379</v>
      </c>
      <c r="L357" s="631" t="str">
        <f t="shared" si="25"/>
        <v/>
      </c>
    </row>
    <row r="358" spans="1:12">
      <c r="A358" s="627">
        <f t="shared" si="22"/>
        <v>1</v>
      </c>
      <c r="B358" s="627" t="str">
        <f t="shared" si="23"/>
        <v>526</v>
      </c>
      <c r="C358" s="679" t="s">
        <v>1555</v>
      </c>
      <c r="E358" s="633" t="s">
        <v>2378</v>
      </c>
      <c r="F358" s="631" t="str">
        <f t="shared" si="24"/>
        <v/>
      </c>
      <c r="K358" s="633" t="s">
        <v>2378</v>
      </c>
      <c r="L358" s="631" t="str">
        <f t="shared" si="25"/>
        <v/>
      </c>
    </row>
    <row r="359" spans="1:12">
      <c r="A359" s="627">
        <f t="shared" si="22"/>
        <v>1</v>
      </c>
      <c r="B359" s="627" t="str">
        <f t="shared" si="23"/>
        <v>527</v>
      </c>
      <c r="C359" s="679" t="s">
        <v>1556</v>
      </c>
      <c r="E359" s="633" t="s">
        <v>2377</v>
      </c>
      <c r="F359" s="631" t="str">
        <f t="shared" si="24"/>
        <v/>
      </c>
      <c r="K359" s="633" t="s">
        <v>2377</v>
      </c>
      <c r="L359" s="631" t="str">
        <f t="shared" si="25"/>
        <v/>
      </c>
    </row>
    <row r="360" spans="1:12">
      <c r="A360" s="627">
        <f t="shared" si="22"/>
        <v>1</v>
      </c>
      <c r="B360" s="627" t="str">
        <f t="shared" si="23"/>
        <v>550</v>
      </c>
      <c r="C360" s="679" t="s">
        <v>844</v>
      </c>
      <c r="E360" s="633" t="s">
        <v>2376</v>
      </c>
      <c r="F360" s="631" t="str">
        <f t="shared" si="24"/>
        <v/>
      </c>
      <c r="K360" s="633" t="s">
        <v>2376</v>
      </c>
      <c r="L360" s="631" t="str">
        <f t="shared" si="25"/>
        <v/>
      </c>
    </row>
    <row r="361" spans="1:12">
      <c r="A361" s="627">
        <f t="shared" si="22"/>
        <v>1</v>
      </c>
      <c r="B361" s="627" t="str">
        <f t="shared" si="23"/>
        <v>551</v>
      </c>
      <c r="C361" s="679" t="s">
        <v>845</v>
      </c>
      <c r="E361" s="633" t="s">
        <v>2375</v>
      </c>
      <c r="F361" s="631" t="str">
        <f t="shared" si="24"/>
        <v/>
      </c>
      <c r="K361" s="633" t="s">
        <v>2375</v>
      </c>
      <c r="L361" s="631" t="str">
        <f t="shared" si="25"/>
        <v/>
      </c>
    </row>
    <row r="362" spans="1:12">
      <c r="A362" s="627">
        <f t="shared" si="22"/>
        <v>1</v>
      </c>
      <c r="B362" s="627" t="str">
        <f t="shared" si="23"/>
        <v>552</v>
      </c>
      <c r="C362" s="679" t="s">
        <v>846</v>
      </c>
      <c r="E362" s="633" t="s">
        <v>2374</v>
      </c>
      <c r="F362" s="631" t="str">
        <f t="shared" si="24"/>
        <v/>
      </c>
      <c r="K362" s="633" t="s">
        <v>2374</v>
      </c>
      <c r="L362" s="631" t="str">
        <f t="shared" si="25"/>
        <v/>
      </c>
    </row>
    <row r="363" spans="1:12">
      <c r="A363" s="627">
        <f t="shared" si="22"/>
        <v>1</v>
      </c>
      <c r="B363" s="627" t="str">
        <f t="shared" si="23"/>
        <v>553</v>
      </c>
      <c r="C363" s="679" t="s">
        <v>847</v>
      </c>
      <c r="E363" s="633" t="s">
        <v>2373</v>
      </c>
      <c r="F363" s="631" t="str">
        <f t="shared" si="24"/>
        <v/>
      </c>
      <c r="K363" s="633" t="s">
        <v>2373</v>
      </c>
      <c r="L363" s="631" t="str">
        <f t="shared" si="25"/>
        <v/>
      </c>
    </row>
    <row r="364" spans="1:12">
      <c r="A364" s="627">
        <f t="shared" si="22"/>
        <v>1</v>
      </c>
      <c r="B364" s="627" t="str">
        <f t="shared" si="23"/>
        <v>554</v>
      </c>
      <c r="C364" s="679" t="s">
        <v>848</v>
      </c>
      <c r="E364" s="633" t="s">
        <v>2372</v>
      </c>
      <c r="F364" s="631" t="str">
        <f t="shared" si="24"/>
        <v/>
      </c>
      <c r="K364" s="633" t="s">
        <v>2372</v>
      </c>
      <c r="L364" s="631" t="str">
        <f t="shared" si="25"/>
        <v/>
      </c>
    </row>
    <row r="365" spans="1:12">
      <c r="A365" s="627">
        <f t="shared" si="22"/>
        <v>1</v>
      </c>
      <c r="B365" s="627" t="str">
        <f t="shared" si="23"/>
        <v>555</v>
      </c>
      <c r="C365" s="679" t="s">
        <v>849</v>
      </c>
      <c r="E365" s="633" t="s">
        <v>2371</v>
      </c>
      <c r="F365" s="631" t="str">
        <f t="shared" si="24"/>
        <v/>
      </c>
      <c r="K365" s="633" t="s">
        <v>2371</v>
      </c>
      <c r="L365" s="631" t="str">
        <f t="shared" si="25"/>
        <v/>
      </c>
    </row>
    <row r="366" spans="1:12">
      <c r="A366" s="627">
        <f t="shared" si="22"/>
        <v>1</v>
      </c>
      <c r="B366" s="627" t="str">
        <f t="shared" si="23"/>
        <v>556</v>
      </c>
      <c r="C366" s="679" t="s">
        <v>850</v>
      </c>
      <c r="E366" s="633" t="s">
        <v>2370</v>
      </c>
      <c r="F366" s="631" t="str">
        <f t="shared" si="24"/>
        <v/>
      </c>
      <c r="K366" s="633" t="s">
        <v>2370</v>
      </c>
      <c r="L366" s="631" t="str">
        <f t="shared" si="25"/>
        <v/>
      </c>
    </row>
    <row r="367" spans="1:12">
      <c r="A367" s="627">
        <f t="shared" si="22"/>
        <v>1</v>
      </c>
      <c r="B367" s="627" t="str">
        <f t="shared" si="23"/>
        <v>557</v>
      </c>
      <c r="C367" s="679" t="s">
        <v>851</v>
      </c>
      <c r="E367" s="633" t="s">
        <v>2369</v>
      </c>
      <c r="F367" s="631" t="str">
        <f t="shared" si="24"/>
        <v/>
      </c>
      <c r="K367" s="633" t="s">
        <v>2369</v>
      </c>
      <c r="L367" s="631" t="str">
        <f t="shared" si="25"/>
        <v/>
      </c>
    </row>
    <row r="368" spans="1:12">
      <c r="A368" s="627">
        <f t="shared" si="22"/>
        <v>1</v>
      </c>
      <c r="B368" s="627" t="str">
        <f t="shared" si="23"/>
        <v>558</v>
      </c>
      <c r="C368" s="679" t="s">
        <v>852</v>
      </c>
      <c r="E368" s="633" t="s">
        <v>2368</v>
      </c>
      <c r="F368" s="631" t="str">
        <f t="shared" si="24"/>
        <v/>
      </c>
      <c r="K368" s="633" t="s">
        <v>2368</v>
      </c>
      <c r="L368" s="631" t="str">
        <f t="shared" si="25"/>
        <v/>
      </c>
    </row>
    <row r="369" spans="1:12">
      <c r="A369" s="627">
        <f t="shared" si="22"/>
        <v>1</v>
      </c>
      <c r="B369" s="627" t="str">
        <f t="shared" si="23"/>
        <v>559</v>
      </c>
      <c r="C369" s="679" t="s">
        <v>853</v>
      </c>
      <c r="E369" s="633" t="s">
        <v>2367</v>
      </c>
      <c r="F369" s="631" t="str">
        <f t="shared" si="24"/>
        <v/>
      </c>
      <c r="K369" s="633" t="s">
        <v>2367</v>
      </c>
      <c r="L369" s="631" t="str">
        <f t="shared" si="25"/>
        <v/>
      </c>
    </row>
    <row r="370" spans="1:12">
      <c r="A370" s="627">
        <f t="shared" si="22"/>
        <v>1</v>
      </c>
      <c r="B370" s="627" t="str">
        <f t="shared" si="23"/>
        <v>560</v>
      </c>
      <c r="C370" s="679" t="s">
        <v>854</v>
      </c>
      <c r="E370" s="633" t="s">
        <v>2366</v>
      </c>
      <c r="F370" s="631" t="str">
        <f t="shared" si="24"/>
        <v/>
      </c>
      <c r="K370" s="633" t="s">
        <v>2366</v>
      </c>
      <c r="L370" s="631" t="str">
        <f t="shared" si="25"/>
        <v/>
      </c>
    </row>
    <row r="371" spans="1:12">
      <c r="A371" s="627">
        <f t="shared" si="22"/>
        <v>1</v>
      </c>
      <c r="B371" s="627" t="str">
        <f t="shared" si="23"/>
        <v>561</v>
      </c>
      <c r="C371" s="679" t="s">
        <v>855</v>
      </c>
      <c r="E371" s="633" t="s">
        <v>2365</v>
      </c>
      <c r="F371" s="631" t="str">
        <f t="shared" si="24"/>
        <v/>
      </c>
      <c r="K371" s="633" t="s">
        <v>2365</v>
      </c>
      <c r="L371" s="631" t="str">
        <f t="shared" si="25"/>
        <v/>
      </c>
    </row>
    <row r="372" spans="1:12">
      <c r="A372" s="627">
        <f t="shared" si="22"/>
        <v>1</v>
      </c>
      <c r="B372" s="627" t="str">
        <f t="shared" si="23"/>
        <v>562</v>
      </c>
      <c r="C372" s="679" t="s">
        <v>856</v>
      </c>
      <c r="E372" s="633" t="s">
        <v>2364</v>
      </c>
      <c r="F372" s="631" t="str">
        <f t="shared" si="24"/>
        <v/>
      </c>
      <c r="K372" s="633" t="s">
        <v>2364</v>
      </c>
      <c r="L372" s="631" t="str">
        <f t="shared" si="25"/>
        <v/>
      </c>
    </row>
    <row r="373" spans="1:12">
      <c r="A373" s="627">
        <f t="shared" si="22"/>
        <v>1</v>
      </c>
      <c r="B373" s="627" t="str">
        <f t="shared" si="23"/>
        <v>563</v>
      </c>
      <c r="C373" s="679" t="s">
        <v>857</v>
      </c>
      <c r="E373" s="633" t="s">
        <v>2363</v>
      </c>
      <c r="F373" s="631" t="str">
        <f t="shared" si="24"/>
        <v/>
      </c>
      <c r="K373" s="633" t="s">
        <v>2363</v>
      </c>
      <c r="L373" s="631" t="str">
        <f t="shared" si="25"/>
        <v/>
      </c>
    </row>
    <row r="374" spans="1:12">
      <c r="A374" s="627">
        <f t="shared" si="22"/>
        <v>1</v>
      </c>
      <c r="B374" s="627" t="str">
        <f t="shared" si="23"/>
        <v>564</v>
      </c>
      <c r="C374" s="679" t="s">
        <v>858</v>
      </c>
      <c r="E374" s="633" t="s">
        <v>2362</v>
      </c>
      <c r="F374" s="631" t="str">
        <f t="shared" si="24"/>
        <v/>
      </c>
      <c r="K374" s="633" t="s">
        <v>2362</v>
      </c>
      <c r="L374" s="631" t="str">
        <f t="shared" si="25"/>
        <v/>
      </c>
    </row>
    <row r="375" spans="1:12">
      <c r="A375" s="627">
        <f t="shared" si="22"/>
        <v>1</v>
      </c>
      <c r="B375" s="627" t="str">
        <f t="shared" si="23"/>
        <v>565</v>
      </c>
      <c r="C375" s="679" t="s">
        <v>859</v>
      </c>
      <c r="E375" s="633" t="s">
        <v>2361</v>
      </c>
      <c r="F375" s="631" t="str">
        <f t="shared" si="24"/>
        <v/>
      </c>
      <c r="K375" s="633" t="s">
        <v>2361</v>
      </c>
      <c r="L375" s="631" t="str">
        <f t="shared" si="25"/>
        <v/>
      </c>
    </row>
    <row r="376" spans="1:12">
      <c r="A376" s="627">
        <f t="shared" si="22"/>
        <v>1</v>
      </c>
      <c r="B376" s="627" t="str">
        <f t="shared" si="23"/>
        <v>566</v>
      </c>
      <c r="C376" s="679" t="s">
        <v>2354</v>
      </c>
      <c r="E376" s="633" t="s">
        <v>2360</v>
      </c>
      <c r="F376" s="631" t="str">
        <f t="shared" si="24"/>
        <v/>
      </c>
      <c r="K376" s="633" t="s">
        <v>2360</v>
      </c>
      <c r="L376" s="631" t="str">
        <f t="shared" si="25"/>
        <v/>
      </c>
    </row>
    <row r="377" spans="1:12">
      <c r="A377" s="627">
        <f t="shared" si="22"/>
        <v>1</v>
      </c>
      <c r="B377" s="627" t="str">
        <f t="shared" si="23"/>
        <v>567</v>
      </c>
      <c r="C377" s="679" t="s">
        <v>2352</v>
      </c>
      <c r="E377" s="633" t="s">
        <v>2359</v>
      </c>
      <c r="F377" s="631" t="str">
        <f t="shared" si="24"/>
        <v/>
      </c>
      <c r="K377" s="633" t="s">
        <v>2359</v>
      </c>
      <c r="L377" s="631" t="str">
        <f t="shared" si="25"/>
        <v/>
      </c>
    </row>
    <row r="378" spans="1:12">
      <c r="A378" s="627">
        <f t="shared" si="22"/>
        <v>1</v>
      </c>
      <c r="B378" s="627" t="str">
        <f t="shared" si="23"/>
        <v>568</v>
      </c>
      <c r="C378" s="679" t="s">
        <v>2350</v>
      </c>
      <c r="E378" s="633" t="s">
        <v>2358</v>
      </c>
      <c r="F378" s="631" t="str">
        <f t="shared" si="24"/>
        <v/>
      </c>
      <c r="K378" s="633" t="s">
        <v>2358</v>
      </c>
      <c r="L378" s="631" t="str">
        <f t="shared" si="25"/>
        <v/>
      </c>
    </row>
    <row r="379" spans="1:12">
      <c r="A379" s="627">
        <f t="shared" si="22"/>
        <v>1</v>
      </c>
      <c r="B379" s="627" t="str">
        <f t="shared" si="23"/>
        <v>569</v>
      </c>
      <c r="C379" s="679" t="s">
        <v>2348</v>
      </c>
      <c r="E379" s="633" t="s">
        <v>2357</v>
      </c>
      <c r="F379" s="631" t="str">
        <f t="shared" si="24"/>
        <v/>
      </c>
      <c r="K379" s="633" t="s">
        <v>2357</v>
      </c>
      <c r="L379" s="631" t="str">
        <f t="shared" si="25"/>
        <v/>
      </c>
    </row>
    <row r="380" spans="1:12">
      <c r="A380" s="627">
        <f t="shared" si="22"/>
        <v>1</v>
      </c>
      <c r="B380" s="627" t="str">
        <f t="shared" si="23"/>
        <v>570</v>
      </c>
      <c r="C380" s="679" t="s">
        <v>2346</v>
      </c>
      <c r="E380" s="633" t="s">
        <v>2356</v>
      </c>
      <c r="F380" s="631" t="str">
        <f t="shared" si="24"/>
        <v/>
      </c>
      <c r="K380" s="633" t="s">
        <v>2356</v>
      </c>
      <c r="L380" s="631" t="str">
        <f t="shared" si="25"/>
        <v/>
      </c>
    </row>
    <row r="381" spans="1:12">
      <c r="A381" s="627">
        <f t="shared" si="22"/>
        <v>1</v>
      </c>
      <c r="B381" s="627" t="str">
        <f t="shared" si="23"/>
        <v>571</v>
      </c>
      <c r="C381" s="679" t="s">
        <v>2344</v>
      </c>
      <c r="E381" s="633" t="s">
        <v>2355</v>
      </c>
      <c r="F381" s="631" t="str">
        <f t="shared" si="24"/>
        <v/>
      </c>
      <c r="K381" s="633" t="s">
        <v>2355</v>
      </c>
      <c r="L381" s="631" t="str">
        <f t="shared" si="25"/>
        <v/>
      </c>
    </row>
    <row r="382" spans="1:12">
      <c r="A382" s="627">
        <f t="shared" si="22"/>
        <v>1</v>
      </c>
      <c r="B382" s="627" t="str">
        <f t="shared" si="23"/>
        <v>572</v>
      </c>
      <c r="C382" s="679" t="s">
        <v>1244</v>
      </c>
      <c r="E382" s="633" t="s">
        <v>2353</v>
      </c>
      <c r="F382" s="631" t="str">
        <f t="shared" si="24"/>
        <v/>
      </c>
      <c r="K382" s="633" t="s">
        <v>2353</v>
      </c>
      <c r="L382" s="631" t="str">
        <f t="shared" si="25"/>
        <v/>
      </c>
    </row>
    <row r="383" spans="1:12">
      <c r="A383" s="627">
        <f t="shared" si="22"/>
        <v>1</v>
      </c>
      <c r="B383" s="627" t="str">
        <f t="shared" si="23"/>
        <v>573</v>
      </c>
      <c r="C383" s="679" t="s">
        <v>1245</v>
      </c>
      <c r="E383" s="633" t="s">
        <v>2351</v>
      </c>
      <c r="F383" s="631" t="str">
        <f t="shared" si="24"/>
        <v/>
      </c>
      <c r="K383" s="633" t="s">
        <v>2351</v>
      </c>
      <c r="L383" s="631" t="str">
        <f t="shared" si="25"/>
        <v/>
      </c>
    </row>
    <row r="384" spans="1:12">
      <c r="A384" s="627">
        <f t="shared" si="22"/>
        <v>1</v>
      </c>
      <c r="B384" s="627" t="str">
        <f t="shared" si="23"/>
        <v>574</v>
      </c>
      <c r="C384" s="679" t="s">
        <v>1246</v>
      </c>
      <c r="E384" s="633" t="s">
        <v>2349</v>
      </c>
      <c r="F384" s="631" t="str">
        <f t="shared" si="24"/>
        <v/>
      </c>
      <c r="K384" s="633" t="s">
        <v>2349</v>
      </c>
      <c r="L384" s="631" t="str">
        <f t="shared" si="25"/>
        <v/>
      </c>
    </row>
    <row r="385" spans="1:12">
      <c r="A385" s="627">
        <f t="shared" si="22"/>
        <v>1</v>
      </c>
      <c r="B385" s="627" t="str">
        <f t="shared" si="23"/>
        <v>575</v>
      </c>
      <c r="C385" s="679" t="s">
        <v>1247</v>
      </c>
      <c r="E385" s="633" t="s">
        <v>2347</v>
      </c>
      <c r="F385" s="631" t="str">
        <f t="shared" si="24"/>
        <v/>
      </c>
      <c r="K385" s="633" t="s">
        <v>2347</v>
      </c>
      <c r="L385" s="631" t="str">
        <f t="shared" si="25"/>
        <v/>
      </c>
    </row>
    <row r="386" spans="1:12">
      <c r="A386" s="627">
        <f t="shared" ref="A386:A449" si="26">+IF(B386="","",COUNTIF($B$2:$B$1000,B386))</f>
        <v>1</v>
      </c>
      <c r="B386" s="627" t="str">
        <f t="shared" ref="B386:B449" si="27">+MID(C386,12,3)</f>
        <v>576</v>
      </c>
      <c r="C386" s="679" t="s">
        <v>1248</v>
      </c>
      <c r="E386" s="633" t="s">
        <v>2345</v>
      </c>
      <c r="F386" s="631" t="str">
        <f t="shared" ref="F386:F449" si="28">+IF(ISNA(VLOOKUP(E386,$B$2:$C$999,2,FALSE)),"",VLOOKUP(E386,$B$2:$C$999,2,FALSE))</f>
        <v/>
      </c>
      <c r="K386" s="633" t="s">
        <v>2345</v>
      </c>
      <c r="L386" s="631" t="str">
        <f t="shared" ref="L386:L449" si="29">+IF(ISNA(VLOOKUP(K386,$H$2:$I$999,2,FALSE)),"",VLOOKUP(K386,$H$2:$I$999,2,FALSE))</f>
        <v/>
      </c>
    </row>
    <row r="387" spans="1:12">
      <c r="A387" s="627">
        <f t="shared" si="26"/>
        <v>1</v>
      </c>
      <c r="B387" s="627" t="str">
        <f t="shared" si="27"/>
        <v>577</v>
      </c>
      <c r="C387" s="679" t="s">
        <v>1249</v>
      </c>
      <c r="E387" s="633" t="s">
        <v>2343</v>
      </c>
      <c r="F387" s="631" t="str">
        <f t="shared" si="28"/>
        <v/>
      </c>
      <c r="K387" s="633" t="s">
        <v>2343</v>
      </c>
      <c r="L387" s="631" t="str">
        <f t="shared" si="29"/>
        <v/>
      </c>
    </row>
    <row r="388" spans="1:12">
      <c r="A388" s="627">
        <f t="shared" si="26"/>
        <v>1</v>
      </c>
      <c r="B388" s="627" t="str">
        <f t="shared" si="27"/>
        <v>578</v>
      </c>
      <c r="C388" s="679" t="s">
        <v>1250</v>
      </c>
      <c r="E388" s="633" t="s">
        <v>2342</v>
      </c>
      <c r="F388" s="631" t="str">
        <f t="shared" si="28"/>
        <v/>
      </c>
      <c r="K388" s="633" t="s">
        <v>2342</v>
      </c>
      <c r="L388" s="631" t="str">
        <f t="shared" si="29"/>
        <v/>
      </c>
    </row>
    <row r="389" spans="1:12">
      <c r="A389" s="627">
        <f t="shared" si="26"/>
        <v>1</v>
      </c>
      <c r="B389" s="627" t="str">
        <f t="shared" si="27"/>
        <v>579</v>
      </c>
      <c r="C389" s="679" t="s">
        <v>1251</v>
      </c>
      <c r="E389" s="633" t="s">
        <v>2341</v>
      </c>
      <c r="F389" s="631" t="str">
        <f t="shared" si="28"/>
        <v/>
      </c>
      <c r="K389" s="633" t="s">
        <v>2341</v>
      </c>
      <c r="L389" s="631" t="str">
        <f t="shared" si="29"/>
        <v/>
      </c>
    </row>
    <row r="390" spans="1:12">
      <c r="A390" s="627">
        <f t="shared" si="26"/>
        <v>1</v>
      </c>
      <c r="B390" s="627" t="str">
        <f t="shared" si="27"/>
        <v>580</v>
      </c>
      <c r="C390" s="679" t="s">
        <v>1252</v>
      </c>
      <c r="E390" s="633" t="s">
        <v>2340</v>
      </c>
      <c r="F390" s="631" t="str">
        <f t="shared" si="28"/>
        <v/>
      </c>
      <c r="K390" s="633" t="s">
        <v>2340</v>
      </c>
      <c r="L390" s="631" t="str">
        <f t="shared" si="29"/>
        <v/>
      </c>
    </row>
    <row r="391" spans="1:12">
      <c r="A391" s="627">
        <f t="shared" si="26"/>
        <v>1</v>
      </c>
      <c r="B391" s="627" t="str">
        <f t="shared" si="27"/>
        <v>581</v>
      </c>
      <c r="C391" s="679" t="s">
        <v>1253</v>
      </c>
      <c r="E391" s="633" t="s">
        <v>2339</v>
      </c>
      <c r="F391" s="631" t="str">
        <f t="shared" si="28"/>
        <v/>
      </c>
      <c r="K391" s="633" t="s">
        <v>2339</v>
      </c>
      <c r="L391" s="631" t="str">
        <f t="shared" si="29"/>
        <v/>
      </c>
    </row>
    <row r="392" spans="1:12">
      <c r="A392" s="627">
        <f t="shared" si="26"/>
        <v>1</v>
      </c>
      <c r="B392" s="627" t="str">
        <f t="shared" si="27"/>
        <v>582</v>
      </c>
      <c r="C392" s="679" t="s">
        <v>2332</v>
      </c>
      <c r="E392" s="633" t="s">
        <v>2338</v>
      </c>
      <c r="F392" s="631" t="str">
        <f t="shared" si="28"/>
        <v/>
      </c>
      <c r="K392" s="633" t="s">
        <v>2338</v>
      </c>
      <c r="L392" s="631" t="str">
        <f t="shared" si="29"/>
        <v/>
      </c>
    </row>
    <row r="393" spans="1:12">
      <c r="A393" s="627">
        <f t="shared" si="26"/>
        <v>1</v>
      </c>
      <c r="B393" s="627" t="str">
        <f t="shared" si="27"/>
        <v>583</v>
      </c>
      <c r="C393" s="679" t="s">
        <v>1254</v>
      </c>
      <c r="E393" s="633" t="s">
        <v>2337</v>
      </c>
      <c r="F393" s="631" t="str">
        <f t="shared" si="28"/>
        <v/>
      </c>
      <c r="K393" s="633" t="s">
        <v>2337</v>
      </c>
      <c r="L393" s="631" t="str">
        <f t="shared" si="29"/>
        <v/>
      </c>
    </row>
    <row r="394" spans="1:12">
      <c r="A394" s="627">
        <f t="shared" si="26"/>
        <v>1</v>
      </c>
      <c r="B394" s="627" t="str">
        <f t="shared" si="27"/>
        <v>584</v>
      </c>
      <c r="C394" s="679" t="s">
        <v>1255</v>
      </c>
      <c r="E394" s="633" t="s">
        <v>2336</v>
      </c>
      <c r="F394" s="631" t="str">
        <f t="shared" si="28"/>
        <v/>
      </c>
      <c r="K394" s="633" t="s">
        <v>2336</v>
      </c>
      <c r="L394" s="631" t="str">
        <f t="shared" si="29"/>
        <v/>
      </c>
    </row>
    <row r="395" spans="1:12">
      <c r="A395" s="627">
        <f t="shared" si="26"/>
        <v>1</v>
      </c>
      <c r="B395" s="627" t="str">
        <f t="shared" si="27"/>
        <v>585</v>
      </c>
      <c r="C395" s="679" t="s">
        <v>1256</v>
      </c>
      <c r="E395" s="633" t="s">
        <v>2335</v>
      </c>
      <c r="F395" s="631" t="str">
        <f t="shared" si="28"/>
        <v/>
      </c>
      <c r="K395" s="633" t="s">
        <v>2335</v>
      </c>
      <c r="L395" s="631" t="str">
        <f t="shared" si="29"/>
        <v/>
      </c>
    </row>
    <row r="396" spans="1:12">
      <c r="A396" s="627">
        <f t="shared" si="26"/>
        <v>1</v>
      </c>
      <c r="B396" s="627" t="str">
        <f t="shared" si="27"/>
        <v>586</v>
      </c>
      <c r="C396" s="679" t="s">
        <v>1257</v>
      </c>
      <c r="E396" s="633" t="s">
        <v>2334</v>
      </c>
      <c r="F396" s="631" t="str">
        <f t="shared" si="28"/>
        <v/>
      </c>
      <c r="K396" s="633" t="s">
        <v>2334</v>
      </c>
      <c r="L396" s="631" t="str">
        <f t="shared" si="29"/>
        <v/>
      </c>
    </row>
    <row r="397" spans="1:12">
      <c r="A397" s="627">
        <f t="shared" si="26"/>
        <v>1</v>
      </c>
      <c r="B397" s="627" t="str">
        <f t="shared" si="27"/>
        <v>587</v>
      </c>
      <c r="C397" s="679" t="s">
        <v>1258</v>
      </c>
      <c r="E397" s="633" t="s">
        <v>2333</v>
      </c>
      <c r="F397" s="631" t="str">
        <f t="shared" si="28"/>
        <v/>
      </c>
      <c r="K397" s="633" t="s">
        <v>2333</v>
      </c>
      <c r="L397" s="631" t="str">
        <f t="shared" si="29"/>
        <v/>
      </c>
    </row>
    <row r="398" spans="1:12">
      <c r="A398" s="627">
        <f t="shared" si="26"/>
        <v>1</v>
      </c>
      <c r="B398" s="627" t="str">
        <f t="shared" si="27"/>
        <v>588</v>
      </c>
      <c r="C398" s="679" t="s">
        <v>1259</v>
      </c>
      <c r="E398" s="633" t="s">
        <v>2331</v>
      </c>
      <c r="F398" s="631" t="str">
        <f t="shared" si="28"/>
        <v/>
      </c>
      <c r="K398" s="633" t="s">
        <v>2331</v>
      </c>
      <c r="L398" s="631" t="str">
        <f t="shared" si="29"/>
        <v/>
      </c>
    </row>
    <row r="399" spans="1:12">
      <c r="A399" s="627">
        <f t="shared" si="26"/>
        <v>1</v>
      </c>
      <c r="B399" s="627" t="str">
        <f t="shared" si="27"/>
        <v>589</v>
      </c>
      <c r="C399" s="679" t="s">
        <v>1260</v>
      </c>
      <c r="E399" s="633" t="s">
        <v>2330</v>
      </c>
      <c r="F399" s="631" t="str">
        <f t="shared" si="28"/>
        <v/>
      </c>
      <c r="K399" s="633" t="s">
        <v>2330</v>
      </c>
      <c r="L399" s="631" t="str">
        <f t="shared" si="29"/>
        <v/>
      </c>
    </row>
    <row r="400" spans="1:12">
      <c r="A400" s="627">
        <f t="shared" si="26"/>
        <v>1</v>
      </c>
      <c r="B400" s="627" t="str">
        <f t="shared" si="27"/>
        <v>590</v>
      </c>
      <c r="C400" s="679" t="s">
        <v>1261</v>
      </c>
      <c r="E400" s="633" t="s">
        <v>2329</v>
      </c>
      <c r="F400" s="631" t="str">
        <f t="shared" si="28"/>
        <v/>
      </c>
      <c r="K400" s="633" t="s">
        <v>2329</v>
      </c>
      <c r="L400" s="631" t="str">
        <f t="shared" si="29"/>
        <v/>
      </c>
    </row>
    <row r="401" spans="1:12">
      <c r="A401" s="627">
        <f t="shared" si="26"/>
        <v>1</v>
      </c>
      <c r="B401" s="627" t="str">
        <f t="shared" si="27"/>
        <v>591</v>
      </c>
      <c r="C401" s="679" t="s">
        <v>1262</v>
      </c>
      <c r="E401" s="633" t="s">
        <v>2328</v>
      </c>
      <c r="F401" s="631" t="str">
        <f t="shared" si="28"/>
        <v>XDOR_BJXR_C400_NECP_M139901_00002.BC</v>
      </c>
      <c r="K401" s="633" t="s">
        <v>2328</v>
      </c>
      <c r="L401" s="631" t="str">
        <f t="shared" si="29"/>
        <v/>
      </c>
    </row>
    <row r="402" spans="1:12">
      <c r="A402" s="627">
        <f t="shared" si="26"/>
        <v>1</v>
      </c>
      <c r="B402" s="627" t="str">
        <f t="shared" si="27"/>
        <v>592</v>
      </c>
      <c r="C402" s="679" t="s">
        <v>1263</v>
      </c>
      <c r="E402" s="633" t="s">
        <v>2327</v>
      </c>
      <c r="F402" s="631" t="str">
        <f t="shared" si="28"/>
        <v>XDOR_BJXR_C401_NECP_M140001_00002.BC</v>
      </c>
      <c r="K402" s="633" t="s">
        <v>2327</v>
      </c>
      <c r="L402" s="631" t="str">
        <f t="shared" si="29"/>
        <v>XOR__BJXR_C401_NECP_M140601_00002.BC</v>
      </c>
    </row>
    <row r="403" spans="1:12">
      <c r="A403" s="627">
        <f t="shared" si="26"/>
        <v>1</v>
      </c>
      <c r="B403" s="627" t="str">
        <f t="shared" si="27"/>
        <v>593</v>
      </c>
      <c r="C403" s="679" t="s">
        <v>1264</v>
      </c>
      <c r="E403" s="633" t="s">
        <v>2326</v>
      </c>
      <c r="F403" s="631" t="str">
        <f t="shared" si="28"/>
        <v>XDOR_BJXR_C402_NECP_M140101_00002.BC</v>
      </c>
      <c r="K403" s="633" t="s">
        <v>2326</v>
      </c>
      <c r="L403" s="631" t="str">
        <f t="shared" si="29"/>
        <v>XOR__BJXR_C402_CRCO_M148001_00001.BC</v>
      </c>
    </row>
    <row r="404" spans="1:12">
      <c r="A404" s="627">
        <f t="shared" si="26"/>
        <v>1</v>
      </c>
      <c r="B404" s="627" t="str">
        <f t="shared" si="27"/>
        <v>594</v>
      </c>
      <c r="C404" s="679" t="s">
        <v>1265</v>
      </c>
      <c r="E404" s="633" t="s">
        <v>2325</v>
      </c>
      <c r="F404" s="631" t="str">
        <f t="shared" si="28"/>
        <v>XDOR_BJXR_C403_NECP_M140201_00002.BC</v>
      </c>
      <c r="K404" s="633" t="s">
        <v>2325</v>
      </c>
      <c r="L404" s="631" t="str">
        <f t="shared" si="29"/>
        <v/>
      </c>
    </row>
    <row r="405" spans="1:12">
      <c r="A405" s="627">
        <f t="shared" si="26"/>
        <v>1</v>
      </c>
      <c r="B405" s="627" t="str">
        <f t="shared" si="27"/>
        <v>595</v>
      </c>
      <c r="C405" s="679" t="s">
        <v>1266</v>
      </c>
      <c r="E405" s="633" t="s">
        <v>2324</v>
      </c>
      <c r="F405" s="631" t="str">
        <f t="shared" si="28"/>
        <v>XDOR_BJXR_C404_NECP_M140202_00002.BC</v>
      </c>
      <c r="K405" s="633" t="s">
        <v>2324</v>
      </c>
      <c r="L405" s="631" t="str">
        <f t="shared" si="29"/>
        <v/>
      </c>
    </row>
    <row r="406" spans="1:12">
      <c r="A406" s="627">
        <f t="shared" si="26"/>
        <v>1</v>
      </c>
      <c r="B406" s="627" t="str">
        <f t="shared" si="27"/>
        <v>596</v>
      </c>
      <c r="C406" s="679" t="s">
        <v>1267</v>
      </c>
      <c r="E406" s="633" t="s">
        <v>2323</v>
      </c>
      <c r="F406" s="631" t="str">
        <f t="shared" si="28"/>
        <v>XDOR_BJXR_C405_NECP_M140203_00002.BC</v>
      </c>
      <c r="K406" s="633" t="s">
        <v>2323</v>
      </c>
      <c r="L406" s="631" t="str">
        <f t="shared" si="29"/>
        <v/>
      </c>
    </row>
    <row r="407" spans="1:12">
      <c r="A407" s="627">
        <f t="shared" si="26"/>
        <v>1</v>
      </c>
      <c r="B407" s="627" t="str">
        <f t="shared" si="27"/>
        <v>597</v>
      </c>
      <c r="C407" s="679" t="s">
        <v>1268</v>
      </c>
      <c r="E407" s="633" t="s">
        <v>2322</v>
      </c>
      <c r="F407" s="631" t="str">
        <f t="shared" si="28"/>
        <v>XDOR_BJXR_C406_NECP_M140204_00002.BC</v>
      </c>
      <c r="K407" s="633" t="s">
        <v>2322</v>
      </c>
      <c r="L407" s="631" t="str">
        <f t="shared" si="29"/>
        <v/>
      </c>
    </row>
    <row r="408" spans="1:12">
      <c r="A408" s="627">
        <f t="shared" si="26"/>
        <v>1</v>
      </c>
      <c r="B408" s="627" t="str">
        <f t="shared" si="27"/>
        <v>598</v>
      </c>
      <c r="C408" s="679" t="s">
        <v>1269</v>
      </c>
      <c r="E408" s="633" t="s">
        <v>2321</v>
      </c>
      <c r="F408" s="631" t="str">
        <f t="shared" si="28"/>
        <v>XDOR_BJXR_C407_NECP_M140205_00002.BC</v>
      </c>
      <c r="K408" s="633" t="s">
        <v>2321</v>
      </c>
      <c r="L408" s="631" t="str">
        <f t="shared" si="29"/>
        <v/>
      </c>
    </row>
    <row r="409" spans="1:12">
      <c r="A409" s="627">
        <f t="shared" si="26"/>
        <v>1</v>
      </c>
      <c r="B409" s="627" t="str">
        <f t="shared" si="27"/>
        <v>599</v>
      </c>
      <c r="C409" s="679" t="s">
        <v>1270</v>
      </c>
      <c r="E409" s="633" t="s">
        <v>2320</v>
      </c>
      <c r="F409" s="631" t="str">
        <f t="shared" si="28"/>
        <v>XDOR_BJXR_C408_NECP_M140301_00002.BC</v>
      </c>
      <c r="K409" s="633" t="s">
        <v>2320</v>
      </c>
      <c r="L409" s="631" t="str">
        <f t="shared" si="29"/>
        <v/>
      </c>
    </row>
    <row r="410" spans="1:12">
      <c r="A410" s="627">
        <f t="shared" si="26"/>
        <v>1</v>
      </c>
      <c r="B410" s="627" t="str">
        <f t="shared" si="27"/>
        <v>600</v>
      </c>
      <c r="C410" s="679" t="s">
        <v>672</v>
      </c>
      <c r="E410" s="633" t="s">
        <v>2319</v>
      </c>
      <c r="F410" s="631" t="str">
        <f t="shared" si="28"/>
        <v>XDOR_BJXR_C409_NECP_M140401_00002.BC</v>
      </c>
      <c r="K410" s="633" t="s">
        <v>2319</v>
      </c>
      <c r="L410" s="631" t="str">
        <f t="shared" si="29"/>
        <v/>
      </c>
    </row>
    <row r="411" spans="1:12">
      <c r="A411" s="627">
        <f t="shared" si="26"/>
        <v>1</v>
      </c>
      <c r="B411" s="627" t="str">
        <f t="shared" si="27"/>
        <v>601</v>
      </c>
      <c r="C411" s="679" t="s">
        <v>866</v>
      </c>
      <c r="E411" s="633" t="s">
        <v>2318</v>
      </c>
      <c r="F411" s="631" t="str">
        <f t="shared" si="28"/>
        <v>XDOR_BJXR_C410_NECP_M140402_00002.BC</v>
      </c>
      <c r="K411" s="633" t="s">
        <v>2318</v>
      </c>
      <c r="L411" s="631" t="str">
        <f t="shared" si="29"/>
        <v/>
      </c>
    </row>
    <row r="412" spans="1:12">
      <c r="A412" s="627">
        <f t="shared" si="26"/>
        <v>1</v>
      </c>
      <c r="B412" s="627" t="str">
        <f t="shared" si="27"/>
        <v>602</v>
      </c>
      <c r="C412" s="679" t="s">
        <v>867</v>
      </c>
      <c r="E412" s="633" t="s">
        <v>2317</v>
      </c>
      <c r="F412" s="631" t="str">
        <f t="shared" si="28"/>
        <v>XDOR_BJXR_C411_NECP_M140403_00002.BC</v>
      </c>
      <c r="K412" s="633" t="s">
        <v>2317</v>
      </c>
      <c r="L412" s="631" t="str">
        <f t="shared" si="29"/>
        <v/>
      </c>
    </row>
    <row r="413" spans="1:12">
      <c r="A413" s="627">
        <f t="shared" si="26"/>
        <v>1</v>
      </c>
      <c r="B413" s="627" t="str">
        <f t="shared" si="27"/>
        <v>603</v>
      </c>
      <c r="C413" s="679" t="s">
        <v>868</v>
      </c>
      <c r="E413" s="633" t="s">
        <v>2316</v>
      </c>
      <c r="F413" s="631" t="str">
        <f t="shared" si="28"/>
        <v>XDOR_BJXR_C412_NECP_M140404_00002.BC</v>
      </c>
      <c r="K413" s="633" t="s">
        <v>2316</v>
      </c>
      <c r="L413" s="631" t="str">
        <f t="shared" si="29"/>
        <v/>
      </c>
    </row>
    <row r="414" spans="1:12">
      <c r="A414" s="627">
        <f t="shared" si="26"/>
        <v>1</v>
      </c>
      <c r="B414" s="627" t="str">
        <f t="shared" si="27"/>
        <v>604</v>
      </c>
      <c r="C414" s="679" t="s">
        <v>869</v>
      </c>
      <c r="E414" s="633" t="s">
        <v>2315</v>
      </c>
      <c r="F414" s="631" t="str">
        <f t="shared" si="28"/>
        <v>XDOR_BJXR_C413_NECP_M140501_00002.BC</v>
      </c>
      <c r="K414" s="633" t="s">
        <v>2315</v>
      </c>
      <c r="L414" s="631" t="str">
        <f t="shared" si="29"/>
        <v/>
      </c>
    </row>
    <row r="415" spans="1:12">
      <c r="A415" s="627">
        <f t="shared" si="26"/>
        <v>1</v>
      </c>
      <c r="B415" s="627" t="str">
        <f t="shared" si="27"/>
        <v>605</v>
      </c>
      <c r="C415" s="679" t="s">
        <v>2242</v>
      </c>
      <c r="E415" s="633" t="s">
        <v>2314</v>
      </c>
      <c r="F415" s="631" t="str">
        <f t="shared" si="28"/>
        <v>XDOR_BJXR_C414_NECP_M140502_00002.BC</v>
      </c>
      <c r="K415" s="633" t="s">
        <v>2314</v>
      </c>
      <c r="L415" s="631" t="str">
        <f t="shared" si="29"/>
        <v/>
      </c>
    </row>
    <row r="416" spans="1:12">
      <c r="A416" s="627">
        <f t="shared" si="26"/>
        <v>1</v>
      </c>
      <c r="B416" s="627" t="str">
        <f t="shared" si="27"/>
        <v>606</v>
      </c>
      <c r="C416" s="679" t="s">
        <v>2240</v>
      </c>
      <c r="E416" s="633" t="s">
        <v>2313</v>
      </c>
      <c r="F416" s="631" t="str">
        <f t="shared" si="28"/>
        <v>XDOR_BJXR_C415_NECP_M141301_00001.BC</v>
      </c>
      <c r="K416" s="633" t="s">
        <v>2313</v>
      </c>
      <c r="L416" s="631" t="str">
        <f t="shared" si="29"/>
        <v/>
      </c>
    </row>
    <row r="417" spans="1:12">
      <c r="A417" s="627">
        <f t="shared" si="26"/>
        <v>1</v>
      </c>
      <c r="B417" s="627" t="str">
        <f t="shared" si="27"/>
        <v>607</v>
      </c>
      <c r="C417" s="679" t="s">
        <v>1336</v>
      </c>
      <c r="E417" s="633" t="s">
        <v>2312</v>
      </c>
      <c r="F417" s="631" t="str">
        <f t="shared" si="28"/>
        <v>XDOR_BJXR_C416_NECP_M141302_00001.BC</v>
      </c>
      <c r="K417" s="633" t="s">
        <v>2312</v>
      </c>
      <c r="L417" s="631" t="str">
        <f t="shared" si="29"/>
        <v/>
      </c>
    </row>
    <row r="418" spans="1:12">
      <c r="A418" s="627">
        <f t="shared" si="26"/>
        <v>1</v>
      </c>
      <c r="B418" s="627" t="str">
        <f t="shared" si="27"/>
        <v>608</v>
      </c>
      <c r="C418" s="679" t="s">
        <v>1337</v>
      </c>
      <c r="E418" s="633" t="s">
        <v>2311</v>
      </c>
      <c r="F418" s="631" t="str">
        <f t="shared" si="28"/>
        <v>XDOR_BJXR_C417_NECP_M141401_00001.BC</v>
      </c>
      <c r="K418" s="633" t="s">
        <v>2311</v>
      </c>
      <c r="L418" s="631" t="str">
        <f t="shared" si="29"/>
        <v/>
      </c>
    </row>
    <row r="419" spans="1:12">
      <c r="A419" s="627">
        <f t="shared" si="26"/>
        <v>1</v>
      </c>
      <c r="B419" s="627" t="str">
        <f t="shared" si="27"/>
        <v>609</v>
      </c>
      <c r="C419" s="679" t="s">
        <v>1338</v>
      </c>
      <c r="E419" s="633" t="s">
        <v>2310</v>
      </c>
      <c r="F419" s="631" t="str">
        <f t="shared" si="28"/>
        <v>XDOR_BJXR_C418_NECP_M141501_00001.BC</v>
      </c>
      <c r="K419" s="633" t="s">
        <v>2310</v>
      </c>
      <c r="L419" s="631" t="str">
        <f t="shared" si="29"/>
        <v/>
      </c>
    </row>
    <row r="420" spans="1:12">
      <c r="A420" s="627">
        <f t="shared" si="26"/>
        <v>1</v>
      </c>
      <c r="B420" s="627" t="str">
        <f t="shared" si="27"/>
        <v>610</v>
      </c>
      <c r="C420" s="679" t="s">
        <v>1339</v>
      </c>
      <c r="E420" s="633" t="s">
        <v>2309</v>
      </c>
      <c r="F420" s="631" t="str">
        <f t="shared" si="28"/>
        <v>XDOR_BJXR_C419_NECP_M141502_00001.BC</v>
      </c>
      <c r="K420" s="633" t="s">
        <v>2309</v>
      </c>
      <c r="L420" s="631" t="str">
        <f t="shared" si="29"/>
        <v/>
      </c>
    </row>
    <row r="421" spans="1:12">
      <c r="A421" s="627">
        <f t="shared" si="26"/>
        <v>1</v>
      </c>
      <c r="B421" s="627" t="str">
        <f t="shared" si="27"/>
        <v>611</v>
      </c>
      <c r="C421" s="679" t="s">
        <v>1340</v>
      </c>
      <c r="E421" s="633" t="s">
        <v>2308</v>
      </c>
      <c r="F421" s="631" t="str">
        <f t="shared" si="28"/>
        <v>XDOR_BJXR_C420_NECP_M141601_00001.BC</v>
      </c>
      <c r="K421" s="633" t="s">
        <v>2308</v>
      </c>
      <c r="L421" s="631" t="str">
        <f t="shared" si="29"/>
        <v/>
      </c>
    </row>
    <row r="422" spans="1:12">
      <c r="A422" s="627">
        <f t="shared" si="26"/>
        <v>1</v>
      </c>
      <c r="B422" s="627" t="str">
        <f t="shared" si="27"/>
        <v>612</v>
      </c>
      <c r="C422" s="679" t="s">
        <v>2263</v>
      </c>
      <c r="E422" s="633" t="s">
        <v>2307</v>
      </c>
      <c r="F422" s="631" t="str">
        <f t="shared" si="28"/>
        <v>XDOR_BJXR_C421_NECP_M141701_00001.BC</v>
      </c>
      <c r="K422" s="633" t="s">
        <v>2307</v>
      </c>
      <c r="L422" s="631" t="str">
        <f t="shared" si="29"/>
        <v/>
      </c>
    </row>
    <row r="423" spans="1:12">
      <c r="A423" s="627">
        <f t="shared" si="26"/>
        <v>1</v>
      </c>
      <c r="B423" s="627" t="str">
        <f t="shared" si="27"/>
        <v>613</v>
      </c>
      <c r="C423" s="679" t="s">
        <v>1343</v>
      </c>
      <c r="E423" s="633" t="s">
        <v>2306</v>
      </c>
      <c r="F423" s="631" t="str">
        <f t="shared" si="28"/>
        <v>XDOR_BJXR_C422_NECP_M141702_00001.BC</v>
      </c>
      <c r="K423" s="633" t="s">
        <v>2306</v>
      </c>
      <c r="L423" s="631" t="str">
        <f t="shared" si="29"/>
        <v/>
      </c>
    </row>
    <row r="424" spans="1:12">
      <c r="A424" s="627">
        <f t="shared" si="26"/>
        <v>1</v>
      </c>
      <c r="B424" s="627" t="str">
        <f t="shared" si="27"/>
        <v>614</v>
      </c>
      <c r="C424" s="679" t="s">
        <v>1344</v>
      </c>
      <c r="E424" s="633" t="s">
        <v>2305</v>
      </c>
      <c r="F424" s="631" t="str">
        <f t="shared" si="28"/>
        <v>XDOR_BJXR_C423_NECP_M141703_00001.BC</v>
      </c>
      <c r="K424" s="633" t="s">
        <v>2305</v>
      </c>
      <c r="L424" s="631" t="str">
        <f t="shared" si="29"/>
        <v/>
      </c>
    </row>
    <row r="425" spans="1:12">
      <c r="A425" s="627">
        <f t="shared" si="26"/>
        <v>1</v>
      </c>
      <c r="B425" s="627" t="str">
        <f t="shared" si="27"/>
        <v>615</v>
      </c>
      <c r="C425" s="679" t="s">
        <v>1345</v>
      </c>
      <c r="E425" s="633" t="s">
        <v>2304</v>
      </c>
      <c r="F425" s="631" t="str">
        <f t="shared" si="28"/>
        <v>XDOR_BJXR_C424_NECP_M141801_00001.BC</v>
      </c>
      <c r="K425" s="633" t="s">
        <v>2304</v>
      </c>
      <c r="L425" s="631" t="str">
        <f t="shared" si="29"/>
        <v/>
      </c>
    </row>
    <row r="426" spans="1:12">
      <c r="A426" s="627">
        <f t="shared" si="26"/>
        <v>1</v>
      </c>
      <c r="B426" s="627" t="str">
        <f t="shared" si="27"/>
        <v>616</v>
      </c>
      <c r="C426" s="679" t="s">
        <v>1346</v>
      </c>
      <c r="E426" s="633" t="s">
        <v>2303</v>
      </c>
      <c r="F426" s="631" t="str">
        <f t="shared" si="28"/>
        <v>XDOR_BJXR_C425_NECP_M141901_00001.BC</v>
      </c>
      <c r="K426" s="633" t="s">
        <v>2303</v>
      </c>
      <c r="L426" s="631" t="str">
        <f t="shared" si="29"/>
        <v/>
      </c>
    </row>
    <row r="427" spans="1:12">
      <c r="A427" s="627">
        <f t="shared" si="26"/>
        <v>1</v>
      </c>
      <c r="B427" s="627" t="str">
        <f t="shared" si="27"/>
        <v>617</v>
      </c>
      <c r="C427" s="679" t="s">
        <v>1347</v>
      </c>
      <c r="E427" s="633" t="s">
        <v>2302</v>
      </c>
      <c r="F427" s="631" t="str">
        <f t="shared" si="28"/>
        <v>XDOR_BJXR_C426_NECP_M142001_00001.BC</v>
      </c>
      <c r="K427" s="633" t="s">
        <v>2302</v>
      </c>
      <c r="L427" s="631" t="str">
        <f t="shared" si="29"/>
        <v/>
      </c>
    </row>
    <row r="428" spans="1:12">
      <c r="A428" s="627">
        <f t="shared" si="26"/>
        <v>1</v>
      </c>
      <c r="B428" s="627" t="str">
        <f t="shared" si="27"/>
        <v>618</v>
      </c>
      <c r="C428" s="679" t="s">
        <v>1348</v>
      </c>
      <c r="E428" s="633" t="s">
        <v>2301</v>
      </c>
      <c r="F428" s="631" t="str">
        <f t="shared" si="28"/>
        <v>XDOR_BJXR_C427_NECP_M142002_00001.BC</v>
      </c>
      <c r="K428" s="633" t="s">
        <v>2301</v>
      </c>
      <c r="L428" s="631" t="str">
        <f t="shared" si="29"/>
        <v/>
      </c>
    </row>
    <row r="429" spans="1:12">
      <c r="A429" s="627">
        <f t="shared" si="26"/>
        <v>1</v>
      </c>
      <c r="B429" s="627" t="str">
        <f t="shared" si="27"/>
        <v>619</v>
      </c>
      <c r="C429" s="679" t="s">
        <v>1349</v>
      </c>
      <c r="E429" s="633" t="s">
        <v>2300</v>
      </c>
      <c r="F429" s="631" t="str">
        <f t="shared" si="28"/>
        <v>XDOR_BJXR_C428_NECP_M142003_00001.BC</v>
      </c>
      <c r="K429" s="633" t="s">
        <v>2300</v>
      </c>
      <c r="L429" s="631" t="str">
        <f t="shared" si="29"/>
        <v/>
      </c>
    </row>
    <row r="430" spans="1:12">
      <c r="A430" s="627">
        <f t="shared" si="26"/>
        <v>1</v>
      </c>
      <c r="B430" s="627" t="str">
        <f t="shared" si="27"/>
        <v>620</v>
      </c>
      <c r="C430" s="679" t="s">
        <v>1350</v>
      </c>
      <c r="E430" s="633" t="s">
        <v>2299</v>
      </c>
      <c r="F430" s="631" t="str">
        <f t="shared" si="28"/>
        <v>XDOR_BJXR_C429_NECP_M142004_00001.BC</v>
      </c>
      <c r="K430" s="633" t="s">
        <v>2299</v>
      </c>
      <c r="L430" s="631" t="str">
        <f t="shared" si="29"/>
        <v/>
      </c>
    </row>
    <row r="431" spans="1:12">
      <c r="A431" s="627">
        <f t="shared" si="26"/>
        <v>1</v>
      </c>
      <c r="B431" s="627" t="str">
        <f t="shared" si="27"/>
        <v>621</v>
      </c>
      <c r="C431" s="679" t="s">
        <v>2253</v>
      </c>
      <c r="E431" s="633" t="s">
        <v>2298</v>
      </c>
      <c r="F431" s="631" t="str">
        <f t="shared" si="28"/>
        <v>XDOR_BJXR_C430_NECP_M142101_00001.BC</v>
      </c>
      <c r="K431" s="633" t="s">
        <v>2298</v>
      </c>
      <c r="L431" s="631" t="str">
        <f t="shared" si="29"/>
        <v/>
      </c>
    </row>
    <row r="432" spans="1:12">
      <c r="A432" s="627">
        <f t="shared" si="26"/>
        <v>1</v>
      </c>
      <c r="B432" s="627" t="str">
        <f t="shared" si="27"/>
        <v>622</v>
      </c>
      <c r="C432" s="679" t="s">
        <v>1353</v>
      </c>
      <c r="E432" s="633" t="s">
        <v>2297</v>
      </c>
      <c r="F432" s="631" t="str">
        <f t="shared" si="28"/>
        <v>XDOR_BJXR_C431_NECP_M142102_00001.BC</v>
      </c>
      <c r="K432" s="633" t="s">
        <v>2297</v>
      </c>
      <c r="L432" s="631" t="str">
        <f t="shared" si="29"/>
        <v/>
      </c>
    </row>
    <row r="433" spans="1:12">
      <c r="A433" s="627">
        <f t="shared" si="26"/>
        <v>1</v>
      </c>
      <c r="B433" s="627" t="str">
        <f t="shared" si="27"/>
        <v>623</v>
      </c>
      <c r="C433" s="679" t="s">
        <v>1354</v>
      </c>
      <c r="E433" s="633" t="s">
        <v>2296</v>
      </c>
      <c r="F433" s="631" t="str">
        <f t="shared" si="28"/>
        <v>XDOR_BJXR_C432_NECP_M142201_00001.BC</v>
      </c>
      <c r="K433" s="633" t="s">
        <v>2296</v>
      </c>
      <c r="L433" s="631" t="str">
        <f t="shared" si="29"/>
        <v/>
      </c>
    </row>
    <row r="434" spans="1:12">
      <c r="A434" s="627">
        <f t="shared" si="26"/>
        <v>1</v>
      </c>
      <c r="B434" s="627" t="str">
        <f t="shared" si="27"/>
        <v>624</v>
      </c>
      <c r="C434" s="679" t="s">
        <v>1355</v>
      </c>
      <c r="E434" s="633" t="s">
        <v>2295</v>
      </c>
      <c r="F434" s="631" t="str">
        <f t="shared" si="28"/>
        <v>XDOR_BJXR_C433_NECP_M142301_00001.BC</v>
      </c>
      <c r="K434" s="633" t="s">
        <v>2295</v>
      </c>
      <c r="L434" s="631" t="str">
        <f t="shared" si="29"/>
        <v/>
      </c>
    </row>
    <row r="435" spans="1:12">
      <c r="A435" s="627">
        <f t="shared" si="26"/>
        <v>1</v>
      </c>
      <c r="B435" s="627" t="str">
        <f t="shared" si="27"/>
        <v>625</v>
      </c>
      <c r="C435" s="679" t="s">
        <v>1356</v>
      </c>
      <c r="E435" s="633" t="s">
        <v>2294</v>
      </c>
      <c r="F435" s="631" t="str">
        <f t="shared" si="28"/>
        <v>XDOR_BJXR_C434_NECP_M142401_00001.BC</v>
      </c>
      <c r="K435" s="633" t="s">
        <v>2294</v>
      </c>
      <c r="L435" s="631" t="str">
        <f t="shared" si="29"/>
        <v/>
      </c>
    </row>
    <row r="436" spans="1:12">
      <c r="A436" s="627">
        <f t="shared" si="26"/>
        <v>1</v>
      </c>
      <c r="B436" s="627" t="str">
        <f t="shared" si="27"/>
        <v>626</v>
      </c>
      <c r="C436" s="679" t="s">
        <v>1357</v>
      </c>
      <c r="E436" s="633" t="s">
        <v>2293</v>
      </c>
      <c r="F436" s="631" t="str">
        <f t="shared" si="28"/>
        <v>XDOR_BJXR_C435_NECP_M142501_00001.BC</v>
      </c>
      <c r="K436" s="633" t="s">
        <v>2293</v>
      </c>
      <c r="L436" s="631" t="str">
        <f t="shared" si="29"/>
        <v/>
      </c>
    </row>
    <row r="437" spans="1:12">
      <c r="A437" s="627">
        <f t="shared" si="26"/>
        <v>1</v>
      </c>
      <c r="B437" s="627" t="str">
        <f t="shared" si="27"/>
        <v>627</v>
      </c>
      <c r="C437" s="679" t="s">
        <v>1341</v>
      </c>
      <c r="E437" s="633" t="s">
        <v>2292</v>
      </c>
      <c r="F437" s="631" t="str">
        <f t="shared" si="28"/>
        <v>XDOR_BJXR_C436_NECP_M142502_00001.BC</v>
      </c>
      <c r="K437" s="633" t="s">
        <v>2292</v>
      </c>
      <c r="L437" s="631" t="str">
        <f t="shared" si="29"/>
        <v/>
      </c>
    </row>
    <row r="438" spans="1:12">
      <c r="A438" s="627">
        <f t="shared" si="26"/>
        <v>1</v>
      </c>
      <c r="B438" s="627" t="str">
        <f t="shared" si="27"/>
        <v>628</v>
      </c>
      <c r="C438" s="679" t="s">
        <v>1351</v>
      </c>
      <c r="E438" s="633" t="s">
        <v>2291</v>
      </c>
      <c r="F438" s="631" t="str">
        <f t="shared" si="28"/>
        <v>XDOR_BJXR_C437_NECP_M142601_00001.BC</v>
      </c>
      <c r="K438" s="633" t="s">
        <v>2291</v>
      </c>
      <c r="L438" s="631" t="str">
        <f t="shared" si="29"/>
        <v/>
      </c>
    </row>
    <row r="439" spans="1:12">
      <c r="A439" s="627">
        <f t="shared" si="26"/>
        <v>1</v>
      </c>
      <c r="B439" s="627" t="str">
        <f t="shared" si="27"/>
        <v>629</v>
      </c>
      <c r="C439" s="679" t="s">
        <v>1352</v>
      </c>
      <c r="E439" s="633" t="s">
        <v>2290</v>
      </c>
      <c r="F439" s="631" t="str">
        <f t="shared" si="28"/>
        <v>XDOR_BJXR_C438_NECP_M142602_00001.BC</v>
      </c>
      <c r="K439" s="633" t="s">
        <v>2290</v>
      </c>
      <c r="L439" s="631" t="str">
        <f t="shared" si="29"/>
        <v/>
      </c>
    </row>
    <row r="440" spans="1:12">
      <c r="A440" s="627">
        <f t="shared" si="26"/>
        <v>1</v>
      </c>
      <c r="B440" s="627" t="str">
        <f t="shared" si="27"/>
        <v>630</v>
      </c>
      <c r="C440" s="679" t="s">
        <v>1342</v>
      </c>
      <c r="E440" s="633" t="s">
        <v>2289</v>
      </c>
      <c r="F440" s="631" t="str">
        <f t="shared" si="28"/>
        <v>XDOR_BJXR_C439_NECP_M142603_00001.BC</v>
      </c>
      <c r="K440" s="633" t="s">
        <v>2289</v>
      </c>
      <c r="L440" s="631" t="str">
        <f t="shared" si="29"/>
        <v/>
      </c>
    </row>
    <row r="441" spans="1:12">
      <c r="A441" s="627">
        <f t="shared" si="26"/>
        <v>1</v>
      </c>
      <c r="B441" s="627" t="str">
        <f t="shared" si="27"/>
        <v>632</v>
      </c>
      <c r="C441" s="679" t="s">
        <v>2238</v>
      </c>
      <c r="E441" s="633" t="s">
        <v>2288</v>
      </c>
      <c r="F441" s="631" t="str">
        <f t="shared" si="28"/>
        <v>XDOR_BJXR_C440_NECP_M142701_00001.BC</v>
      </c>
      <c r="K441" s="633" t="s">
        <v>2288</v>
      </c>
      <c r="L441" s="631" t="str">
        <f t="shared" si="29"/>
        <v/>
      </c>
    </row>
    <row r="442" spans="1:12">
      <c r="A442" s="627">
        <f t="shared" si="26"/>
        <v>1</v>
      </c>
      <c r="B442" s="627" t="str">
        <f t="shared" si="27"/>
        <v>633</v>
      </c>
      <c r="C442" s="679" t="s">
        <v>1391</v>
      </c>
      <c r="E442" s="633" t="s">
        <v>2287</v>
      </c>
      <c r="F442" s="631" t="str">
        <f t="shared" si="28"/>
        <v>XDOR_BJXR_C441_NECP_M142702_00001.BC</v>
      </c>
      <c r="K442" s="633" t="s">
        <v>2287</v>
      </c>
      <c r="L442" s="631" t="str">
        <f t="shared" si="29"/>
        <v/>
      </c>
    </row>
    <row r="443" spans="1:12">
      <c r="A443" s="627">
        <f t="shared" si="26"/>
        <v>1</v>
      </c>
      <c r="B443" s="627" t="str">
        <f t="shared" si="27"/>
        <v>634</v>
      </c>
      <c r="C443" s="679" t="s">
        <v>3068</v>
      </c>
      <c r="E443" s="633" t="s">
        <v>2286</v>
      </c>
      <c r="F443" s="631" t="str">
        <f t="shared" si="28"/>
        <v>XDOR_BJXR_C442_NECP_M142801_00001.BC</v>
      </c>
      <c r="K443" s="633" t="s">
        <v>2286</v>
      </c>
      <c r="L443" s="631" t="str">
        <f t="shared" si="29"/>
        <v/>
      </c>
    </row>
    <row r="444" spans="1:12">
      <c r="A444" s="627">
        <f t="shared" si="26"/>
        <v>1</v>
      </c>
      <c r="B444" s="627" t="str">
        <f t="shared" si="27"/>
        <v>650</v>
      </c>
      <c r="C444" s="679" t="s">
        <v>2847</v>
      </c>
      <c r="E444" s="633" t="s">
        <v>2285</v>
      </c>
      <c r="F444" s="631" t="str">
        <f t="shared" si="28"/>
        <v>XDOR_BJXR_C443_NECP_M142802_00001.BC</v>
      </c>
      <c r="K444" s="633" t="s">
        <v>2285</v>
      </c>
      <c r="L444" s="631" t="str">
        <f t="shared" si="29"/>
        <v/>
      </c>
    </row>
    <row r="445" spans="1:12">
      <c r="A445" s="627">
        <f t="shared" si="26"/>
        <v>1</v>
      </c>
      <c r="B445" s="627" t="str">
        <f t="shared" si="27"/>
        <v>651</v>
      </c>
      <c r="C445" s="679" t="s">
        <v>2234</v>
      </c>
      <c r="E445" s="633" t="s">
        <v>2284</v>
      </c>
      <c r="F445" s="631" t="str">
        <f t="shared" si="28"/>
        <v>XDOR_BJXR_C444_NECP_M142901_00001.BC</v>
      </c>
      <c r="K445" s="633" t="s">
        <v>2284</v>
      </c>
      <c r="L445" s="631" t="str">
        <f t="shared" si="29"/>
        <v/>
      </c>
    </row>
    <row r="446" spans="1:12">
      <c r="A446" s="627">
        <f t="shared" si="26"/>
        <v>1</v>
      </c>
      <c r="B446" s="627" t="str">
        <f t="shared" si="27"/>
        <v>652</v>
      </c>
      <c r="C446" s="679" t="s">
        <v>2232</v>
      </c>
      <c r="E446" s="633" t="s">
        <v>2283</v>
      </c>
      <c r="F446" s="631" t="str">
        <f t="shared" si="28"/>
        <v/>
      </c>
      <c r="K446" s="633" t="s">
        <v>2283</v>
      </c>
      <c r="L446" s="631" t="str">
        <f t="shared" si="29"/>
        <v/>
      </c>
    </row>
    <row r="447" spans="1:12">
      <c r="A447" s="627">
        <f t="shared" si="26"/>
        <v>1</v>
      </c>
      <c r="B447" s="627" t="str">
        <f t="shared" si="27"/>
        <v>653</v>
      </c>
      <c r="C447" s="679" t="s">
        <v>2230</v>
      </c>
      <c r="E447" s="633" t="s">
        <v>2282</v>
      </c>
      <c r="F447" s="631" t="str">
        <f t="shared" si="28"/>
        <v/>
      </c>
      <c r="K447" s="633" t="s">
        <v>2282</v>
      </c>
      <c r="L447" s="631" t="str">
        <f t="shared" si="29"/>
        <v/>
      </c>
    </row>
    <row r="448" spans="1:12">
      <c r="A448" s="627">
        <f t="shared" si="26"/>
        <v>1</v>
      </c>
      <c r="B448" s="627" t="str">
        <f t="shared" si="27"/>
        <v>654</v>
      </c>
      <c r="C448" s="679" t="s">
        <v>874</v>
      </c>
      <c r="E448" s="633" t="s">
        <v>2281</v>
      </c>
      <c r="F448" s="631" t="str">
        <f t="shared" si="28"/>
        <v/>
      </c>
      <c r="K448" s="633" t="s">
        <v>2281</v>
      </c>
      <c r="L448" s="631" t="str">
        <f t="shared" si="29"/>
        <v/>
      </c>
    </row>
    <row r="449" spans="1:12">
      <c r="A449" s="627">
        <f t="shared" si="26"/>
        <v>1</v>
      </c>
      <c r="B449" s="627" t="str">
        <f t="shared" si="27"/>
        <v>655</v>
      </c>
      <c r="C449" s="679" t="s">
        <v>875</v>
      </c>
      <c r="E449" s="633" t="s">
        <v>2280</v>
      </c>
      <c r="F449" s="631" t="str">
        <f t="shared" si="28"/>
        <v>XDOR_BJXR_C448_NECP_M149901_00003.BC</v>
      </c>
      <c r="K449" s="633" t="s">
        <v>2280</v>
      </c>
      <c r="L449" s="631" t="str">
        <f t="shared" si="29"/>
        <v/>
      </c>
    </row>
    <row r="450" spans="1:12">
      <c r="A450" s="627">
        <f t="shared" ref="A450:A513" si="30">+IF(B450="","",COUNTIF($B$2:$B$1000,B450))</f>
        <v>1</v>
      </c>
      <c r="B450" s="627" t="str">
        <f t="shared" ref="B450:B513" si="31">+MID(C450,12,3)</f>
        <v>656</v>
      </c>
      <c r="C450" s="679" t="s">
        <v>876</v>
      </c>
      <c r="E450" s="633" t="s">
        <v>2279</v>
      </c>
      <c r="F450" s="631" t="str">
        <f t="shared" ref="F450:F513" si="32">+IF(ISNA(VLOOKUP(E450,$B$2:$C$999,2,FALSE)),"",VLOOKUP(E450,$B$2:$C$999,2,FALSE))</f>
        <v/>
      </c>
      <c r="K450" s="633" t="s">
        <v>2279</v>
      </c>
      <c r="L450" s="631" t="str">
        <f t="shared" ref="L450:L513" si="33">+IF(ISNA(VLOOKUP(K450,$H$2:$I$999,2,FALSE)),"",VLOOKUP(K450,$H$2:$I$999,2,FALSE))</f>
        <v/>
      </c>
    </row>
    <row r="451" spans="1:12">
      <c r="A451" s="627">
        <f t="shared" si="30"/>
        <v>1</v>
      </c>
      <c r="B451" s="627" t="str">
        <f t="shared" si="31"/>
        <v>657</v>
      </c>
      <c r="C451" s="679" t="s">
        <v>877</v>
      </c>
      <c r="E451" s="633" t="s">
        <v>2278</v>
      </c>
      <c r="F451" s="631" t="str">
        <f t="shared" si="32"/>
        <v/>
      </c>
      <c r="K451" s="633" t="s">
        <v>2278</v>
      </c>
      <c r="L451" s="631" t="str">
        <f t="shared" si="33"/>
        <v/>
      </c>
    </row>
    <row r="452" spans="1:12">
      <c r="A452" s="627">
        <f t="shared" si="30"/>
        <v>1</v>
      </c>
      <c r="B452" s="627" t="str">
        <f t="shared" si="31"/>
        <v>658</v>
      </c>
      <c r="C452" s="679" t="s">
        <v>878</v>
      </c>
      <c r="E452" s="633" t="s">
        <v>2277</v>
      </c>
      <c r="F452" s="631" t="str">
        <f t="shared" si="32"/>
        <v>XDOR_BJXR_C451_NECP_M150101_00002.BC</v>
      </c>
      <c r="K452" s="633" t="s">
        <v>2277</v>
      </c>
      <c r="L452" s="631" t="str">
        <f t="shared" si="33"/>
        <v>XOR__BJXR_C451_CRCO_M158001_00001.BC</v>
      </c>
    </row>
    <row r="453" spans="1:12">
      <c r="A453" s="627">
        <f t="shared" si="30"/>
        <v>1</v>
      </c>
      <c r="B453" s="627" t="str">
        <f t="shared" si="31"/>
        <v>659</v>
      </c>
      <c r="C453" s="679" t="s">
        <v>1122</v>
      </c>
      <c r="E453" s="633" t="s">
        <v>2276</v>
      </c>
      <c r="F453" s="631" t="str">
        <f t="shared" si="32"/>
        <v>XDOR_BJXR_C452_NECP_M150201_00002.BC</v>
      </c>
      <c r="K453" s="633" t="s">
        <v>2276</v>
      </c>
      <c r="L453" s="631" t="str">
        <f t="shared" si="33"/>
        <v/>
      </c>
    </row>
    <row r="454" spans="1:12">
      <c r="A454" s="627">
        <f t="shared" si="30"/>
        <v>1</v>
      </c>
      <c r="B454" s="627" t="str">
        <f t="shared" si="31"/>
        <v>660</v>
      </c>
      <c r="C454" s="679" t="s">
        <v>2848</v>
      </c>
      <c r="E454" s="633" t="s">
        <v>2275</v>
      </c>
      <c r="F454" s="631" t="str">
        <f t="shared" si="32"/>
        <v>XDOR_BJXR_C453_NECP_M150202_00002.BC</v>
      </c>
      <c r="K454" s="633" t="s">
        <v>2275</v>
      </c>
      <c r="L454" s="631" t="str">
        <f t="shared" si="33"/>
        <v/>
      </c>
    </row>
    <row r="455" spans="1:12">
      <c r="A455" s="627">
        <f t="shared" si="30"/>
        <v>1</v>
      </c>
      <c r="B455" s="627" t="str">
        <f t="shared" si="31"/>
        <v>661</v>
      </c>
      <c r="C455" s="679" t="s">
        <v>1123</v>
      </c>
      <c r="E455" s="633" t="s">
        <v>2274</v>
      </c>
      <c r="F455" s="631" t="str">
        <f t="shared" si="32"/>
        <v>XDOR_BJXR_C454_NECP_M150203_00002.BC</v>
      </c>
      <c r="K455" s="633" t="s">
        <v>2274</v>
      </c>
      <c r="L455" s="631" t="str">
        <f t="shared" si="33"/>
        <v/>
      </c>
    </row>
    <row r="456" spans="1:12">
      <c r="A456" s="627">
        <f t="shared" si="30"/>
        <v>1</v>
      </c>
      <c r="B456" s="627" t="str">
        <f t="shared" si="31"/>
        <v>662</v>
      </c>
      <c r="C456" s="679" t="s">
        <v>1124</v>
      </c>
      <c r="E456" s="633" t="s">
        <v>2273</v>
      </c>
      <c r="F456" s="631" t="str">
        <f t="shared" si="32"/>
        <v>XDOR_BJXR_C455_NECP_M150301_00002.BC</v>
      </c>
      <c r="K456" s="633" t="s">
        <v>2273</v>
      </c>
      <c r="L456" s="631" t="str">
        <f t="shared" si="33"/>
        <v/>
      </c>
    </row>
    <row r="457" spans="1:12">
      <c r="A457" s="627">
        <f t="shared" si="30"/>
        <v>1</v>
      </c>
      <c r="B457" s="627" t="str">
        <f t="shared" si="31"/>
        <v>663</v>
      </c>
      <c r="C457" s="679" t="s">
        <v>1125</v>
      </c>
      <c r="E457" s="633" t="s">
        <v>2272</v>
      </c>
      <c r="F457" s="631" t="str">
        <f t="shared" si="32"/>
        <v>XDOR_BJXR_C456_NECP_M150401_00002.BC</v>
      </c>
      <c r="K457" s="633" t="s">
        <v>2272</v>
      </c>
      <c r="L457" s="631" t="str">
        <f t="shared" si="33"/>
        <v/>
      </c>
    </row>
    <row r="458" spans="1:12">
      <c r="A458" s="627">
        <f t="shared" si="30"/>
        <v>1</v>
      </c>
      <c r="B458" s="627" t="str">
        <f t="shared" si="31"/>
        <v>664</v>
      </c>
      <c r="C458" s="679" t="s">
        <v>1126</v>
      </c>
      <c r="E458" s="633" t="s">
        <v>2271</v>
      </c>
      <c r="F458" s="631" t="str">
        <f t="shared" si="32"/>
        <v>XDOR_BJXR_C457_NECP_M150501_00002.BC</v>
      </c>
      <c r="K458" s="633" t="s">
        <v>2271</v>
      </c>
      <c r="L458" s="631" t="str">
        <f t="shared" si="33"/>
        <v/>
      </c>
    </row>
    <row r="459" spans="1:12">
      <c r="A459" s="627">
        <f t="shared" si="30"/>
        <v>1</v>
      </c>
      <c r="B459" s="627" t="str">
        <f t="shared" si="31"/>
        <v>665</v>
      </c>
      <c r="C459" s="679" t="s">
        <v>1127</v>
      </c>
      <c r="E459" s="633" t="s">
        <v>2270</v>
      </c>
      <c r="F459" s="631" t="str">
        <f t="shared" si="32"/>
        <v>XDOR_BJXR_C458_NECP_M150601_00002.BC</v>
      </c>
      <c r="K459" s="633" t="s">
        <v>2270</v>
      </c>
      <c r="L459" s="631" t="str">
        <f t="shared" si="33"/>
        <v/>
      </c>
    </row>
    <row r="460" spans="1:12">
      <c r="A460" s="627">
        <f t="shared" si="30"/>
        <v>1</v>
      </c>
      <c r="B460" s="627" t="str">
        <f t="shared" si="31"/>
        <v>666</v>
      </c>
      <c r="C460" s="679" t="s">
        <v>1128</v>
      </c>
      <c r="E460" s="633" t="s">
        <v>2269</v>
      </c>
      <c r="F460" s="631" t="str">
        <f t="shared" si="32"/>
        <v>XDOR_BJXR_C459_NECP_M150701_00002.BC</v>
      </c>
      <c r="K460" s="633" t="s">
        <v>2269</v>
      </c>
      <c r="L460" s="631" t="str">
        <f t="shared" si="33"/>
        <v/>
      </c>
    </row>
    <row r="461" spans="1:12">
      <c r="A461" s="627">
        <f t="shared" si="30"/>
        <v>1</v>
      </c>
      <c r="B461" s="627" t="str">
        <f t="shared" si="31"/>
        <v>667</v>
      </c>
      <c r="C461" s="679" t="s">
        <v>1129</v>
      </c>
      <c r="E461" s="633" t="s">
        <v>2268</v>
      </c>
      <c r="F461" s="631" t="str">
        <f t="shared" si="32"/>
        <v>XDOR_BJXR_C460_NECP_M150801_00001.BC</v>
      </c>
      <c r="K461" s="633" t="s">
        <v>2268</v>
      </c>
      <c r="L461" s="631" t="str">
        <f t="shared" si="33"/>
        <v/>
      </c>
    </row>
    <row r="462" spans="1:12">
      <c r="A462" s="627">
        <f t="shared" si="30"/>
        <v>1</v>
      </c>
      <c r="B462" s="627" t="str">
        <f t="shared" si="31"/>
        <v>668</v>
      </c>
      <c r="C462" s="679" t="s">
        <v>1130</v>
      </c>
      <c r="E462" s="633" t="s">
        <v>2267</v>
      </c>
      <c r="F462" s="631" t="str">
        <f t="shared" si="32"/>
        <v>XDOR_BJXR_C461_NECP_M150802_00001.BC</v>
      </c>
      <c r="K462" s="633" t="s">
        <v>2267</v>
      </c>
      <c r="L462" s="631" t="str">
        <f t="shared" si="33"/>
        <v/>
      </c>
    </row>
    <row r="463" spans="1:12">
      <c r="A463" s="627">
        <f t="shared" si="30"/>
        <v>1</v>
      </c>
      <c r="B463" s="627" t="str">
        <f t="shared" si="31"/>
        <v>669</v>
      </c>
      <c r="C463" s="679" t="s">
        <v>1131</v>
      </c>
      <c r="E463" s="633" t="s">
        <v>2266</v>
      </c>
      <c r="F463" s="631" t="str">
        <f t="shared" si="32"/>
        <v>XDOR_BJXR_C462_NECP_M150803_00001.BC</v>
      </c>
      <c r="K463" s="633" t="s">
        <v>2266</v>
      </c>
      <c r="L463" s="631" t="str">
        <f t="shared" si="33"/>
        <v/>
      </c>
    </row>
    <row r="464" spans="1:12">
      <c r="A464" s="627">
        <f t="shared" si="30"/>
        <v>1</v>
      </c>
      <c r="B464" s="627" t="str">
        <f t="shared" si="31"/>
        <v>670</v>
      </c>
      <c r="C464" s="679" t="s">
        <v>1132</v>
      </c>
      <c r="E464" s="633" t="s">
        <v>2265</v>
      </c>
      <c r="F464" s="631" t="str">
        <f t="shared" si="32"/>
        <v>XDOR_BJXR_C463_NECP_M150804_00001.BC</v>
      </c>
      <c r="K464" s="633" t="s">
        <v>2265</v>
      </c>
      <c r="L464" s="631" t="str">
        <f t="shared" si="33"/>
        <v/>
      </c>
    </row>
    <row r="465" spans="1:12">
      <c r="A465" s="627">
        <f t="shared" si="30"/>
        <v>1</v>
      </c>
      <c r="B465" s="627" t="str">
        <f t="shared" si="31"/>
        <v>671</v>
      </c>
      <c r="C465" s="679" t="s">
        <v>1133</v>
      </c>
      <c r="E465" s="633" t="s">
        <v>2264</v>
      </c>
      <c r="F465" s="631" t="str">
        <f t="shared" si="32"/>
        <v>XDOR_BJXR_C464_NECP_M150805_00001.BC</v>
      </c>
      <c r="K465" s="633" t="s">
        <v>2264</v>
      </c>
      <c r="L465" s="631" t="str">
        <f t="shared" si="33"/>
        <v/>
      </c>
    </row>
    <row r="466" spans="1:12">
      <c r="A466" s="627">
        <f t="shared" si="30"/>
        <v>1</v>
      </c>
      <c r="B466" s="627" t="str">
        <f t="shared" si="31"/>
        <v>672</v>
      </c>
      <c r="C466" s="679" t="s">
        <v>1134</v>
      </c>
      <c r="E466" s="633" t="s">
        <v>2262</v>
      </c>
      <c r="F466" s="631" t="str">
        <f t="shared" si="32"/>
        <v>XDOR_BJXR_C465_NECP_M150806_00001.BC</v>
      </c>
      <c r="K466" s="633" t="s">
        <v>2262</v>
      </c>
      <c r="L466" s="631" t="str">
        <f t="shared" si="33"/>
        <v/>
      </c>
    </row>
    <row r="467" spans="1:12">
      <c r="A467" s="627">
        <f t="shared" si="30"/>
        <v>1</v>
      </c>
      <c r="B467" s="627" t="str">
        <f t="shared" si="31"/>
        <v>673</v>
      </c>
      <c r="C467" s="679" t="s">
        <v>1135</v>
      </c>
      <c r="E467" s="633" t="s">
        <v>2261</v>
      </c>
      <c r="F467" s="631" t="str">
        <f t="shared" si="32"/>
        <v>XDOR_BJXR_C466_NECP_M150807_00001.BC</v>
      </c>
      <c r="K467" s="633" t="s">
        <v>2261</v>
      </c>
      <c r="L467" s="631" t="str">
        <f t="shared" si="33"/>
        <v/>
      </c>
    </row>
    <row r="468" spans="1:12">
      <c r="A468" s="627">
        <f t="shared" si="30"/>
        <v>1</v>
      </c>
      <c r="B468" s="627" t="str">
        <f t="shared" si="31"/>
        <v>674</v>
      </c>
      <c r="C468" s="679" t="s">
        <v>1196</v>
      </c>
      <c r="E468" s="633" t="s">
        <v>2260</v>
      </c>
      <c r="F468" s="631" t="str">
        <f t="shared" si="32"/>
        <v>XDOR_BJXR_C467_NECP_M150901_00001.BC</v>
      </c>
      <c r="K468" s="633" t="s">
        <v>2260</v>
      </c>
      <c r="L468" s="631" t="str">
        <f t="shared" si="33"/>
        <v/>
      </c>
    </row>
    <row r="469" spans="1:12">
      <c r="A469" s="627">
        <f t="shared" si="30"/>
        <v>1</v>
      </c>
      <c r="B469" s="627" t="str">
        <f t="shared" si="31"/>
        <v>675</v>
      </c>
      <c r="C469" s="679" t="s">
        <v>1197</v>
      </c>
      <c r="E469" s="633" t="s">
        <v>2259</v>
      </c>
      <c r="F469" s="631" t="str">
        <f t="shared" si="32"/>
        <v>XDOR_BJXR_C468_NECP_M151001_00001.BC</v>
      </c>
      <c r="K469" s="633" t="s">
        <v>2259</v>
      </c>
      <c r="L469" s="631" t="str">
        <f t="shared" si="33"/>
        <v/>
      </c>
    </row>
    <row r="470" spans="1:12">
      <c r="A470" s="627">
        <f t="shared" si="30"/>
        <v>1</v>
      </c>
      <c r="B470" s="627" t="str">
        <f t="shared" si="31"/>
        <v>676</v>
      </c>
      <c r="C470" s="679" t="s">
        <v>1198</v>
      </c>
      <c r="E470" s="633" t="s">
        <v>2258</v>
      </c>
      <c r="F470" s="631" t="str">
        <f t="shared" si="32"/>
        <v>XDOR_BJXR_C469_NECP_M151101_00001.BC</v>
      </c>
      <c r="K470" s="633" t="s">
        <v>2258</v>
      </c>
      <c r="L470" s="631" t="str">
        <f t="shared" si="33"/>
        <v/>
      </c>
    </row>
    <row r="471" spans="1:12">
      <c r="A471" s="627">
        <f t="shared" si="30"/>
        <v>1</v>
      </c>
      <c r="B471" s="627" t="str">
        <f t="shared" si="31"/>
        <v>677</v>
      </c>
      <c r="C471" s="679" t="s">
        <v>1199</v>
      </c>
      <c r="E471" s="633" t="s">
        <v>2257</v>
      </c>
      <c r="F471" s="631" t="str">
        <f t="shared" si="32"/>
        <v>XDOR_BJXR_C470_NECP_M151201_00001.BC</v>
      </c>
      <c r="K471" s="633" t="s">
        <v>2257</v>
      </c>
      <c r="L471" s="631" t="str">
        <f t="shared" si="33"/>
        <v/>
      </c>
    </row>
    <row r="472" spans="1:12">
      <c r="A472" s="627">
        <f t="shared" si="30"/>
        <v>1</v>
      </c>
      <c r="B472" s="627" t="str">
        <f t="shared" si="31"/>
        <v>678</v>
      </c>
      <c r="C472" s="679" t="s">
        <v>1200</v>
      </c>
      <c r="E472" s="633" t="s">
        <v>2256</v>
      </c>
      <c r="F472" s="631" t="str">
        <f t="shared" si="32"/>
        <v>XDOR_BJXR_C471_NECP_M151301_00001.BC</v>
      </c>
      <c r="K472" s="633" t="s">
        <v>2256</v>
      </c>
      <c r="L472" s="631" t="str">
        <f t="shared" si="33"/>
        <v/>
      </c>
    </row>
    <row r="473" spans="1:12">
      <c r="A473" s="627">
        <f t="shared" si="30"/>
        <v>1</v>
      </c>
      <c r="B473" s="627" t="str">
        <f t="shared" si="31"/>
        <v>679</v>
      </c>
      <c r="C473" s="679" t="s">
        <v>1201</v>
      </c>
      <c r="E473" s="633" t="s">
        <v>2255</v>
      </c>
      <c r="F473" s="631" t="str">
        <f t="shared" si="32"/>
        <v>XDOR_BJXR_C472_NECP_M151401_00001.BC</v>
      </c>
      <c r="K473" s="633" t="s">
        <v>2255</v>
      </c>
      <c r="L473" s="631" t="str">
        <f t="shared" si="33"/>
        <v/>
      </c>
    </row>
    <row r="474" spans="1:12">
      <c r="A474" s="627">
        <f t="shared" si="30"/>
        <v>1</v>
      </c>
      <c r="B474" s="627" t="str">
        <f t="shared" si="31"/>
        <v>680</v>
      </c>
      <c r="C474" s="679" t="s">
        <v>1202</v>
      </c>
      <c r="E474" s="633" t="s">
        <v>2254</v>
      </c>
      <c r="F474" s="631" t="str">
        <f t="shared" si="32"/>
        <v>XDOR_BJXR_C473_NECP_M710901_00001.BC</v>
      </c>
      <c r="K474" s="633" t="s">
        <v>2254</v>
      </c>
      <c r="L474" s="631" t="str">
        <f t="shared" si="33"/>
        <v/>
      </c>
    </row>
    <row r="475" spans="1:12">
      <c r="A475" s="627">
        <f t="shared" si="30"/>
        <v>1</v>
      </c>
      <c r="B475" s="627" t="str">
        <f t="shared" si="31"/>
        <v>681</v>
      </c>
      <c r="C475" s="679" t="s">
        <v>1203</v>
      </c>
      <c r="E475" s="633" t="s">
        <v>2252</v>
      </c>
      <c r="F475" s="631" t="str">
        <f t="shared" si="32"/>
        <v>XDOR_BJXR_C474_NECP_M710902_00001.BC</v>
      </c>
      <c r="K475" s="633" t="s">
        <v>2252</v>
      </c>
      <c r="L475" s="631" t="str">
        <f t="shared" si="33"/>
        <v/>
      </c>
    </row>
    <row r="476" spans="1:12">
      <c r="A476" s="627">
        <f t="shared" si="30"/>
        <v>1</v>
      </c>
      <c r="B476" s="627" t="str">
        <f t="shared" si="31"/>
        <v>682</v>
      </c>
      <c r="C476" s="679" t="s">
        <v>1204</v>
      </c>
      <c r="E476" s="633" t="s">
        <v>2251</v>
      </c>
      <c r="F476" s="631" t="str">
        <f t="shared" si="32"/>
        <v>XDOR_BJXR_C475_NECP_M710903_00001.BC</v>
      </c>
      <c r="K476" s="633" t="s">
        <v>2251</v>
      </c>
      <c r="L476" s="631" t="str">
        <f t="shared" si="33"/>
        <v/>
      </c>
    </row>
    <row r="477" spans="1:12">
      <c r="A477" s="627">
        <f t="shared" si="30"/>
        <v>1</v>
      </c>
      <c r="B477" s="627" t="str">
        <f t="shared" si="31"/>
        <v>683</v>
      </c>
      <c r="C477" s="679" t="s">
        <v>1205</v>
      </c>
      <c r="E477" s="633" t="s">
        <v>2250</v>
      </c>
      <c r="F477" s="631" t="str">
        <f t="shared" si="32"/>
        <v>XDOR_BJXR_C476_NECP_M710904_00001.BC</v>
      </c>
      <c r="K477" s="633" t="s">
        <v>2250</v>
      </c>
      <c r="L477" s="631" t="str">
        <f t="shared" si="33"/>
        <v/>
      </c>
    </row>
    <row r="478" spans="1:12">
      <c r="A478" s="627">
        <f t="shared" si="30"/>
        <v>1</v>
      </c>
      <c r="B478" s="627" t="str">
        <f t="shared" si="31"/>
        <v>684</v>
      </c>
      <c r="C478" s="679" t="s">
        <v>1206</v>
      </c>
      <c r="E478" s="633" t="s">
        <v>2249</v>
      </c>
      <c r="F478" s="631" t="str">
        <f t="shared" si="32"/>
        <v>XDOR_BJXR_C477_NECP_M710905_00001.BC</v>
      </c>
      <c r="K478" s="633" t="s">
        <v>2249</v>
      </c>
      <c r="L478" s="631" t="str">
        <f t="shared" si="33"/>
        <v/>
      </c>
    </row>
    <row r="479" spans="1:12">
      <c r="A479" s="627">
        <f t="shared" si="30"/>
        <v>1</v>
      </c>
      <c r="B479" s="627" t="str">
        <f t="shared" si="31"/>
        <v>685</v>
      </c>
      <c r="C479" s="679" t="s">
        <v>1207</v>
      </c>
      <c r="E479" s="633" t="s">
        <v>2248</v>
      </c>
      <c r="F479" s="631" t="str">
        <f t="shared" si="32"/>
        <v/>
      </c>
      <c r="K479" s="633" t="s">
        <v>2248</v>
      </c>
      <c r="L479" s="631" t="str">
        <f t="shared" si="33"/>
        <v/>
      </c>
    </row>
    <row r="480" spans="1:12">
      <c r="A480" s="627">
        <f t="shared" si="30"/>
        <v>1</v>
      </c>
      <c r="B480" s="627" t="str">
        <f t="shared" si="31"/>
        <v>686</v>
      </c>
      <c r="C480" s="679" t="s">
        <v>1208</v>
      </c>
      <c r="E480" s="633" t="s">
        <v>2247</v>
      </c>
      <c r="F480" s="631" t="str">
        <f t="shared" si="32"/>
        <v/>
      </c>
      <c r="K480" s="633" t="s">
        <v>2247</v>
      </c>
      <c r="L480" s="631" t="str">
        <f t="shared" si="33"/>
        <v/>
      </c>
    </row>
    <row r="481" spans="1:12">
      <c r="A481" s="627">
        <f t="shared" si="30"/>
        <v>1</v>
      </c>
      <c r="B481" s="627" t="str">
        <f t="shared" si="31"/>
        <v>687</v>
      </c>
      <c r="C481" s="679" t="s">
        <v>1209</v>
      </c>
      <c r="E481" s="633" t="s">
        <v>2246</v>
      </c>
      <c r="F481" s="631" t="str">
        <f t="shared" si="32"/>
        <v/>
      </c>
      <c r="K481" s="633" t="s">
        <v>2246</v>
      </c>
      <c r="L481" s="631" t="str">
        <f t="shared" si="33"/>
        <v/>
      </c>
    </row>
    <row r="482" spans="1:12">
      <c r="A482" s="627">
        <f t="shared" si="30"/>
        <v>1</v>
      </c>
      <c r="B482" s="627" t="str">
        <f t="shared" si="31"/>
        <v>688</v>
      </c>
      <c r="C482" s="679" t="s">
        <v>1210</v>
      </c>
      <c r="E482" s="633" t="s">
        <v>2245</v>
      </c>
      <c r="F482" s="631" t="str">
        <f t="shared" si="32"/>
        <v/>
      </c>
      <c r="K482" s="633" t="s">
        <v>2245</v>
      </c>
      <c r="L482" s="631" t="str">
        <f t="shared" si="33"/>
        <v/>
      </c>
    </row>
    <row r="483" spans="1:12">
      <c r="A483" s="627">
        <f t="shared" si="30"/>
        <v>1</v>
      </c>
      <c r="B483" s="627" t="str">
        <f t="shared" si="31"/>
        <v>689</v>
      </c>
      <c r="C483" s="679" t="s">
        <v>1402</v>
      </c>
      <c r="E483" s="633" t="s">
        <v>2244</v>
      </c>
      <c r="F483" s="631" t="str">
        <f t="shared" si="32"/>
        <v/>
      </c>
      <c r="K483" s="633" t="s">
        <v>2244</v>
      </c>
      <c r="L483" s="631" t="str">
        <f t="shared" si="33"/>
        <v/>
      </c>
    </row>
    <row r="484" spans="1:12">
      <c r="A484" s="627">
        <f t="shared" si="30"/>
        <v>1</v>
      </c>
      <c r="B484" s="627" t="str">
        <f t="shared" si="31"/>
        <v>690</v>
      </c>
      <c r="C484" s="679" t="s">
        <v>1211</v>
      </c>
      <c r="E484" s="633" t="s">
        <v>2243</v>
      </c>
      <c r="F484" s="631" t="str">
        <f t="shared" si="32"/>
        <v/>
      </c>
      <c r="K484" s="633" t="s">
        <v>2243</v>
      </c>
      <c r="L484" s="631" t="str">
        <f t="shared" si="33"/>
        <v/>
      </c>
    </row>
    <row r="485" spans="1:12">
      <c r="A485" s="627">
        <f t="shared" si="30"/>
        <v>1</v>
      </c>
      <c r="B485" s="627" t="str">
        <f t="shared" si="31"/>
        <v>691</v>
      </c>
      <c r="C485" s="679" t="s">
        <v>1212</v>
      </c>
      <c r="E485" s="633" t="s">
        <v>2241</v>
      </c>
      <c r="F485" s="631" t="str">
        <f t="shared" si="32"/>
        <v/>
      </c>
      <c r="K485" s="633" t="s">
        <v>2241</v>
      </c>
      <c r="L485" s="631" t="str">
        <f t="shared" si="33"/>
        <v/>
      </c>
    </row>
    <row r="486" spans="1:12">
      <c r="A486" s="627">
        <f t="shared" si="30"/>
        <v>1</v>
      </c>
      <c r="B486" s="627" t="str">
        <f t="shared" si="31"/>
        <v>692</v>
      </c>
      <c r="C486" s="679" t="s">
        <v>1658</v>
      </c>
      <c r="E486" s="633" t="s">
        <v>2239</v>
      </c>
      <c r="F486" s="631" t="str">
        <f t="shared" si="32"/>
        <v/>
      </c>
      <c r="K486" s="633" t="s">
        <v>2239</v>
      </c>
      <c r="L486" s="631" t="str">
        <f t="shared" si="33"/>
        <v/>
      </c>
    </row>
    <row r="487" spans="1:12">
      <c r="A487" s="627">
        <f t="shared" si="30"/>
        <v>1</v>
      </c>
      <c r="B487" s="627" t="str">
        <f t="shared" si="31"/>
        <v>693</v>
      </c>
      <c r="C487" s="679" t="s">
        <v>1213</v>
      </c>
      <c r="E487" s="633" t="s">
        <v>2237</v>
      </c>
      <c r="F487" s="631" t="str">
        <f t="shared" si="32"/>
        <v/>
      </c>
      <c r="K487" s="633" t="s">
        <v>2237</v>
      </c>
      <c r="L487" s="631" t="str">
        <f t="shared" si="33"/>
        <v/>
      </c>
    </row>
    <row r="488" spans="1:12">
      <c r="A488" s="627">
        <f t="shared" si="30"/>
        <v>1</v>
      </c>
      <c r="B488" s="627" t="str">
        <f t="shared" si="31"/>
        <v>694</v>
      </c>
      <c r="C488" s="679" t="s">
        <v>1214</v>
      </c>
      <c r="E488" s="633" t="s">
        <v>2236</v>
      </c>
      <c r="F488" s="631" t="str">
        <f t="shared" si="32"/>
        <v/>
      </c>
      <c r="K488" s="633" t="s">
        <v>2236</v>
      </c>
      <c r="L488" s="631" t="str">
        <f t="shared" si="33"/>
        <v/>
      </c>
    </row>
    <row r="489" spans="1:12">
      <c r="A489" s="627">
        <f t="shared" si="30"/>
        <v>1</v>
      </c>
      <c r="B489" s="627" t="str">
        <f t="shared" si="31"/>
        <v>695</v>
      </c>
      <c r="C489" s="679" t="s">
        <v>1215</v>
      </c>
      <c r="E489" s="633" t="s">
        <v>2235</v>
      </c>
      <c r="F489" s="631" t="str">
        <f t="shared" si="32"/>
        <v/>
      </c>
      <c r="K489" s="633" t="s">
        <v>2235</v>
      </c>
      <c r="L489" s="631" t="str">
        <f t="shared" si="33"/>
        <v/>
      </c>
    </row>
    <row r="490" spans="1:12">
      <c r="A490" s="627">
        <f t="shared" si="30"/>
        <v>1</v>
      </c>
      <c r="B490" s="627" t="str">
        <f t="shared" si="31"/>
        <v>696</v>
      </c>
      <c r="C490" s="679" t="s">
        <v>1216</v>
      </c>
      <c r="E490" s="633" t="s">
        <v>2233</v>
      </c>
      <c r="F490" s="631" t="str">
        <f t="shared" si="32"/>
        <v/>
      </c>
      <c r="K490" s="633" t="s">
        <v>2233</v>
      </c>
      <c r="L490" s="631" t="str">
        <f t="shared" si="33"/>
        <v/>
      </c>
    </row>
    <row r="491" spans="1:12">
      <c r="A491" s="627">
        <f t="shared" si="30"/>
        <v>1</v>
      </c>
      <c r="B491" s="627" t="str">
        <f t="shared" si="31"/>
        <v>697</v>
      </c>
      <c r="C491" s="679" t="s">
        <v>1217</v>
      </c>
      <c r="E491" s="633" t="s">
        <v>2231</v>
      </c>
      <c r="F491" s="631" t="str">
        <f t="shared" si="32"/>
        <v/>
      </c>
      <c r="K491" s="633" t="s">
        <v>2231</v>
      </c>
      <c r="L491" s="631" t="str">
        <f t="shared" si="33"/>
        <v/>
      </c>
    </row>
    <row r="492" spans="1:12">
      <c r="A492" s="627">
        <f t="shared" si="30"/>
        <v>1</v>
      </c>
      <c r="B492" s="627" t="str">
        <f t="shared" si="31"/>
        <v>698</v>
      </c>
      <c r="C492" s="679" t="s">
        <v>1121</v>
      </c>
      <c r="E492" s="633" t="s">
        <v>2229</v>
      </c>
      <c r="F492" s="631" t="str">
        <f t="shared" si="32"/>
        <v/>
      </c>
      <c r="K492" s="633" t="s">
        <v>2229</v>
      </c>
      <c r="L492" s="631" t="str">
        <f t="shared" si="33"/>
        <v/>
      </c>
    </row>
    <row r="493" spans="1:12">
      <c r="A493" s="627">
        <f t="shared" si="30"/>
        <v>1</v>
      </c>
      <c r="B493" s="627" t="str">
        <f t="shared" si="31"/>
        <v>699</v>
      </c>
      <c r="C493" s="679" t="s">
        <v>879</v>
      </c>
      <c r="E493" s="633" t="s">
        <v>2228</v>
      </c>
      <c r="F493" s="631" t="str">
        <f t="shared" si="32"/>
        <v/>
      </c>
      <c r="K493" s="633" t="s">
        <v>2228</v>
      </c>
      <c r="L493" s="631" t="str">
        <f t="shared" si="33"/>
        <v/>
      </c>
    </row>
    <row r="494" spans="1:12">
      <c r="A494" s="627">
        <f t="shared" si="30"/>
        <v>1</v>
      </c>
      <c r="B494" s="627" t="str">
        <f t="shared" si="31"/>
        <v>700</v>
      </c>
      <c r="C494" s="679" t="s">
        <v>880</v>
      </c>
      <c r="E494" s="633" t="s">
        <v>2227</v>
      </c>
      <c r="F494" s="631" t="str">
        <f t="shared" si="32"/>
        <v/>
      </c>
      <c r="K494" s="633" t="s">
        <v>2227</v>
      </c>
      <c r="L494" s="631" t="str">
        <f t="shared" si="33"/>
        <v/>
      </c>
    </row>
    <row r="495" spans="1:12">
      <c r="A495" s="627">
        <f t="shared" si="30"/>
        <v>1</v>
      </c>
      <c r="B495" s="627" t="str">
        <f t="shared" si="31"/>
        <v>701</v>
      </c>
      <c r="C495" s="679" t="s">
        <v>881</v>
      </c>
      <c r="E495" s="633" t="s">
        <v>2226</v>
      </c>
      <c r="F495" s="631" t="str">
        <f t="shared" si="32"/>
        <v/>
      </c>
      <c r="K495" s="633" t="s">
        <v>2226</v>
      </c>
      <c r="L495" s="631" t="str">
        <f t="shared" si="33"/>
        <v/>
      </c>
    </row>
    <row r="496" spans="1:12">
      <c r="A496" s="627">
        <f t="shared" si="30"/>
        <v>1</v>
      </c>
      <c r="B496" s="627" t="str">
        <f t="shared" si="31"/>
        <v>702</v>
      </c>
      <c r="C496" s="679" t="s">
        <v>882</v>
      </c>
      <c r="E496" s="633" t="s">
        <v>2225</v>
      </c>
      <c r="F496" s="631" t="str">
        <f t="shared" si="32"/>
        <v/>
      </c>
      <c r="K496" s="633" t="s">
        <v>2225</v>
      </c>
      <c r="L496" s="631" t="str">
        <f t="shared" si="33"/>
        <v/>
      </c>
    </row>
    <row r="497" spans="1:12">
      <c r="A497" s="627">
        <f t="shared" si="30"/>
        <v>1</v>
      </c>
      <c r="B497" s="627" t="str">
        <f t="shared" si="31"/>
        <v>703</v>
      </c>
      <c r="C497" s="679" t="s">
        <v>883</v>
      </c>
      <c r="E497" s="633" t="s">
        <v>2224</v>
      </c>
      <c r="F497" s="631" t="str">
        <f t="shared" si="32"/>
        <v/>
      </c>
      <c r="K497" s="633" t="s">
        <v>2224</v>
      </c>
      <c r="L497" s="631" t="str">
        <f t="shared" si="33"/>
        <v/>
      </c>
    </row>
    <row r="498" spans="1:12">
      <c r="A498" s="627">
        <f t="shared" si="30"/>
        <v>1</v>
      </c>
      <c r="B498" s="627" t="str">
        <f t="shared" si="31"/>
        <v>704</v>
      </c>
      <c r="C498" s="679" t="s">
        <v>884</v>
      </c>
      <c r="E498" s="633" t="s">
        <v>2223</v>
      </c>
      <c r="F498" s="631" t="str">
        <f t="shared" si="32"/>
        <v/>
      </c>
      <c r="K498" s="633" t="s">
        <v>2223</v>
      </c>
      <c r="L498" s="631" t="str">
        <f t="shared" si="33"/>
        <v/>
      </c>
    </row>
    <row r="499" spans="1:12">
      <c r="A499" s="627">
        <f t="shared" si="30"/>
        <v>1</v>
      </c>
      <c r="B499" s="627" t="str">
        <f t="shared" si="31"/>
        <v>705</v>
      </c>
      <c r="C499" s="679" t="s">
        <v>885</v>
      </c>
      <c r="E499" s="633" t="s">
        <v>2222</v>
      </c>
      <c r="F499" s="631" t="str">
        <f t="shared" si="32"/>
        <v/>
      </c>
      <c r="K499" s="633" t="s">
        <v>2222</v>
      </c>
      <c r="L499" s="631" t="str">
        <f t="shared" si="33"/>
        <v/>
      </c>
    </row>
    <row r="500" spans="1:12">
      <c r="A500" s="627">
        <f t="shared" si="30"/>
        <v>1</v>
      </c>
      <c r="B500" s="627" t="str">
        <f t="shared" si="31"/>
        <v>706</v>
      </c>
      <c r="C500" s="679" t="s">
        <v>886</v>
      </c>
      <c r="E500" s="633" t="s">
        <v>2221</v>
      </c>
      <c r="F500" s="631" t="str">
        <f t="shared" si="32"/>
        <v/>
      </c>
      <c r="K500" s="633" t="s">
        <v>2221</v>
      </c>
      <c r="L500" s="631" t="str">
        <f t="shared" si="33"/>
        <v/>
      </c>
    </row>
    <row r="501" spans="1:12">
      <c r="A501" s="627">
        <f t="shared" si="30"/>
        <v>1</v>
      </c>
      <c r="B501" s="627" t="str">
        <f t="shared" si="31"/>
        <v>707</v>
      </c>
      <c r="C501" s="679" t="s">
        <v>887</v>
      </c>
      <c r="E501" s="633" t="s">
        <v>2220</v>
      </c>
      <c r="F501" s="631" t="str">
        <f t="shared" si="32"/>
        <v>XDOR_BJXR_C500_NECP_M159901_00002.BC</v>
      </c>
      <c r="K501" s="633" t="s">
        <v>2220</v>
      </c>
      <c r="L501" s="631" t="str">
        <f t="shared" si="33"/>
        <v/>
      </c>
    </row>
    <row r="502" spans="1:12">
      <c r="A502" s="627">
        <f t="shared" si="30"/>
        <v>1</v>
      </c>
      <c r="B502" s="627" t="str">
        <f t="shared" si="31"/>
        <v>708</v>
      </c>
      <c r="C502" s="679" t="s">
        <v>888</v>
      </c>
      <c r="E502" s="633" t="s">
        <v>2219</v>
      </c>
      <c r="F502" s="631" t="str">
        <f t="shared" si="32"/>
        <v>XDOR_BJXR_C501_NECP_M160101_00002.BC</v>
      </c>
      <c r="K502" s="633" t="s">
        <v>2219</v>
      </c>
      <c r="L502" s="631" t="str">
        <f t="shared" si="33"/>
        <v/>
      </c>
    </row>
    <row r="503" spans="1:12">
      <c r="A503" s="627">
        <f t="shared" si="30"/>
        <v>1</v>
      </c>
      <c r="B503" s="627" t="str">
        <f t="shared" si="31"/>
        <v>709</v>
      </c>
      <c r="C503" s="679" t="s">
        <v>889</v>
      </c>
      <c r="E503" s="633" t="s">
        <v>2218</v>
      </c>
      <c r="F503" s="631" t="str">
        <f t="shared" si="32"/>
        <v>XDOR_BJXR_C502_NECP_M160201_00002.BC</v>
      </c>
      <c r="K503" s="633" t="s">
        <v>2218</v>
      </c>
      <c r="L503" s="631" t="str">
        <f t="shared" si="33"/>
        <v/>
      </c>
    </row>
    <row r="504" spans="1:12">
      <c r="A504" s="627">
        <f t="shared" si="30"/>
        <v>1</v>
      </c>
      <c r="B504" s="627" t="str">
        <f t="shared" si="31"/>
        <v>710</v>
      </c>
      <c r="C504" s="679" t="s">
        <v>890</v>
      </c>
      <c r="E504" s="633" t="s">
        <v>2217</v>
      </c>
      <c r="F504" s="631" t="str">
        <f t="shared" si="32"/>
        <v>XDOR_BJXR_C503_NECP_M160202_00002.BC</v>
      </c>
      <c r="K504" s="633" t="s">
        <v>2217</v>
      </c>
      <c r="L504" s="631" t="str">
        <f t="shared" si="33"/>
        <v/>
      </c>
    </row>
    <row r="505" spans="1:12">
      <c r="A505" s="627">
        <f t="shared" si="30"/>
        <v>1</v>
      </c>
      <c r="B505" s="627" t="str">
        <f t="shared" si="31"/>
        <v>711</v>
      </c>
      <c r="C505" s="679" t="s">
        <v>891</v>
      </c>
      <c r="E505" s="633" t="s">
        <v>2216</v>
      </c>
      <c r="F505" s="631" t="str">
        <f t="shared" si="32"/>
        <v>XDOR_BJXR_C504_NECP_M160203_00002.BC</v>
      </c>
      <c r="K505" s="633" t="s">
        <v>2216</v>
      </c>
      <c r="L505" s="631" t="str">
        <f t="shared" si="33"/>
        <v/>
      </c>
    </row>
    <row r="506" spans="1:12">
      <c r="A506" s="627">
        <f t="shared" si="30"/>
        <v>1</v>
      </c>
      <c r="B506" s="627" t="str">
        <f t="shared" si="31"/>
        <v>712</v>
      </c>
      <c r="C506" s="679" t="s">
        <v>892</v>
      </c>
      <c r="E506" s="633" t="s">
        <v>2215</v>
      </c>
      <c r="F506" s="631" t="str">
        <f t="shared" si="32"/>
        <v>XDOR_BJXR_C505_NECP_M160301_00002.BC</v>
      </c>
      <c r="K506" s="633" t="s">
        <v>2215</v>
      </c>
      <c r="L506" s="631" t="str">
        <f t="shared" si="33"/>
        <v/>
      </c>
    </row>
    <row r="507" spans="1:12">
      <c r="A507" s="627">
        <f t="shared" si="30"/>
        <v>1</v>
      </c>
      <c r="B507" s="627" t="str">
        <f t="shared" si="31"/>
        <v>713</v>
      </c>
      <c r="C507" s="679" t="s">
        <v>893</v>
      </c>
      <c r="E507" s="633" t="s">
        <v>2214</v>
      </c>
      <c r="F507" s="631" t="str">
        <f t="shared" si="32"/>
        <v>XDOR_BJXR_C506_NECP_M160401_00002.BC</v>
      </c>
      <c r="K507" s="633" t="s">
        <v>2214</v>
      </c>
      <c r="L507" s="631" t="str">
        <f t="shared" si="33"/>
        <v/>
      </c>
    </row>
    <row r="508" spans="1:12">
      <c r="A508" s="627">
        <f t="shared" si="30"/>
        <v>1</v>
      </c>
      <c r="B508" s="627" t="str">
        <f t="shared" si="31"/>
        <v>714</v>
      </c>
      <c r="C508" s="679" t="s">
        <v>894</v>
      </c>
      <c r="E508" s="633" t="s">
        <v>2213</v>
      </c>
      <c r="F508" s="631" t="str">
        <f t="shared" si="32"/>
        <v>XDOR_BJXR_C507_NECP_M160501_00002.BC</v>
      </c>
      <c r="K508" s="633" t="s">
        <v>2213</v>
      </c>
      <c r="L508" s="631" t="str">
        <f t="shared" si="33"/>
        <v/>
      </c>
    </row>
    <row r="509" spans="1:12">
      <c r="A509" s="627">
        <f t="shared" si="30"/>
        <v>1</v>
      </c>
      <c r="B509" s="627" t="str">
        <f t="shared" si="31"/>
        <v>715</v>
      </c>
      <c r="C509" s="679" t="s">
        <v>2121</v>
      </c>
      <c r="E509" s="633" t="s">
        <v>2212</v>
      </c>
      <c r="F509" s="631" t="str">
        <f t="shared" si="32"/>
        <v>XDOR_BJXR_C508_NECP_M160601_00002.BC</v>
      </c>
      <c r="K509" s="633" t="s">
        <v>2212</v>
      </c>
      <c r="L509" s="631" t="str">
        <f t="shared" si="33"/>
        <v/>
      </c>
    </row>
    <row r="510" spans="1:12">
      <c r="A510" s="627">
        <f t="shared" si="30"/>
        <v>1</v>
      </c>
      <c r="B510" s="627" t="str">
        <f t="shared" si="31"/>
        <v>716</v>
      </c>
      <c r="C510" s="679" t="s">
        <v>2119</v>
      </c>
      <c r="E510" s="633" t="s">
        <v>2211</v>
      </c>
      <c r="F510" s="631" t="str">
        <f t="shared" si="32"/>
        <v>XDOR_BJXR_C509_NECP_M160701_00002.BC</v>
      </c>
      <c r="K510" s="633" t="s">
        <v>2211</v>
      </c>
      <c r="L510" s="631" t="str">
        <f t="shared" si="33"/>
        <v/>
      </c>
    </row>
    <row r="511" spans="1:12">
      <c r="A511" s="627">
        <f t="shared" si="30"/>
        <v>1</v>
      </c>
      <c r="B511" s="627" t="str">
        <f t="shared" si="31"/>
        <v>717</v>
      </c>
      <c r="C511" s="679" t="s">
        <v>2117</v>
      </c>
      <c r="E511" s="633" t="s">
        <v>2210</v>
      </c>
      <c r="F511" s="631" t="str">
        <f t="shared" si="32"/>
        <v>XDOR_BJXR_C510_NECP_M160801_00001.BC</v>
      </c>
      <c r="K511" s="633" t="s">
        <v>2210</v>
      </c>
      <c r="L511" s="631" t="str">
        <f t="shared" si="33"/>
        <v/>
      </c>
    </row>
    <row r="512" spans="1:12">
      <c r="A512" s="627">
        <f t="shared" si="30"/>
        <v>1</v>
      </c>
      <c r="B512" s="627" t="str">
        <f t="shared" si="31"/>
        <v>718</v>
      </c>
      <c r="C512" s="679" t="s">
        <v>2115</v>
      </c>
      <c r="E512" s="633" t="s">
        <v>2209</v>
      </c>
      <c r="F512" s="631" t="str">
        <f t="shared" si="32"/>
        <v>XDOR_BJXR_C511_NECP_M160802_00002.BC</v>
      </c>
      <c r="K512" s="633" t="s">
        <v>2209</v>
      </c>
      <c r="L512" s="631" t="str">
        <f t="shared" si="33"/>
        <v/>
      </c>
    </row>
    <row r="513" spans="1:12">
      <c r="A513" s="627">
        <f t="shared" si="30"/>
        <v>1</v>
      </c>
      <c r="B513" s="627" t="str">
        <f t="shared" si="31"/>
        <v>719</v>
      </c>
      <c r="C513" s="679" t="s">
        <v>2113</v>
      </c>
      <c r="E513" s="633" t="s">
        <v>2208</v>
      </c>
      <c r="F513" s="631" t="str">
        <f t="shared" si="32"/>
        <v>XDOR_BJXR_C512_NECP_M160803_00002.BC</v>
      </c>
      <c r="K513" s="633" t="s">
        <v>2208</v>
      </c>
      <c r="L513" s="631" t="str">
        <f t="shared" si="33"/>
        <v/>
      </c>
    </row>
    <row r="514" spans="1:12">
      <c r="A514" s="627">
        <f t="shared" ref="A514:A577" si="34">+IF(B514="","",COUNTIF($B$2:$B$1000,B514))</f>
        <v>1</v>
      </c>
      <c r="B514" s="627" t="str">
        <f t="shared" ref="B514:B577" si="35">+MID(C514,12,3)</f>
        <v>720</v>
      </c>
      <c r="C514" s="679" t="s">
        <v>2111</v>
      </c>
      <c r="E514" s="633" t="s">
        <v>2207</v>
      </c>
      <c r="F514" s="631" t="str">
        <f t="shared" ref="F514:F577" si="36">+IF(ISNA(VLOOKUP(E514,$B$2:$C$999,2,FALSE)),"",VLOOKUP(E514,$B$2:$C$999,2,FALSE))</f>
        <v>XDOR_BJXR_C513_NECP_M160804_00001.BC</v>
      </c>
      <c r="K514" s="633" t="s">
        <v>2207</v>
      </c>
      <c r="L514" s="631" t="str">
        <f t="shared" ref="L514:L577" si="37">+IF(ISNA(VLOOKUP(K514,$H$2:$I$999,2,FALSE)),"",VLOOKUP(K514,$H$2:$I$999,2,FALSE))</f>
        <v/>
      </c>
    </row>
    <row r="515" spans="1:12">
      <c r="A515" s="627">
        <f t="shared" si="34"/>
        <v>1</v>
      </c>
      <c r="B515" s="627" t="str">
        <f t="shared" si="35"/>
        <v>721</v>
      </c>
      <c r="C515" s="679" t="s">
        <v>2109</v>
      </c>
      <c r="E515" s="633" t="s">
        <v>2206</v>
      </c>
      <c r="F515" s="631" t="str">
        <f t="shared" si="36"/>
        <v>XDOR_BJXR_C514_NECP_M160805_00001.BC</v>
      </c>
      <c r="K515" s="633" t="s">
        <v>2206</v>
      </c>
      <c r="L515" s="631" t="str">
        <f t="shared" si="37"/>
        <v/>
      </c>
    </row>
    <row r="516" spans="1:12">
      <c r="A516" s="627">
        <f t="shared" si="34"/>
        <v>1</v>
      </c>
      <c r="B516" s="627" t="str">
        <f t="shared" si="35"/>
        <v>722</v>
      </c>
      <c r="C516" s="679" t="s">
        <v>2107</v>
      </c>
      <c r="E516" s="633" t="s">
        <v>2205</v>
      </c>
      <c r="F516" s="631" t="str">
        <f t="shared" si="36"/>
        <v>XDOR_BJXR_C515_NECP_M160806_00001.BC</v>
      </c>
      <c r="K516" s="633" t="s">
        <v>2205</v>
      </c>
      <c r="L516" s="631" t="str">
        <f t="shared" si="37"/>
        <v/>
      </c>
    </row>
    <row r="517" spans="1:12">
      <c r="A517" s="627">
        <f t="shared" si="34"/>
        <v>1</v>
      </c>
      <c r="B517" s="627" t="str">
        <f t="shared" si="35"/>
        <v>723</v>
      </c>
      <c r="C517" s="679" t="s">
        <v>2105</v>
      </c>
      <c r="E517" s="633" t="s">
        <v>2204</v>
      </c>
      <c r="F517" s="631" t="str">
        <f t="shared" si="36"/>
        <v>XDOR_BJXR_C516_NECP_M160807_00001.BC</v>
      </c>
      <c r="K517" s="633" t="s">
        <v>2204</v>
      </c>
      <c r="L517" s="631" t="str">
        <f t="shared" si="37"/>
        <v/>
      </c>
    </row>
    <row r="518" spans="1:12">
      <c r="A518" s="627">
        <f t="shared" si="34"/>
        <v>1</v>
      </c>
      <c r="B518" s="627" t="str">
        <f t="shared" si="35"/>
        <v>724</v>
      </c>
      <c r="C518" s="679" t="s">
        <v>1515</v>
      </c>
      <c r="E518" s="633" t="s">
        <v>2203</v>
      </c>
      <c r="F518" s="631" t="str">
        <f t="shared" si="36"/>
        <v>XDOR_BJXR_C517_NECP_M160901_00001.BC</v>
      </c>
      <c r="K518" s="633" t="s">
        <v>2203</v>
      </c>
      <c r="L518" s="631" t="str">
        <f t="shared" si="37"/>
        <v/>
      </c>
    </row>
    <row r="519" spans="1:12">
      <c r="A519" s="627">
        <f t="shared" si="34"/>
        <v>1</v>
      </c>
      <c r="B519" s="627" t="str">
        <f t="shared" si="35"/>
        <v>725</v>
      </c>
      <c r="C519" s="679" t="s">
        <v>1525</v>
      </c>
      <c r="E519" s="633" t="s">
        <v>2202</v>
      </c>
      <c r="F519" s="631" t="str">
        <f t="shared" si="36"/>
        <v>XDOR_BJXR_C518_NECP_M161001_00002.BC</v>
      </c>
      <c r="K519" s="633" t="s">
        <v>2202</v>
      </c>
      <c r="L519" s="631" t="str">
        <f t="shared" si="37"/>
        <v/>
      </c>
    </row>
    <row r="520" spans="1:12">
      <c r="A520" s="627">
        <f t="shared" si="34"/>
        <v>1</v>
      </c>
      <c r="B520" s="627" t="str">
        <f t="shared" si="35"/>
        <v>726</v>
      </c>
      <c r="C520" s="679" t="s">
        <v>1526</v>
      </c>
      <c r="E520" s="633" t="s">
        <v>2201</v>
      </c>
      <c r="F520" s="631" t="str">
        <f t="shared" si="36"/>
        <v>XDOR_BJXR_C519_NECP_M161101_00001.BC</v>
      </c>
      <c r="K520" s="633" t="s">
        <v>2201</v>
      </c>
      <c r="L520" s="631" t="str">
        <f t="shared" si="37"/>
        <v/>
      </c>
    </row>
    <row r="521" spans="1:12">
      <c r="A521" s="627">
        <f t="shared" si="34"/>
        <v>1</v>
      </c>
      <c r="B521" s="627" t="str">
        <f t="shared" si="35"/>
        <v>727</v>
      </c>
      <c r="C521" s="679" t="s">
        <v>1647</v>
      </c>
      <c r="E521" s="633" t="s">
        <v>2200</v>
      </c>
      <c r="F521" s="631" t="str">
        <f t="shared" si="36"/>
        <v>XDOR_BJXR_C520_NECP_M161201_00001.BC</v>
      </c>
      <c r="K521" s="633" t="s">
        <v>2200</v>
      </c>
      <c r="L521" s="631" t="str">
        <f t="shared" si="37"/>
        <v/>
      </c>
    </row>
    <row r="522" spans="1:12">
      <c r="A522" s="627">
        <f t="shared" si="34"/>
        <v>1</v>
      </c>
      <c r="B522" s="627" t="str">
        <f t="shared" si="35"/>
        <v>728</v>
      </c>
      <c r="C522" s="679" t="s">
        <v>1648</v>
      </c>
      <c r="E522" s="633" t="s">
        <v>2199</v>
      </c>
      <c r="F522" s="631" t="str">
        <f t="shared" si="36"/>
        <v>XDOR_BJXR_C521_NECP_M161301_00002.BC</v>
      </c>
      <c r="K522" s="633" t="s">
        <v>2199</v>
      </c>
      <c r="L522" s="631" t="str">
        <f t="shared" si="37"/>
        <v/>
      </c>
    </row>
    <row r="523" spans="1:12">
      <c r="A523" s="627">
        <f t="shared" si="34"/>
        <v>1</v>
      </c>
      <c r="B523" s="627" t="str">
        <f t="shared" si="35"/>
        <v>729</v>
      </c>
      <c r="C523" s="679" t="s">
        <v>1649</v>
      </c>
      <c r="E523" s="633" t="s">
        <v>2198</v>
      </c>
      <c r="F523" s="631" t="str">
        <f t="shared" si="36"/>
        <v>XDOR_BJXR_C522_NECP_M161401_00001.BC</v>
      </c>
      <c r="K523" s="633" t="s">
        <v>2198</v>
      </c>
      <c r="L523" s="631" t="str">
        <f t="shared" si="37"/>
        <v/>
      </c>
    </row>
    <row r="524" spans="1:12">
      <c r="A524" s="627">
        <f t="shared" si="34"/>
        <v>1</v>
      </c>
      <c r="B524" s="627" t="str">
        <f t="shared" si="35"/>
        <v>730</v>
      </c>
      <c r="C524" s="679" t="s">
        <v>1650</v>
      </c>
      <c r="E524" s="633" t="s">
        <v>2197</v>
      </c>
      <c r="F524" s="631" t="str">
        <f t="shared" si="36"/>
        <v>XDOR_BJXR_C523_NECP_M711001_00001.BC</v>
      </c>
      <c r="K524" s="633" t="s">
        <v>2197</v>
      </c>
      <c r="L524" s="631" t="str">
        <f t="shared" si="37"/>
        <v/>
      </c>
    </row>
    <row r="525" spans="1:12">
      <c r="A525" s="627">
        <f t="shared" si="34"/>
        <v>1</v>
      </c>
      <c r="B525" s="627" t="str">
        <f t="shared" si="35"/>
        <v>731</v>
      </c>
      <c r="C525" s="679" t="s">
        <v>1651</v>
      </c>
      <c r="E525" s="633" t="s">
        <v>2196</v>
      </c>
      <c r="F525" s="631" t="str">
        <f t="shared" si="36"/>
        <v>XDOR_BJXR_C524_NECP_M711002_00001.BC</v>
      </c>
      <c r="K525" s="633" t="s">
        <v>2196</v>
      </c>
      <c r="L525" s="631" t="str">
        <f t="shared" si="37"/>
        <v/>
      </c>
    </row>
    <row r="526" spans="1:12">
      <c r="A526" s="627">
        <f t="shared" si="34"/>
        <v>1</v>
      </c>
      <c r="B526" s="627" t="str">
        <f t="shared" si="35"/>
        <v>732</v>
      </c>
      <c r="C526" s="679" t="s">
        <v>1652</v>
      </c>
      <c r="E526" s="633" t="s">
        <v>2195</v>
      </c>
      <c r="F526" s="631" t="str">
        <f t="shared" si="36"/>
        <v>XDOR_BJXR_C525_NECP_M711003_00001.BC</v>
      </c>
      <c r="K526" s="633" t="s">
        <v>2195</v>
      </c>
      <c r="L526" s="631" t="str">
        <f t="shared" si="37"/>
        <v/>
      </c>
    </row>
    <row r="527" spans="1:12">
      <c r="A527" s="627">
        <f t="shared" si="34"/>
        <v>1</v>
      </c>
      <c r="B527" s="627" t="str">
        <f t="shared" si="35"/>
        <v>733</v>
      </c>
      <c r="C527" s="679" t="s">
        <v>1653</v>
      </c>
      <c r="E527" s="633" t="s">
        <v>2194</v>
      </c>
      <c r="F527" s="631" t="str">
        <f t="shared" si="36"/>
        <v>XDOR_BJXR_C526_NECP_M711004_00001.BC</v>
      </c>
      <c r="K527" s="633" t="s">
        <v>2194</v>
      </c>
      <c r="L527" s="631" t="str">
        <f t="shared" si="37"/>
        <v/>
      </c>
    </row>
    <row r="528" spans="1:12">
      <c r="A528" s="627">
        <f t="shared" si="34"/>
        <v>1</v>
      </c>
      <c r="B528" s="627" t="str">
        <f t="shared" si="35"/>
        <v>734</v>
      </c>
      <c r="C528" s="679" t="s">
        <v>1654</v>
      </c>
      <c r="E528" s="633" t="s">
        <v>2193</v>
      </c>
      <c r="F528" s="631" t="str">
        <f t="shared" si="36"/>
        <v>XDOR_BJXR_C527_NECP_M711005_00001.BC</v>
      </c>
      <c r="K528" s="633" t="s">
        <v>2193</v>
      </c>
      <c r="L528" s="631" t="str">
        <f t="shared" si="37"/>
        <v/>
      </c>
    </row>
    <row r="529" spans="1:12">
      <c r="A529" s="627">
        <f t="shared" si="34"/>
        <v>1</v>
      </c>
      <c r="B529" s="627" t="str">
        <f t="shared" si="35"/>
        <v>735</v>
      </c>
      <c r="C529" s="679" t="s">
        <v>1646</v>
      </c>
      <c r="E529" s="633" t="s">
        <v>2192</v>
      </c>
      <c r="F529" s="631" t="str">
        <f t="shared" si="36"/>
        <v/>
      </c>
      <c r="K529" s="633" t="s">
        <v>2192</v>
      </c>
      <c r="L529" s="631" t="str">
        <f t="shared" si="37"/>
        <v/>
      </c>
    </row>
    <row r="530" spans="1:12">
      <c r="A530" s="627">
        <f t="shared" si="34"/>
        <v>1</v>
      </c>
      <c r="B530" s="627" t="str">
        <f t="shared" si="35"/>
        <v>746</v>
      </c>
      <c r="C530" s="679" t="s">
        <v>2849</v>
      </c>
      <c r="E530" s="633" t="s">
        <v>2191</v>
      </c>
      <c r="F530" s="631" t="str">
        <f t="shared" si="36"/>
        <v/>
      </c>
      <c r="K530" s="633" t="s">
        <v>2191</v>
      </c>
      <c r="L530" s="631" t="str">
        <f t="shared" si="37"/>
        <v/>
      </c>
    </row>
    <row r="531" spans="1:12">
      <c r="A531" s="627">
        <f t="shared" si="34"/>
        <v>1</v>
      </c>
      <c r="B531" s="627" t="str">
        <f t="shared" si="35"/>
        <v>747</v>
      </c>
      <c r="C531" s="679" t="s">
        <v>2850</v>
      </c>
      <c r="E531" s="633" t="s">
        <v>2190</v>
      </c>
      <c r="F531" s="631" t="str">
        <f t="shared" si="36"/>
        <v/>
      </c>
      <c r="K531" s="633" t="s">
        <v>2190</v>
      </c>
      <c r="L531" s="631" t="str">
        <f t="shared" si="37"/>
        <v/>
      </c>
    </row>
    <row r="532" spans="1:12">
      <c r="A532" s="627">
        <f t="shared" si="34"/>
        <v>1</v>
      </c>
      <c r="B532" s="627" t="str">
        <f t="shared" si="35"/>
        <v>748</v>
      </c>
      <c r="C532" s="679" t="s">
        <v>2851</v>
      </c>
      <c r="E532" s="633" t="s">
        <v>2189</v>
      </c>
      <c r="F532" s="631" t="str">
        <f t="shared" si="36"/>
        <v/>
      </c>
      <c r="K532" s="633" t="s">
        <v>2189</v>
      </c>
      <c r="L532" s="631" t="str">
        <f t="shared" si="37"/>
        <v/>
      </c>
    </row>
    <row r="533" spans="1:12">
      <c r="A533" s="627">
        <f t="shared" si="34"/>
        <v>1</v>
      </c>
      <c r="B533" s="627" t="str">
        <f t="shared" si="35"/>
        <v>749</v>
      </c>
      <c r="C533" s="679" t="s">
        <v>2100</v>
      </c>
      <c r="E533" s="633" t="s">
        <v>2188</v>
      </c>
      <c r="F533" s="631" t="str">
        <f t="shared" si="36"/>
        <v/>
      </c>
      <c r="K533" s="633" t="s">
        <v>2188</v>
      </c>
      <c r="L533" s="631" t="str">
        <f t="shared" si="37"/>
        <v/>
      </c>
    </row>
    <row r="534" spans="1:12">
      <c r="A534" s="627">
        <f t="shared" si="34"/>
        <v>1</v>
      </c>
      <c r="B534" s="627" t="str">
        <f t="shared" si="35"/>
        <v>750</v>
      </c>
      <c r="C534" s="679" t="s">
        <v>895</v>
      </c>
      <c r="E534" s="633" t="s">
        <v>2187</v>
      </c>
      <c r="F534" s="631" t="str">
        <f t="shared" si="36"/>
        <v/>
      </c>
      <c r="K534" s="633" t="s">
        <v>2187</v>
      </c>
      <c r="L534" s="631" t="str">
        <f t="shared" si="37"/>
        <v/>
      </c>
    </row>
    <row r="535" spans="1:12">
      <c r="A535" s="627">
        <f t="shared" si="34"/>
        <v>1</v>
      </c>
      <c r="B535" s="627" t="str">
        <f t="shared" si="35"/>
        <v>779</v>
      </c>
      <c r="C535" s="679" t="s">
        <v>2852</v>
      </c>
      <c r="E535" s="633" t="s">
        <v>2186</v>
      </c>
      <c r="F535" s="631" t="str">
        <f t="shared" si="36"/>
        <v/>
      </c>
      <c r="K535" s="633" t="s">
        <v>2186</v>
      </c>
      <c r="L535" s="631" t="str">
        <f t="shared" si="37"/>
        <v/>
      </c>
    </row>
    <row r="536" spans="1:12">
      <c r="A536" s="627">
        <f t="shared" si="34"/>
        <v>1</v>
      </c>
      <c r="B536" s="627" t="str">
        <f t="shared" si="35"/>
        <v>780</v>
      </c>
      <c r="C536" s="679" t="s">
        <v>762</v>
      </c>
      <c r="E536" s="633" t="s">
        <v>2185</v>
      </c>
      <c r="F536" s="631" t="str">
        <f t="shared" si="36"/>
        <v/>
      </c>
      <c r="K536" s="633" t="s">
        <v>2185</v>
      </c>
      <c r="L536" s="631" t="str">
        <f t="shared" si="37"/>
        <v/>
      </c>
    </row>
    <row r="537" spans="1:12">
      <c r="A537" s="627">
        <f t="shared" si="34"/>
        <v>1</v>
      </c>
      <c r="B537" s="627" t="str">
        <f t="shared" si="35"/>
        <v>781</v>
      </c>
      <c r="C537" s="679" t="s">
        <v>763</v>
      </c>
      <c r="E537" s="633" t="s">
        <v>2184</v>
      </c>
      <c r="F537" s="631" t="str">
        <f t="shared" si="36"/>
        <v/>
      </c>
      <c r="K537" s="633" t="s">
        <v>2184</v>
      </c>
      <c r="L537" s="631" t="str">
        <f t="shared" si="37"/>
        <v/>
      </c>
    </row>
    <row r="538" spans="1:12">
      <c r="A538" s="627">
        <f t="shared" si="34"/>
        <v>1</v>
      </c>
      <c r="B538" s="627" t="str">
        <f t="shared" si="35"/>
        <v>782</v>
      </c>
      <c r="C538" s="679" t="s">
        <v>764</v>
      </c>
      <c r="E538" s="633" t="s">
        <v>2183</v>
      </c>
      <c r="F538" s="631" t="str">
        <f t="shared" si="36"/>
        <v/>
      </c>
      <c r="K538" s="633" t="s">
        <v>2183</v>
      </c>
      <c r="L538" s="631" t="str">
        <f t="shared" si="37"/>
        <v/>
      </c>
    </row>
    <row r="539" spans="1:12">
      <c r="A539" s="627">
        <f t="shared" si="34"/>
        <v>1</v>
      </c>
      <c r="B539" s="627" t="str">
        <f t="shared" si="35"/>
        <v>783</v>
      </c>
      <c r="C539" s="679" t="s">
        <v>765</v>
      </c>
      <c r="E539" s="633" t="s">
        <v>2182</v>
      </c>
      <c r="F539" s="631" t="str">
        <f t="shared" si="36"/>
        <v/>
      </c>
      <c r="K539" s="633" t="s">
        <v>2182</v>
      </c>
      <c r="L539" s="631" t="str">
        <f t="shared" si="37"/>
        <v/>
      </c>
    </row>
    <row r="540" spans="1:12">
      <c r="A540" s="627">
        <f t="shared" si="34"/>
        <v>1</v>
      </c>
      <c r="B540" s="627" t="str">
        <f t="shared" si="35"/>
        <v>784</v>
      </c>
      <c r="C540" s="679" t="s">
        <v>766</v>
      </c>
      <c r="E540" s="633" t="s">
        <v>2181</v>
      </c>
      <c r="F540" s="631" t="str">
        <f t="shared" si="36"/>
        <v/>
      </c>
      <c r="K540" s="633" t="s">
        <v>2181</v>
      </c>
      <c r="L540" s="631" t="str">
        <f t="shared" si="37"/>
        <v/>
      </c>
    </row>
    <row r="541" spans="1:12">
      <c r="A541" s="627">
        <f t="shared" si="34"/>
        <v>1</v>
      </c>
      <c r="B541" s="627" t="str">
        <f t="shared" si="35"/>
        <v>785</v>
      </c>
      <c r="C541" s="679" t="s">
        <v>767</v>
      </c>
      <c r="E541" s="633" t="s">
        <v>2180</v>
      </c>
      <c r="F541" s="631" t="str">
        <f t="shared" si="36"/>
        <v/>
      </c>
      <c r="K541" s="633" t="s">
        <v>2180</v>
      </c>
      <c r="L541" s="631" t="str">
        <f t="shared" si="37"/>
        <v/>
      </c>
    </row>
    <row r="542" spans="1:12">
      <c r="A542" s="627">
        <f t="shared" si="34"/>
        <v>1</v>
      </c>
      <c r="B542" s="627" t="str">
        <f t="shared" si="35"/>
        <v>786</v>
      </c>
      <c r="C542" s="679" t="s">
        <v>768</v>
      </c>
      <c r="E542" s="633" t="s">
        <v>2179</v>
      </c>
      <c r="F542" s="631" t="str">
        <f t="shared" si="36"/>
        <v/>
      </c>
      <c r="K542" s="633" t="s">
        <v>2179</v>
      </c>
      <c r="L542" s="631" t="str">
        <f t="shared" si="37"/>
        <v/>
      </c>
    </row>
    <row r="543" spans="1:12">
      <c r="A543" s="627">
        <f t="shared" si="34"/>
        <v>1</v>
      </c>
      <c r="B543" s="627" t="str">
        <f t="shared" si="35"/>
        <v>787</v>
      </c>
      <c r="C543" s="679" t="s">
        <v>769</v>
      </c>
      <c r="E543" s="633" t="s">
        <v>2178</v>
      </c>
      <c r="F543" s="631" t="str">
        <f t="shared" si="36"/>
        <v/>
      </c>
      <c r="K543" s="633" t="s">
        <v>2178</v>
      </c>
      <c r="L543" s="631" t="str">
        <f t="shared" si="37"/>
        <v/>
      </c>
    </row>
    <row r="544" spans="1:12">
      <c r="A544" s="627">
        <f t="shared" si="34"/>
        <v>1</v>
      </c>
      <c r="B544" s="627" t="str">
        <f t="shared" si="35"/>
        <v>788</v>
      </c>
      <c r="C544" s="679" t="s">
        <v>2853</v>
      </c>
      <c r="E544" s="633" t="s">
        <v>2177</v>
      </c>
      <c r="F544" s="631" t="str">
        <f t="shared" si="36"/>
        <v/>
      </c>
      <c r="K544" s="633" t="s">
        <v>2177</v>
      </c>
      <c r="L544" s="631" t="str">
        <f t="shared" si="37"/>
        <v/>
      </c>
    </row>
    <row r="545" spans="1:12">
      <c r="A545" s="627">
        <f t="shared" si="34"/>
        <v>1</v>
      </c>
      <c r="B545" s="627" t="str">
        <f t="shared" si="35"/>
        <v>789</v>
      </c>
      <c r="C545" s="679" t="s">
        <v>2578</v>
      </c>
      <c r="E545" s="633" t="s">
        <v>2176</v>
      </c>
      <c r="F545" s="631" t="str">
        <f t="shared" si="36"/>
        <v/>
      </c>
      <c r="K545" s="633" t="s">
        <v>2176</v>
      </c>
      <c r="L545" s="631" t="str">
        <f t="shared" si="37"/>
        <v/>
      </c>
    </row>
    <row r="546" spans="1:12">
      <c r="A546" s="627">
        <f t="shared" si="34"/>
        <v>1</v>
      </c>
      <c r="B546" s="627" t="str">
        <f t="shared" si="35"/>
        <v>790</v>
      </c>
      <c r="C546" s="679" t="s">
        <v>2576</v>
      </c>
      <c r="E546" s="633" t="s">
        <v>2175</v>
      </c>
      <c r="F546" s="631" t="str">
        <f t="shared" si="36"/>
        <v/>
      </c>
      <c r="K546" s="633" t="s">
        <v>2175</v>
      </c>
      <c r="L546" s="631" t="str">
        <f t="shared" si="37"/>
        <v/>
      </c>
    </row>
    <row r="547" spans="1:12">
      <c r="A547" s="627">
        <f t="shared" si="34"/>
        <v>1</v>
      </c>
      <c r="B547" s="627" t="str">
        <f t="shared" si="35"/>
        <v>791</v>
      </c>
      <c r="C547" s="679" t="s">
        <v>953</v>
      </c>
      <c r="E547" s="633" t="s">
        <v>2174</v>
      </c>
      <c r="F547" s="631" t="str">
        <f t="shared" si="36"/>
        <v/>
      </c>
      <c r="K547" s="633" t="s">
        <v>2174</v>
      </c>
      <c r="L547" s="631" t="str">
        <f t="shared" si="37"/>
        <v/>
      </c>
    </row>
    <row r="548" spans="1:12">
      <c r="A548" s="627">
        <f t="shared" si="34"/>
        <v>1</v>
      </c>
      <c r="B548" s="627" t="str">
        <f t="shared" si="35"/>
        <v>792</v>
      </c>
      <c r="C548" s="679" t="s">
        <v>954</v>
      </c>
      <c r="E548" s="633" t="s">
        <v>2173</v>
      </c>
      <c r="F548" s="631" t="str">
        <f t="shared" si="36"/>
        <v/>
      </c>
      <c r="K548" s="633" t="s">
        <v>2173</v>
      </c>
      <c r="L548" s="631" t="str">
        <f t="shared" si="37"/>
        <v/>
      </c>
    </row>
    <row r="549" spans="1:12">
      <c r="A549" s="627">
        <f t="shared" si="34"/>
        <v>1</v>
      </c>
      <c r="B549" s="627" t="str">
        <f t="shared" si="35"/>
        <v>793</v>
      </c>
      <c r="C549" s="679" t="s">
        <v>962</v>
      </c>
      <c r="E549" s="633" t="s">
        <v>2172</v>
      </c>
      <c r="F549" s="631" t="str">
        <f t="shared" si="36"/>
        <v/>
      </c>
      <c r="K549" s="633" t="s">
        <v>2172</v>
      </c>
      <c r="L549" s="631" t="str">
        <f t="shared" si="37"/>
        <v/>
      </c>
    </row>
    <row r="550" spans="1:12">
      <c r="A550" s="627">
        <f t="shared" si="34"/>
        <v>1</v>
      </c>
      <c r="B550" s="627" t="str">
        <f t="shared" si="35"/>
        <v>794</v>
      </c>
      <c r="C550" s="679" t="s">
        <v>963</v>
      </c>
      <c r="E550" s="633" t="s">
        <v>2171</v>
      </c>
      <c r="F550" s="631" t="str">
        <f t="shared" si="36"/>
        <v/>
      </c>
      <c r="K550" s="633" t="s">
        <v>2171</v>
      </c>
      <c r="L550" s="631" t="str">
        <f t="shared" si="37"/>
        <v/>
      </c>
    </row>
    <row r="551" spans="1:12">
      <c r="A551" s="627">
        <f t="shared" si="34"/>
        <v>1</v>
      </c>
      <c r="B551" s="627" t="str">
        <f t="shared" si="35"/>
        <v>795</v>
      </c>
      <c r="C551" s="679" t="s">
        <v>2854</v>
      </c>
      <c r="E551" s="633" t="s">
        <v>2170</v>
      </c>
      <c r="F551" s="631" t="str">
        <f t="shared" si="36"/>
        <v>XDOR_BJXR_C550_NECP_M169901_00002.BC</v>
      </c>
      <c r="K551" s="633" t="s">
        <v>2170</v>
      </c>
      <c r="L551" s="631" t="str">
        <f t="shared" si="37"/>
        <v/>
      </c>
    </row>
    <row r="552" spans="1:12">
      <c r="A552" s="627">
        <f t="shared" si="34"/>
        <v>1</v>
      </c>
      <c r="B552" s="627" t="str">
        <f t="shared" si="35"/>
        <v>796</v>
      </c>
      <c r="C552" s="679" t="s">
        <v>964</v>
      </c>
      <c r="E552" s="633" t="s">
        <v>2169</v>
      </c>
      <c r="F552" s="631" t="str">
        <f t="shared" si="36"/>
        <v>XDOR_BJXR_C551_NECP_M170101_00002.BC</v>
      </c>
      <c r="K552" s="633" t="s">
        <v>2169</v>
      </c>
      <c r="L552" s="631" t="str">
        <f t="shared" si="37"/>
        <v>XOR__BJXR_C551_CRCO_M178001_00001.BC</v>
      </c>
    </row>
    <row r="553" spans="1:12">
      <c r="A553" s="627">
        <f t="shared" si="34"/>
        <v>1</v>
      </c>
      <c r="B553" s="627" t="str">
        <f t="shared" si="35"/>
        <v>797</v>
      </c>
      <c r="C553" s="679" t="s">
        <v>2855</v>
      </c>
      <c r="E553" s="633" t="s">
        <v>2168</v>
      </c>
      <c r="F553" s="631" t="str">
        <f t="shared" si="36"/>
        <v>XDOR_BJXR_C552_NECP_M170201_00002.BC</v>
      </c>
      <c r="K553" s="633" t="s">
        <v>2168</v>
      </c>
      <c r="L553" s="631" t="str">
        <f t="shared" si="37"/>
        <v/>
      </c>
    </row>
    <row r="554" spans="1:12">
      <c r="A554" s="627">
        <f t="shared" si="34"/>
        <v>1</v>
      </c>
      <c r="B554" s="627" t="str">
        <f t="shared" si="35"/>
        <v>798</v>
      </c>
      <c r="C554" s="679" t="s">
        <v>2856</v>
      </c>
      <c r="E554" s="633" t="s">
        <v>2167</v>
      </c>
      <c r="F554" s="631" t="str">
        <f t="shared" si="36"/>
        <v>XDOR_BJXR_C553_NECP_M170301_00002.BC</v>
      </c>
      <c r="K554" s="633" t="s">
        <v>2167</v>
      </c>
      <c r="L554" s="631" t="str">
        <f t="shared" si="37"/>
        <v/>
      </c>
    </row>
    <row r="555" spans="1:12">
      <c r="A555" s="627">
        <f t="shared" si="34"/>
        <v>1</v>
      </c>
      <c r="B555" s="627" t="str">
        <f t="shared" si="35"/>
        <v>799</v>
      </c>
      <c r="C555" s="679" t="s">
        <v>975</v>
      </c>
      <c r="E555" s="633" t="s">
        <v>2166</v>
      </c>
      <c r="F555" s="631" t="str">
        <f t="shared" si="36"/>
        <v>XDOR_BJXR_C554_NECP_M170302_00002.BC</v>
      </c>
      <c r="K555" s="633" t="s">
        <v>2166</v>
      </c>
      <c r="L555" s="631" t="str">
        <f t="shared" si="37"/>
        <v/>
      </c>
    </row>
    <row r="556" spans="1:12">
      <c r="A556" s="627">
        <f t="shared" si="34"/>
        <v>1</v>
      </c>
      <c r="B556" s="627" t="str">
        <f t="shared" si="35"/>
        <v>800</v>
      </c>
      <c r="C556" s="679" t="s">
        <v>2857</v>
      </c>
      <c r="E556" s="633" t="s">
        <v>2165</v>
      </c>
      <c r="F556" s="631" t="str">
        <f t="shared" si="36"/>
        <v>XDOR_BJXR_C555_NECP_M170303_00002.BC</v>
      </c>
      <c r="K556" s="633" t="s">
        <v>2165</v>
      </c>
      <c r="L556" s="631" t="str">
        <f t="shared" si="37"/>
        <v/>
      </c>
    </row>
    <row r="557" spans="1:12">
      <c r="A557" s="627">
        <f t="shared" si="34"/>
        <v>1</v>
      </c>
      <c r="B557" s="627" t="str">
        <f t="shared" si="35"/>
        <v>801</v>
      </c>
      <c r="C557" s="679" t="s">
        <v>976</v>
      </c>
      <c r="E557" s="633" t="s">
        <v>2164</v>
      </c>
      <c r="F557" s="631" t="str">
        <f t="shared" si="36"/>
        <v>XDOR_BJXR_C556_NECP_M170304_00002.BC</v>
      </c>
      <c r="K557" s="633" t="s">
        <v>2164</v>
      </c>
      <c r="L557" s="631" t="str">
        <f t="shared" si="37"/>
        <v/>
      </c>
    </row>
    <row r="558" spans="1:12">
      <c r="A558" s="627">
        <f t="shared" si="34"/>
        <v>1</v>
      </c>
      <c r="B558" s="627" t="str">
        <f t="shared" si="35"/>
        <v>802</v>
      </c>
      <c r="C558" s="679" t="s">
        <v>977</v>
      </c>
      <c r="E558" s="633" t="s">
        <v>2163</v>
      </c>
      <c r="F558" s="631" t="str">
        <f t="shared" si="36"/>
        <v>XDOR_BJXR_C557_NECP_M170305_00002.BC</v>
      </c>
      <c r="K558" s="633" t="s">
        <v>2163</v>
      </c>
      <c r="L558" s="631" t="str">
        <f t="shared" si="37"/>
        <v/>
      </c>
    </row>
    <row r="559" spans="1:12">
      <c r="A559" s="627">
        <f t="shared" si="34"/>
        <v>1</v>
      </c>
      <c r="B559" s="627" t="str">
        <f t="shared" si="35"/>
        <v>803</v>
      </c>
      <c r="C559" s="679" t="s">
        <v>978</v>
      </c>
      <c r="E559" s="633" t="s">
        <v>2162</v>
      </c>
      <c r="F559" s="631" t="str">
        <f t="shared" si="36"/>
        <v>XDOR_BJXR_C558_NECP_M170306_00002.BC</v>
      </c>
      <c r="K559" s="633" t="s">
        <v>2162</v>
      </c>
      <c r="L559" s="631" t="str">
        <f t="shared" si="37"/>
        <v/>
      </c>
    </row>
    <row r="560" spans="1:12">
      <c r="A560" s="627">
        <f t="shared" si="34"/>
        <v>1</v>
      </c>
      <c r="B560" s="627" t="str">
        <f t="shared" si="35"/>
        <v>804</v>
      </c>
      <c r="C560" s="679" t="s">
        <v>1015</v>
      </c>
      <c r="E560" s="633" t="s">
        <v>2161</v>
      </c>
      <c r="F560" s="631" t="str">
        <f t="shared" si="36"/>
        <v>XDOR_BJXR_C559_NECP_M170307_00002.BC</v>
      </c>
      <c r="K560" s="633" t="s">
        <v>2161</v>
      </c>
      <c r="L560" s="631" t="str">
        <f t="shared" si="37"/>
        <v/>
      </c>
    </row>
    <row r="561" spans="1:12">
      <c r="A561" s="627">
        <f t="shared" si="34"/>
        <v>1</v>
      </c>
      <c r="B561" s="627" t="str">
        <f t="shared" si="35"/>
        <v>805</v>
      </c>
      <c r="C561" s="679" t="s">
        <v>1016</v>
      </c>
      <c r="E561" s="633" t="s">
        <v>2160</v>
      </c>
      <c r="F561" s="631" t="str">
        <f t="shared" si="36"/>
        <v>XDOR_BJXR_C560_NECP_M170308_00002.BC</v>
      </c>
      <c r="K561" s="633" t="s">
        <v>2160</v>
      </c>
      <c r="L561" s="631" t="str">
        <f t="shared" si="37"/>
        <v/>
      </c>
    </row>
    <row r="562" spans="1:12">
      <c r="A562" s="627">
        <f t="shared" si="34"/>
        <v>1</v>
      </c>
      <c r="B562" s="627" t="str">
        <f t="shared" si="35"/>
        <v>806</v>
      </c>
      <c r="C562" s="679" t="s">
        <v>1017</v>
      </c>
      <c r="E562" s="633" t="s">
        <v>2159</v>
      </c>
      <c r="F562" s="631" t="str">
        <f t="shared" si="36"/>
        <v>XDOR_BJXR_C561_NECP_M170309_00002.BC</v>
      </c>
      <c r="K562" s="633" t="s">
        <v>2159</v>
      </c>
      <c r="L562" s="631" t="str">
        <f t="shared" si="37"/>
        <v/>
      </c>
    </row>
    <row r="563" spans="1:12">
      <c r="A563" s="627">
        <f t="shared" si="34"/>
        <v>1</v>
      </c>
      <c r="B563" s="627" t="str">
        <f t="shared" si="35"/>
        <v>807</v>
      </c>
      <c r="C563" s="679" t="s">
        <v>1018</v>
      </c>
      <c r="E563" s="633" t="s">
        <v>2158</v>
      </c>
      <c r="F563" s="631" t="str">
        <f t="shared" si="36"/>
        <v>XDOR_BJXR_C562_NECP_M170310_00002.BC</v>
      </c>
      <c r="K563" s="633" t="s">
        <v>2158</v>
      </c>
      <c r="L563" s="631" t="str">
        <f t="shared" si="37"/>
        <v/>
      </c>
    </row>
    <row r="564" spans="1:12">
      <c r="A564" s="627">
        <f t="shared" si="34"/>
        <v>1</v>
      </c>
      <c r="B564" s="627" t="str">
        <f t="shared" si="35"/>
        <v>808</v>
      </c>
      <c r="C564" s="679" t="s">
        <v>1019</v>
      </c>
      <c r="E564" s="633" t="s">
        <v>2157</v>
      </c>
      <c r="F564" s="631" t="str">
        <f t="shared" si="36"/>
        <v>XDOR_BJXR_C563_NECP_M170311_00002.BC</v>
      </c>
      <c r="K564" s="633" t="s">
        <v>2157</v>
      </c>
      <c r="L564" s="631" t="str">
        <f t="shared" si="37"/>
        <v/>
      </c>
    </row>
    <row r="565" spans="1:12">
      <c r="A565" s="627">
        <f t="shared" si="34"/>
        <v>1</v>
      </c>
      <c r="B565" s="627" t="str">
        <f t="shared" si="35"/>
        <v>809</v>
      </c>
      <c r="C565" s="679" t="s">
        <v>1020</v>
      </c>
      <c r="E565" s="633" t="s">
        <v>2156</v>
      </c>
      <c r="F565" s="631" t="str">
        <f t="shared" si="36"/>
        <v>XDOR_BJXR_C564_NECP_M170312_00002.BC</v>
      </c>
      <c r="K565" s="633" t="s">
        <v>2156</v>
      </c>
      <c r="L565" s="631" t="str">
        <f t="shared" si="37"/>
        <v/>
      </c>
    </row>
    <row r="566" spans="1:12">
      <c r="A566" s="627">
        <f t="shared" si="34"/>
        <v>1</v>
      </c>
      <c r="B566" s="627" t="str">
        <f t="shared" si="35"/>
        <v>810</v>
      </c>
      <c r="C566" s="679" t="s">
        <v>1021</v>
      </c>
      <c r="E566" s="633" t="s">
        <v>2155</v>
      </c>
      <c r="F566" s="631" t="str">
        <f t="shared" si="36"/>
        <v>XDOR_BJXR_C565_NECP_M170313_00002.BC</v>
      </c>
      <c r="K566" s="633" t="s">
        <v>2155</v>
      </c>
      <c r="L566" s="631" t="str">
        <f t="shared" si="37"/>
        <v/>
      </c>
    </row>
    <row r="567" spans="1:12">
      <c r="A567" s="627">
        <f t="shared" si="34"/>
        <v>1</v>
      </c>
      <c r="B567" s="627" t="str">
        <f t="shared" si="35"/>
        <v>811</v>
      </c>
      <c r="C567" s="679" t="s">
        <v>1022</v>
      </c>
      <c r="E567" s="633" t="s">
        <v>2154</v>
      </c>
      <c r="F567" s="631" t="str">
        <f t="shared" si="36"/>
        <v>XDOR_BJXR_C566_NECP_M170401_00002.BC</v>
      </c>
      <c r="K567" s="633" t="s">
        <v>2154</v>
      </c>
      <c r="L567" s="631" t="str">
        <f t="shared" si="37"/>
        <v/>
      </c>
    </row>
    <row r="568" spans="1:12">
      <c r="A568" s="627">
        <f t="shared" si="34"/>
        <v>1</v>
      </c>
      <c r="B568" s="627" t="str">
        <f t="shared" si="35"/>
        <v>812</v>
      </c>
      <c r="C568" s="679" t="s">
        <v>1023</v>
      </c>
      <c r="E568" s="633" t="s">
        <v>2153</v>
      </c>
      <c r="F568" s="631" t="str">
        <f t="shared" si="36"/>
        <v>XDOR_BJXR_C567_NECP_M170402_00002.BC</v>
      </c>
      <c r="K568" s="633" t="s">
        <v>2153</v>
      </c>
      <c r="L568" s="631" t="str">
        <f t="shared" si="37"/>
        <v/>
      </c>
    </row>
    <row r="569" spans="1:12">
      <c r="A569" s="627">
        <f t="shared" si="34"/>
        <v>1</v>
      </c>
      <c r="B569" s="627" t="str">
        <f t="shared" si="35"/>
        <v>813</v>
      </c>
      <c r="C569" s="679" t="s">
        <v>1024</v>
      </c>
      <c r="E569" s="633" t="s">
        <v>2152</v>
      </c>
      <c r="F569" s="631" t="str">
        <f t="shared" si="36"/>
        <v>XDOR_BJXR_C568_NECP_M170501_00002.BC</v>
      </c>
      <c r="K569" s="633" t="s">
        <v>2152</v>
      </c>
      <c r="L569" s="631" t="str">
        <f t="shared" si="37"/>
        <v/>
      </c>
    </row>
    <row r="570" spans="1:12">
      <c r="A570" s="627">
        <f t="shared" si="34"/>
        <v>1</v>
      </c>
      <c r="B570" s="627" t="str">
        <f t="shared" si="35"/>
        <v>814</v>
      </c>
      <c r="C570" s="679" t="s">
        <v>1025</v>
      </c>
      <c r="E570" s="633" t="s">
        <v>2151</v>
      </c>
      <c r="F570" s="631" t="str">
        <f t="shared" si="36"/>
        <v>XDOR_BJXR_C569_NECP_M170502_00002.BC</v>
      </c>
      <c r="K570" s="633" t="s">
        <v>2151</v>
      </c>
      <c r="L570" s="631" t="str">
        <f t="shared" si="37"/>
        <v/>
      </c>
    </row>
    <row r="571" spans="1:12">
      <c r="A571" s="627">
        <f t="shared" si="34"/>
        <v>1</v>
      </c>
      <c r="B571" s="627" t="str">
        <f t="shared" si="35"/>
        <v>815</v>
      </c>
      <c r="C571" s="679" t="s">
        <v>1026</v>
      </c>
      <c r="E571" s="633" t="s">
        <v>2150</v>
      </c>
      <c r="F571" s="631" t="str">
        <f t="shared" si="36"/>
        <v>XDOR_BJXR_C570_NECP_M170601_00002.BC</v>
      </c>
      <c r="K571" s="633" t="s">
        <v>2150</v>
      </c>
      <c r="L571" s="631" t="str">
        <f t="shared" si="37"/>
        <v/>
      </c>
    </row>
    <row r="572" spans="1:12">
      <c r="A572" s="627">
        <f t="shared" si="34"/>
        <v>1</v>
      </c>
      <c r="B572" s="627" t="str">
        <f t="shared" si="35"/>
        <v>816</v>
      </c>
      <c r="C572" s="679" t="s">
        <v>1027</v>
      </c>
      <c r="E572" s="633" t="s">
        <v>2149</v>
      </c>
      <c r="F572" s="631" t="str">
        <f t="shared" si="36"/>
        <v>XDOR_BJXR_C571_NECP_M170701_00002.BC</v>
      </c>
      <c r="K572" s="633" t="s">
        <v>2149</v>
      </c>
      <c r="L572" s="631" t="str">
        <f t="shared" si="37"/>
        <v/>
      </c>
    </row>
    <row r="573" spans="1:12">
      <c r="A573" s="627">
        <f t="shared" si="34"/>
        <v>1</v>
      </c>
      <c r="B573" s="627" t="str">
        <f t="shared" si="35"/>
        <v>817</v>
      </c>
      <c r="C573" s="679" t="s">
        <v>1028</v>
      </c>
      <c r="E573" s="633" t="s">
        <v>2148</v>
      </c>
      <c r="F573" s="631" t="str">
        <f t="shared" si="36"/>
        <v>XDOR_BJXR_C572_NECP_M170801_00001.BC</v>
      </c>
      <c r="K573" s="633" t="s">
        <v>2148</v>
      </c>
      <c r="L573" s="631" t="str">
        <f t="shared" si="37"/>
        <v/>
      </c>
    </row>
    <row r="574" spans="1:12">
      <c r="A574" s="627">
        <f t="shared" si="34"/>
        <v>1</v>
      </c>
      <c r="B574" s="627" t="str">
        <f t="shared" si="35"/>
        <v>818</v>
      </c>
      <c r="C574" s="679" t="s">
        <v>1029</v>
      </c>
      <c r="E574" s="633" t="s">
        <v>2147</v>
      </c>
      <c r="F574" s="631" t="str">
        <f t="shared" si="36"/>
        <v>XDOR_BJXR_C573_NECP_M170901_00001.BC</v>
      </c>
      <c r="K574" s="633" t="s">
        <v>2147</v>
      </c>
      <c r="L574" s="631" t="str">
        <f t="shared" si="37"/>
        <v/>
      </c>
    </row>
    <row r="575" spans="1:12">
      <c r="A575" s="627">
        <f t="shared" si="34"/>
        <v>1</v>
      </c>
      <c r="B575" s="627" t="str">
        <f t="shared" si="35"/>
        <v>819</v>
      </c>
      <c r="C575" s="679" t="s">
        <v>1030</v>
      </c>
      <c r="E575" s="633" t="s">
        <v>2146</v>
      </c>
      <c r="F575" s="631" t="str">
        <f t="shared" si="36"/>
        <v>XDOR_BJXR_C574_NECP_M171001_00001.BC</v>
      </c>
      <c r="K575" s="633" t="s">
        <v>2146</v>
      </c>
      <c r="L575" s="631" t="str">
        <f t="shared" si="37"/>
        <v/>
      </c>
    </row>
    <row r="576" spans="1:12">
      <c r="A576" s="627">
        <f t="shared" si="34"/>
        <v>1</v>
      </c>
      <c r="B576" s="627" t="str">
        <f t="shared" si="35"/>
        <v>820</v>
      </c>
      <c r="C576" s="679" t="s">
        <v>1031</v>
      </c>
      <c r="E576" s="633" t="s">
        <v>2145</v>
      </c>
      <c r="F576" s="631" t="str">
        <f t="shared" si="36"/>
        <v>XDOR_BJXR_C575_NECP_M171002_00001.BC</v>
      </c>
      <c r="K576" s="633" t="s">
        <v>2145</v>
      </c>
      <c r="L576" s="631" t="str">
        <f t="shared" si="37"/>
        <v/>
      </c>
    </row>
    <row r="577" spans="1:12">
      <c r="A577" s="627">
        <f t="shared" si="34"/>
        <v>1</v>
      </c>
      <c r="B577" s="627" t="str">
        <f t="shared" si="35"/>
        <v>821</v>
      </c>
      <c r="C577" s="679" t="s">
        <v>1032</v>
      </c>
      <c r="E577" s="633" t="s">
        <v>2144</v>
      </c>
      <c r="F577" s="631" t="str">
        <f t="shared" si="36"/>
        <v>XDOR_BJXR_C576_NECP_M171003_00001.BC</v>
      </c>
      <c r="K577" s="633" t="s">
        <v>2144</v>
      </c>
      <c r="L577" s="631" t="str">
        <f t="shared" si="37"/>
        <v/>
      </c>
    </row>
    <row r="578" spans="1:12">
      <c r="A578" s="627">
        <f t="shared" ref="A578:A641" si="38">+IF(B578="","",COUNTIF($B$2:$B$1000,B578))</f>
        <v>1</v>
      </c>
      <c r="B578" s="627" t="str">
        <f t="shared" ref="B578:B641" si="39">+MID(C578,12,3)</f>
        <v>822</v>
      </c>
      <c r="C578" s="679" t="s">
        <v>1033</v>
      </c>
      <c r="E578" s="633" t="s">
        <v>2143</v>
      </c>
      <c r="F578" s="631" t="str">
        <f t="shared" ref="F578:F641" si="40">+IF(ISNA(VLOOKUP(E578,$B$2:$C$999,2,FALSE)),"",VLOOKUP(E578,$B$2:$C$999,2,FALSE))</f>
        <v>XDOR_BJXR_C577_NECP_M171004_00001.BC</v>
      </c>
      <c r="K578" s="633" t="s">
        <v>2143</v>
      </c>
      <c r="L578" s="631" t="str">
        <f t="shared" ref="L578:L641" si="41">+IF(ISNA(VLOOKUP(K578,$H$2:$I$999,2,FALSE)),"",VLOOKUP(K578,$H$2:$I$999,2,FALSE))</f>
        <v/>
      </c>
    </row>
    <row r="579" spans="1:12">
      <c r="A579" s="627">
        <f t="shared" si="38"/>
        <v>1</v>
      </c>
      <c r="B579" s="627" t="str">
        <f t="shared" si="39"/>
        <v>823</v>
      </c>
      <c r="C579" s="679" t="s">
        <v>1034</v>
      </c>
      <c r="E579" s="633" t="s">
        <v>2142</v>
      </c>
      <c r="F579" s="631" t="str">
        <f t="shared" si="40"/>
        <v>XDOR_BJXR_C578_NECP_M171005_00001.BC</v>
      </c>
      <c r="K579" s="633" t="s">
        <v>2142</v>
      </c>
      <c r="L579" s="631" t="str">
        <f t="shared" si="41"/>
        <v/>
      </c>
    </row>
    <row r="580" spans="1:12">
      <c r="A580" s="627">
        <f t="shared" si="38"/>
        <v>1</v>
      </c>
      <c r="B580" s="627" t="str">
        <f t="shared" si="39"/>
        <v>824</v>
      </c>
      <c r="C580" s="679" t="s">
        <v>1035</v>
      </c>
      <c r="E580" s="633" t="s">
        <v>2141</v>
      </c>
      <c r="F580" s="631" t="str">
        <f t="shared" si="40"/>
        <v>XDOR_BJXR_C579_NECP_M171006_00001.BC</v>
      </c>
      <c r="K580" s="633" t="s">
        <v>2141</v>
      </c>
      <c r="L580" s="631" t="str">
        <f t="shared" si="41"/>
        <v/>
      </c>
    </row>
    <row r="581" spans="1:12">
      <c r="A581" s="627">
        <f t="shared" si="38"/>
        <v>1</v>
      </c>
      <c r="B581" s="627" t="str">
        <f t="shared" si="39"/>
        <v>825</v>
      </c>
      <c r="C581" s="679" t="s">
        <v>1036</v>
      </c>
      <c r="E581" s="633" t="s">
        <v>2139</v>
      </c>
      <c r="F581" s="631" t="str">
        <f t="shared" si="40"/>
        <v>XDOR_BJXR_C580_NECP_M171007_00001.BC</v>
      </c>
      <c r="K581" s="633" t="s">
        <v>2139</v>
      </c>
      <c r="L581" s="631" t="str">
        <f t="shared" si="41"/>
        <v/>
      </c>
    </row>
    <row r="582" spans="1:12">
      <c r="A582" s="627">
        <f t="shared" si="38"/>
        <v>1</v>
      </c>
      <c r="B582" s="627" t="str">
        <f t="shared" si="39"/>
        <v>826</v>
      </c>
      <c r="C582" s="679" t="s">
        <v>1037</v>
      </c>
      <c r="E582" s="633" t="s">
        <v>2138</v>
      </c>
      <c r="F582" s="631" t="str">
        <f t="shared" si="40"/>
        <v>XDOR_BJXR_C581_NECP_M171008_00001.BC</v>
      </c>
      <c r="K582" s="633" t="s">
        <v>2138</v>
      </c>
      <c r="L582" s="631" t="str">
        <f t="shared" si="41"/>
        <v/>
      </c>
    </row>
    <row r="583" spans="1:12">
      <c r="A583" s="627">
        <f t="shared" si="38"/>
        <v>1</v>
      </c>
      <c r="B583" s="627" t="str">
        <f t="shared" si="39"/>
        <v>827</v>
      </c>
      <c r="C583" s="679" t="s">
        <v>1038</v>
      </c>
      <c r="E583" s="633" t="s">
        <v>2137</v>
      </c>
      <c r="F583" s="631" t="str">
        <f t="shared" si="40"/>
        <v>XDOR_BJXR_C582_NECP_M171009_00001.BC</v>
      </c>
      <c r="K583" s="633" t="s">
        <v>2137</v>
      </c>
      <c r="L583" s="631" t="str">
        <f t="shared" si="41"/>
        <v/>
      </c>
    </row>
    <row r="584" spans="1:12">
      <c r="A584" s="627">
        <f t="shared" si="38"/>
        <v>1</v>
      </c>
      <c r="B584" s="627" t="str">
        <f t="shared" si="39"/>
        <v>828</v>
      </c>
      <c r="C584" s="679" t="s">
        <v>1039</v>
      </c>
      <c r="E584" s="633" t="s">
        <v>2136</v>
      </c>
      <c r="F584" s="631" t="str">
        <f t="shared" si="40"/>
        <v>XDOR_BJXR_C583_NECP_M171010_00001.BC</v>
      </c>
      <c r="K584" s="633" t="s">
        <v>2136</v>
      </c>
      <c r="L584" s="631" t="str">
        <f t="shared" si="41"/>
        <v/>
      </c>
    </row>
    <row r="585" spans="1:12">
      <c r="A585" s="627">
        <f t="shared" si="38"/>
        <v>1</v>
      </c>
      <c r="B585" s="627" t="str">
        <f t="shared" si="39"/>
        <v>829</v>
      </c>
      <c r="C585" s="679" t="s">
        <v>1381</v>
      </c>
      <c r="E585" s="633" t="s">
        <v>2135</v>
      </c>
      <c r="F585" s="631" t="str">
        <f t="shared" si="40"/>
        <v>XDOR_BJXR_C584_NECP_M171011_00001.BC</v>
      </c>
      <c r="K585" s="633" t="s">
        <v>2135</v>
      </c>
      <c r="L585" s="631" t="str">
        <f t="shared" si="41"/>
        <v/>
      </c>
    </row>
    <row r="586" spans="1:12">
      <c r="A586" s="627">
        <f t="shared" si="38"/>
        <v>1</v>
      </c>
      <c r="B586" s="627" t="str">
        <f t="shared" si="39"/>
        <v>830</v>
      </c>
      <c r="C586" s="679" t="s">
        <v>2858</v>
      </c>
      <c r="E586" s="633" t="s">
        <v>2134</v>
      </c>
      <c r="F586" s="631" t="str">
        <f t="shared" si="40"/>
        <v>XDOR_BJXR_C585_NECP_M171012_00001.BC</v>
      </c>
      <c r="K586" s="633" t="s">
        <v>2134</v>
      </c>
      <c r="L586" s="631" t="str">
        <f t="shared" si="41"/>
        <v/>
      </c>
    </row>
    <row r="587" spans="1:12">
      <c r="A587" s="627">
        <f t="shared" si="38"/>
        <v>1</v>
      </c>
      <c r="B587" s="627" t="str">
        <f t="shared" si="39"/>
        <v>831</v>
      </c>
      <c r="C587" s="679" t="s">
        <v>2859</v>
      </c>
      <c r="E587" s="633" t="s">
        <v>2133</v>
      </c>
      <c r="F587" s="631" t="str">
        <f t="shared" si="40"/>
        <v>XDOR_BJXR_C586_NECP_M171013_00001.BC</v>
      </c>
      <c r="K587" s="633" t="s">
        <v>2133</v>
      </c>
      <c r="L587" s="631" t="str">
        <f t="shared" si="41"/>
        <v/>
      </c>
    </row>
    <row r="588" spans="1:12">
      <c r="A588" s="627">
        <f t="shared" si="38"/>
        <v>1</v>
      </c>
      <c r="B588" s="627" t="str">
        <f t="shared" si="39"/>
        <v>832</v>
      </c>
      <c r="C588" s="679" t="s">
        <v>2860</v>
      </c>
      <c r="E588" s="633" t="s">
        <v>2132</v>
      </c>
      <c r="F588" s="631" t="str">
        <f t="shared" si="40"/>
        <v>XDOR_BJXR_C587_NECP_M171014_00001.BC</v>
      </c>
      <c r="K588" s="633" t="s">
        <v>2132</v>
      </c>
      <c r="L588" s="631" t="str">
        <f t="shared" si="41"/>
        <v/>
      </c>
    </row>
    <row r="589" spans="1:12">
      <c r="A589" s="627">
        <f t="shared" si="38"/>
        <v>1</v>
      </c>
      <c r="B589" s="627" t="str">
        <f t="shared" si="39"/>
        <v>833</v>
      </c>
      <c r="C589" s="679" t="s">
        <v>1218</v>
      </c>
      <c r="E589" s="633" t="s">
        <v>2131</v>
      </c>
      <c r="F589" s="631" t="str">
        <f t="shared" si="40"/>
        <v>XDOR_BJXR_C588_NECP_M171015_00001.BC</v>
      </c>
      <c r="K589" s="633" t="s">
        <v>2131</v>
      </c>
      <c r="L589" s="631" t="str">
        <f t="shared" si="41"/>
        <v/>
      </c>
    </row>
    <row r="590" spans="1:12">
      <c r="A590" s="627">
        <f t="shared" si="38"/>
        <v>1</v>
      </c>
      <c r="B590" s="627" t="str">
        <f t="shared" si="39"/>
        <v>834</v>
      </c>
      <c r="C590" s="679" t="s">
        <v>1219</v>
      </c>
      <c r="E590" s="633" t="s">
        <v>2130</v>
      </c>
      <c r="F590" s="631" t="str">
        <f t="shared" si="40"/>
        <v>XDOR_BJXR_C589_NECP_M171016_00001.BC</v>
      </c>
      <c r="K590" s="633" t="s">
        <v>2130</v>
      </c>
      <c r="L590" s="631" t="str">
        <f t="shared" si="41"/>
        <v/>
      </c>
    </row>
    <row r="591" spans="1:12">
      <c r="A591" s="627">
        <f t="shared" si="38"/>
        <v>1</v>
      </c>
      <c r="B591" s="627" t="str">
        <f t="shared" si="39"/>
        <v>835</v>
      </c>
      <c r="C591" s="679" t="s">
        <v>1220</v>
      </c>
      <c r="E591" s="633" t="s">
        <v>2129</v>
      </c>
      <c r="F591" s="631" t="str">
        <f t="shared" si="40"/>
        <v>XDOR_BJXR_C590_NECP_M171101_00001.BC</v>
      </c>
      <c r="K591" s="633" t="s">
        <v>2129</v>
      </c>
      <c r="L591" s="631" t="str">
        <f t="shared" si="41"/>
        <v/>
      </c>
    </row>
    <row r="592" spans="1:12">
      <c r="A592" s="627">
        <f t="shared" si="38"/>
        <v>1</v>
      </c>
      <c r="B592" s="627" t="str">
        <f t="shared" si="39"/>
        <v>836</v>
      </c>
      <c r="C592" s="679" t="s">
        <v>1221</v>
      </c>
      <c r="E592" s="633" t="s">
        <v>2128</v>
      </c>
      <c r="F592" s="631" t="str">
        <f t="shared" si="40"/>
        <v>XDOR_BJXR_C591_NECP_M171102_00001.BC</v>
      </c>
      <c r="K592" s="633" t="s">
        <v>2128</v>
      </c>
      <c r="L592" s="631" t="str">
        <f t="shared" si="41"/>
        <v/>
      </c>
    </row>
    <row r="593" spans="1:12">
      <c r="A593" s="627">
        <f t="shared" si="38"/>
        <v>1</v>
      </c>
      <c r="B593" s="627" t="str">
        <f t="shared" si="39"/>
        <v>837</v>
      </c>
      <c r="C593" s="679" t="s">
        <v>1222</v>
      </c>
      <c r="E593" s="633" t="s">
        <v>2127</v>
      </c>
      <c r="F593" s="631" t="str">
        <f t="shared" si="40"/>
        <v>XDOR_BJXR_C592_NECP_M171103_00001.BC</v>
      </c>
      <c r="K593" s="633" t="s">
        <v>2127</v>
      </c>
      <c r="L593" s="631" t="str">
        <f t="shared" si="41"/>
        <v/>
      </c>
    </row>
    <row r="594" spans="1:12">
      <c r="A594" s="627">
        <f t="shared" si="38"/>
        <v>1</v>
      </c>
      <c r="B594" s="627" t="str">
        <f t="shared" si="39"/>
        <v>838</v>
      </c>
      <c r="C594" s="679" t="s">
        <v>1223</v>
      </c>
      <c r="E594" s="633" t="s">
        <v>2126</v>
      </c>
      <c r="F594" s="631" t="str">
        <f t="shared" si="40"/>
        <v>XDOR_BJXR_C593_NECP_M171104_00001.BC</v>
      </c>
      <c r="K594" s="633" t="s">
        <v>2126</v>
      </c>
      <c r="L594" s="631" t="str">
        <f t="shared" si="41"/>
        <v/>
      </c>
    </row>
    <row r="595" spans="1:12">
      <c r="A595" s="627">
        <f t="shared" si="38"/>
        <v>1</v>
      </c>
      <c r="B595" s="627" t="str">
        <f t="shared" si="39"/>
        <v>839</v>
      </c>
      <c r="C595" s="679" t="s">
        <v>1224</v>
      </c>
      <c r="E595" s="633" t="s">
        <v>2125</v>
      </c>
      <c r="F595" s="631" t="str">
        <f t="shared" si="40"/>
        <v>XDOR_BJXR_C594_NECP_M171105_00001.BC</v>
      </c>
      <c r="K595" s="633" t="s">
        <v>2125</v>
      </c>
      <c r="L595" s="631" t="str">
        <f t="shared" si="41"/>
        <v/>
      </c>
    </row>
    <row r="596" spans="1:12">
      <c r="A596" s="627">
        <f t="shared" si="38"/>
        <v>1</v>
      </c>
      <c r="B596" s="627" t="str">
        <f t="shared" si="39"/>
        <v>840</v>
      </c>
      <c r="C596" s="679" t="s">
        <v>1225</v>
      </c>
      <c r="E596" s="633" t="s">
        <v>2124</v>
      </c>
      <c r="F596" s="631" t="str">
        <f t="shared" si="40"/>
        <v>XDOR_BJXR_C595_NECP_M171106_00001.BC</v>
      </c>
      <c r="K596" s="633" t="s">
        <v>2124</v>
      </c>
      <c r="L596" s="631" t="str">
        <f t="shared" si="41"/>
        <v/>
      </c>
    </row>
    <row r="597" spans="1:12">
      <c r="A597" s="627">
        <f t="shared" si="38"/>
        <v>1</v>
      </c>
      <c r="B597" s="627" t="str">
        <f t="shared" si="39"/>
        <v>841</v>
      </c>
      <c r="C597" s="679" t="s">
        <v>1226</v>
      </c>
      <c r="E597" s="633" t="s">
        <v>2123</v>
      </c>
      <c r="F597" s="631" t="str">
        <f t="shared" si="40"/>
        <v>XDOR_BJXR_C596_NECP_M171201_00001.BC</v>
      </c>
      <c r="K597" s="633" t="s">
        <v>2123</v>
      </c>
      <c r="L597" s="631" t="str">
        <f t="shared" si="41"/>
        <v/>
      </c>
    </row>
    <row r="598" spans="1:12">
      <c r="A598" s="627">
        <f t="shared" si="38"/>
        <v>1</v>
      </c>
      <c r="B598" s="627" t="str">
        <f t="shared" si="39"/>
        <v>842</v>
      </c>
      <c r="C598" s="679" t="s">
        <v>1227</v>
      </c>
      <c r="E598" s="633" t="s">
        <v>2122</v>
      </c>
      <c r="F598" s="631" t="str">
        <f t="shared" si="40"/>
        <v>XDOR_BJXR_C597_NECP_M171202_00001.BC</v>
      </c>
      <c r="K598" s="633" t="s">
        <v>2122</v>
      </c>
      <c r="L598" s="631" t="str">
        <f t="shared" si="41"/>
        <v/>
      </c>
    </row>
    <row r="599" spans="1:12">
      <c r="A599" s="627">
        <f t="shared" si="38"/>
        <v>1</v>
      </c>
      <c r="B599" s="627" t="str">
        <f t="shared" si="39"/>
        <v>843</v>
      </c>
      <c r="C599" s="679" t="s">
        <v>1228</v>
      </c>
      <c r="E599" s="633" t="s">
        <v>2120</v>
      </c>
      <c r="F599" s="631" t="str">
        <f t="shared" si="40"/>
        <v>XDOR_BJXR_C598_NECP_M171203_00001.BC</v>
      </c>
      <c r="K599" s="633" t="s">
        <v>2120</v>
      </c>
      <c r="L599" s="631" t="str">
        <f t="shared" si="41"/>
        <v/>
      </c>
    </row>
    <row r="600" spans="1:12">
      <c r="A600" s="627">
        <f t="shared" si="38"/>
        <v>1</v>
      </c>
      <c r="B600" s="627" t="str">
        <f t="shared" si="39"/>
        <v>844</v>
      </c>
      <c r="C600" s="679" t="s">
        <v>1229</v>
      </c>
      <c r="E600" s="633" t="s">
        <v>2118</v>
      </c>
      <c r="F600" s="631" t="str">
        <f t="shared" si="40"/>
        <v>XDOR_BJXR_C599_NECP_M171204_00001.BC</v>
      </c>
      <c r="K600" s="633" t="s">
        <v>2118</v>
      </c>
      <c r="L600" s="631" t="str">
        <f t="shared" si="41"/>
        <v/>
      </c>
    </row>
    <row r="601" spans="1:12">
      <c r="A601" s="627">
        <f t="shared" si="38"/>
        <v>1</v>
      </c>
      <c r="B601" s="627" t="str">
        <f t="shared" si="39"/>
        <v>845</v>
      </c>
      <c r="C601" s="679" t="s">
        <v>1230</v>
      </c>
      <c r="E601" s="633" t="s">
        <v>2116</v>
      </c>
      <c r="F601" s="631" t="str">
        <f t="shared" si="40"/>
        <v>XDOR_BJXR_C600_NECP_M179901_00002.BC</v>
      </c>
      <c r="K601" s="633" t="s">
        <v>2116</v>
      </c>
      <c r="L601" s="631" t="str">
        <f t="shared" si="41"/>
        <v/>
      </c>
    </row>
    <row r="602" spans="1:12">
      <c r="A602" s="627">
        <f t="shared" si="38"/>
        <v>1</v>
      </c>
      <c r="B602" s="627" t="str">
        <f t="shared" si="39"/>
        <v>846</v>
      </c>
      <c r="C602" s="679" t="s">
        <v>1403</v>
      </c>
      <c r="E602" s="633" t="s">
        <v>2114</v>
      </c>
      <c r="F602" s="631" t="str">
        <f t="shared" si="40"/>
        <v>XDOR_BJXR_C601_NECP_M180101_00002.BC</v>
      </c>
      <c r="K602" s="633" t="s">
        <v>2114</v>
      </c>
      <c r="L602" s="631" t="str">
        <f t="shared" si="41"/>
        <v>XOR__BJXR_C601_CRCO_M188001_00001.BC</v>
      </c>
    </row>
    <row r="603" spans="1:12">
      <c r="A603" s="627">
        <f t="shared" si="38"/>
        <v>1</v>
      </c>
      <c r="B603" s="627" t="str">
        <f t="shared" si="39"/>
        <v>847</v>
      </c>
      <c r="C603" s="679" t="s">
        <v>1404</v>
      </c>
      <c r="E603" s="633" t="s">
        <v>2112</v>
      </c>
      <c r="F603" s="631" t="str">
        <f t="shared" si="40"/>
        <v>XDOR_BJXR_C602_NECP_M180201_00002.BC</v>
      </c>
      <c r="K603" s="633" t="s">
        <v>2112</v>
      </c>
      <c r="L603" s="631" t="str">
        <f t="shared" si="41"/>
        <v/>
      </c>
    </row>
    <row r="604" spans="1:12">
      <c r="A604" s="627">
        <f t="shared" si="38"/>
        <v>1</v>
      </c>
      <c r="B604" s="627" t="str">
        <f t="shared" si="39"/>
        <v>848</v>
      </c>
      <c r="C604" s="679" t="s">
        <v>1231</v>
      </c>
      <c r="E604" s="633" t="s">
        <v>2110</v>
      </c>
      <c r="F604" s="631" t="str">
        <f t="shared" si="40"/>
        <v>XDOR_BJXR_C603_NECP_M180202_00002.BC</v>
      </c>
      <c r="K604" s="633" t="s">
        <v>2110</v>
      </c>
      <c r="L604" s="631" t="str">
        <f t="shared" si="41"/>
        <v/>
      </c>
    </row>
    <row r="605" spans="1:12">
      <c r="A605" s="627">
        <f t="shared" si="38"/>
        <v>1</v>
      </c>
      <c r="B605" s="627" t="str">
        <f t="shared" si="39"/>
        <v>849</v>
      </c>
      <c r="C605" s="679" t="s">
        <v>1232</v>
      </c>
      <c r="E605" s="633" t="s">
        <v>2108</v>
      </c>
      <c r="F605" s="631" t="str">
        <f t="shared" si="40"/>
        <v>XDOR_BJXR_C604_NECP_M180301_00002.BC</v>
      </c>
      <c r="K605" s="633" t="s">
        <v>2108</v>
      </c>
      <c r="L605" s="631" t="str">
        <f t="shared" si="41"/>
        <v/>
      </c>
    </row>
    <row r="606" spans="1:12">
      <c r="A606" s="627">
        <f t="shared" si="38"/>
        <v>1</v>
      </c>
      <c r="B606" s="627" t="str">
        <f t="shared" si="39"/>
        <v>850</v>
      </c>
      <c r="C606" s="679" t="s">
        <v>1233</v>
      </c>
      <c r="E606" s="633" t="s">
        <v>2106</v>
      </c>
      <c r="F606" s="631" t="str">
        <f t="shared" si="40"/>
        <v>XDOR_BJXR_C605_NECP_M183001_00001.BC</v>
      </c>
      <c r="K606" s="633" t="s">
        <v>2106</v>
      </c>
      <c r="L606" s="631" t="str">
        <f t="shared" si="41"/>
        <v/>
      </c>
    </row>
    <row r="607" spans="1:12">
      <c r="A607" s="627">
        <f t="shared" si="38"/>
        <v>1</v>
      </c>
      <c r="B607" s="627" t="str">
        <f t="shared" si="39"/>
        <v>851</v>
      </c>
      <c r="C607" s="679" t="s">
        <v>1234</v>
      </c>
      <c r="E607" s="633" t="s">
        <v>2104</v>
      </c>
      <c r="F607" s="631" t="str">
        <f t="shared" si="40"/>
        <v>XDOR_BJXR_C606_NECP_M183101_00001.BC</v>
      </c>
      <c r="K607" s="633" t="s">
        <v>2104</v>
      </c>
      <c r="L607" s="631" t="str">
        <f t="shared" si="41"/>
        <v/>
      </c>
    </row>
    <row r="608" spans="1:12">
      <c r="A608" s="627">
        <f t="shared" si="38"/>
        <v>1</v>
      </c>
      <c r="B608" s="627" t="str">
        <f t="shared" si="39"/>
        <v>852</v>
      </c>
      <c r="C608" s="679" t="s">
        <v>2861</v>
      </c>
      <c r="E608" s="633" t="s">
        <v>2103</v>
      </c>
      <c r="F608" s="631" t="str">
        <f t="shared" si="40"/>
        <v>XDOR_BJXR_C607_NECP_M180401_00001.BC</v>
      </c>
      <c r="K608" s="633" t="s">
        <v>2103</v>
      </c>
      <c r="L608" s="631" t="str">
        <f t="shared" si="41"/>
        <v/>
      </c>
    </row>
    <row r="609" spans="1:12">
      <c r="A609" s="627">
        <f t="shared" si="38"/>
        <v>1</v>
      </c>
      <c r="B609" s="627" t="str">
        <f t="shared" si="39"/>
        <v>853</v>
      </c>
      <c r="C609" s="679" t="s">
        <v>2862</v>
      </c>
      <c r="E609" s="633" t="s">
        <v>2102</v>
      </c>
      <c r="F609" s="631" t="str">
        <f t="shared" si="40"/>
        <v>XDOR_BJXR_C608_NECP_M180402_00001.BC</v>
      </c>
      <c r="K609" s="633" t="s">
        <v>2102</v>
      </c>
      <c r="L609" s="631" t="str">
        <f t="shared" si="41"/>
        <v/>
      </c>
    </row>
    <row r="610" spans="1:12">
      <c r="A610" s="627">
        <f t="shared" si="38"/>
        <v>1</v>
      </c>
      <c r="B610" s="627" t="str">
        <f t="shared" si="39"/>
        <v>854</v>
      </c>
      <c r="C610" s="679" t="s">
        <v>2863</v>
      </c>
      <c r="E610" s="633" t="s">
        <v>2101</v>
      </c>
      <c r="F610" s="631" t="str">
        <f t="shared" si="40"/>
        <v>XDOR_BJXR_C609_NECP_M180403_00001.BC</v>
      </c>
      <c r="K610" s="633" t="s">
        <v>2101</v>
      </c>
      <c r="L610" s="631" t="str">
        <f t="shared" si="41"/>
        <v/>
      </c>
    </row>
    <row r="611" spans="1:12">
      <c r="A611" s="627">
        <f t="shared" si="38"/>
        <v>1</v>
      </c>
      <c r="B611" s="627" t="str">
        <f t="shared" si="39"/>
        <v>855</v>
      </c>
      <c r="C611" s="679" t="s">
        <v>1235</v>
      </c>
      <c r="E611" s="633" t="s">
        <v>2099</v>
      </c>
      <c r="F611" s="631" t="str">
        <f t="shared" si="40"/>
        <v>XDOR_BJXR_C610_NECP_M180404_00001.BC</v>
      </c>
      <c r="K611" s="633" t="s">
        <v>2099</v>
      </c>
      <c r="L611" s="631" t="str">
        <f t="shared" si="41"/>
        <v/>
      </c>
    </row>
    <row r="612" spans="1:12">
      <c r="A612" s="627">
        <f t="shared" si="38"/>
        <v>1</v>
      </c>
      <c r="B612" s="627" t="str">
        <f t="shared" si="39"/>
        <v>856</v>
      </c>
      <c r="C612" s="679" t="s">
        <v>1236</v>
      </c>
      <c r="E612" s="633" t="s">
        <v>2098</v>
      </c>
      <c r="F612" s="631" t="str">
        <f t="shared" si="40"/>
        <v>XDOR_BJXR_C611_NECP_M180501_00001.BC</v>
      </c>
      <c r="K612" s="633" t="s">
        <v>2098</v>
      </c>
      <c r="L612" s="631" t="str">
        <f t="shared" si="41"/>
        <v/>
      </c>
    </row>
    <row r="613" spans="1:12">
      <c r="A613" s="627">
        <f t="shared" si="38"/>
        <v>1</v>
      </c>
      <c r="B613" s="627" t="str">
        <f t="shared" si="39"/>
        <v>857</v>
      </c>
      <c r="C613" s="679" t="s">
        <v>1405</v>
      </c>
      <c r="E613" s="633" t="s">
        <v>2097</v>
      </c>
      <c r="F613" s="631" t="str">
        <f t="shared" si="40"/>
        <v>XDOR_BJXR_C612_NECP_M180502_00001.BC</v>
      </c>
      <c r="K613" s="633" t="s">
        <v>2097</v>
      </c>
      <c r="L613" s="631" t="str">
        <f t="shared" si="41"/>
        <v/>
      </c>
    </row>
    <row r="614" spans="1:12">
      <c r="A614" s="627">
        <f t="shared" si="38"/>
        <v>1</v>
      </c>
      <c r="B614" s="627" t="str">
        <f t="shared" si="39"/>
        <v>858</v>
      </c>
      <c r="C614" s="679" t="s">
        <v>1237</v>
      </c>
      <c r="E614" s="633" t="s">
        <v>2096</v>
      </c>
      <c r="F614" s="631" t="str">
        <f t="shared" si="40"/>
        <v>XDOR_BJXR_C613_NECP_M180601_00001.BC</v>
      </c>
      <c r="K614" s="633" t="s">
        <v>2096</v>
      </c>
      <c r="L614" s="631" t="str">
        <f t="shared" si="41"/>
        <v/>
      </c>
    </row>
    <row r="615" spans="1:12">
      <c r="A615" s="627">
        <f t="shared" si="38"/>
        <v>1</v>
      </c>
      <c r="B615" s="627" t="str">
        <f t="shared" si="39"/>
        <v>859</v>
      </c>
      <c r="C615" s="679" t="s">
        <v>1238</v>
      </c>
      <c r="E615" s="633" t="s">
        <v>2095</v>
      </c>
      <c r="F615" s="631" t="str">
        <f t="shared" si="40"/>
        <v>XDOR_BJXR_C614_NECP_M180602_00001.BC</v>
      </c>
      <c r="K615" s="633" t="s">
        <v>2095</v>
      </c>
      <c r="L615" s="631" t="str">
        <f t="shared" si="41"/>
        <v/>
      </c>
    </row>
    <row r="616" spans="1:12">
      <c r="A616" s="627">
        <f t="shared" si="38"/>
        <v>1</v>
      </c>
      <c r="B616" s="627" t="str">
        <f t="shared" si="39"/>
        <v>860</v>
      </c>
      <c r="C616" s="679" t="s">
        <v>1239</v>
      </c>
      <c r="E616" s="633" t="s">
        <v>2094</v>
      </c>
      <c r="F616" s="631" t="str">
        <f t="shared" si="40"/>
        <v>XDOR_BJXR_C615_NECP_M180603_00001.BC</v>
      </c>
      <c r="K616" s="633" t="s">
        <v>2094</v>
      </c>
      <c r="L616" s="631" t="str">
        <f t="shared" si="41"/>
        <v/>
      </c>
    </row>
    <row r="617" spans="1:12">
      <c r="A617" s="627">
        <f t="shared" si="38"/>
        <v>1</v>
      </c>
      <c r="B617" s="627" t="str">
        <f t="shared" si="39"/>
        <v>861</v>
      </c>
      <c r="C617" s="679" t="s">
        <v>2864</v>
      </c>
      <c r="E617" s="633" t="s">
        <v>2093</v>
      </c>
      <c r="F617" s="631" t="str">
        <f t="shared" si="40"/>
        <v>XDOR_BJXR_C616_NECP_M180701_00001.BC</v>
      </c>
      <c r="K617" s="633" t="s">
        <v>2093</v>
      </c>
      <c r="L617" s="631" t="str">
        <f t="shared" si="41"/>
        <v/>
      </c>
    </row>
    <row r="618" spans="1:12">
      <c r="A618" s="627">
        <f t="shared" si="38"/>
        <v>1</v>
      </c>
      <c r="B618" s="627" t="str">
        <f t="shared" si="39"/>
        <v>862</v>
      </c>
      <c r="C618" s="679" t="s">
        <v>1660</v>
      </c>
      <c r="E618" s="633" t="s">
        <v>2092</v>
      </c>
      <c r="F618" s="631" t="str">
        <f t="shared" si="40"/>
        <v>XDOR_BJXR_C617_NECP_M180801_00001.BC</v>
      </c>
      <c r="K618" s="633" t="s">
        <v>2092</v>
      </c>
      <c r="L618" s="631" t="str">
        <f t="shared" si="41"/>
        <v/>
      </c>
    </row>
    <row r="619" spans="1:12">
      <c r="A619" s="627">
        <f t="shared" si="38"/>
        <v>1</v>
      </c>
      <c r="B619" s="627" t="str">
        <f t="shared" si="39"/>
        <v>863</v>
      </c>
      <c r="C619" s="679" t="s">
        <v>1661</v>
      </c>
      <c r="E619" s="633" t="s">
        <v>2091</v>
      </c>
      <c r="F619" s="631" t="str">
        <f t="shared" si="40"/>
        <v>XDOR_BJXR_C618_NECP_M180901_00001.BC</v>
      </c>
      <c r="K619" s="633" t="s">
        <v>2091</v>
      </c>
      <c r="L619" s="631" t="str">
        <f t="shared" si="41"/>
        <v/>
      </c>
    </row>
    <row r="620" spans="1:12">
      <c r="A620" s="627">
        <f t="shared" si="38"/>
        <v>1</v>
      </c>
      <c r="B620" s="627" t="str">
        <f t="shared" si="39"/>
        <v>864</v>
      </c>
      <c r="C620" s="679" t="s">
        <v>1240</v>
      </c>
      <c r="E620" s="633" t="s">
        <v>2090</v>
      </c>
      <c r="F620" s="631" t="str">
        <f t="shared" si="40"/>
        <v>XDOR_BJXR_C619_NECP_M180902_00001.BC</v>
      </c>
      <c r="K620" s="633" t="s">
        <v>2090</v>
      </c>
      <c r="L620" s="631" t="str">
        <f t="shared" si="41"/>
        <v/>
      </c>
    </row>
    <row r="621" spans="1:12">
      <c r="A621" s="627">
        <f t="shared" si="38"/>
        <v>1</v>
      </c>
      <c r="B621" s="627" t="str">
        <f t="shared" si="39"/>
        <v>865</v>
      </c>
      <c r="C621" s="679" t="s">
        <v>1662</v>
      </c>
      <c r="E621" s="633" t="s">
        <v>2089</v>
      </c>
      <c r="F621" s="631" t="str">
        <f t="shared" si="40"/>
        <v>XDOR_BJXR_C620_NECP_M180903_00001.BC</v>
      </c>
      <c r="K621" s="633" t="s">
        <v>2089</v>
      </c>
      <c r="L621" s="631" t="str">
        <f t="shared" si="41"/>
        <v/>
      </c>
    </row>
    <row r="622" spans="1:12">
      <c r="A622" s="627">
        <f t="shared" si="38"/>
        <v>1</v>
      </c>
      <c r="B622" s="627" t="str">
        <f t="shared" si="39"/>
        <v>866</v>
      </c>
      <c r="C622" s="679" t="s">
        <v>1406</v>
      </c>
      <c r="E622" s="633" t="s">
        <v>2088</v>
      </c>
      <c r="F622" s="631" t="str">
        <f t="shared" si="40"/>
        <v>XDOR_BJXR_C621_NECP_M180904_00001.BC</v>
      </c>
      <c r="K622" s="633" t="s">
        <v>2088</v>
      </c>
      <c r="L622" s="631" t="str">
        <f t="shared" si="41"/>
        <v/>
      </c>
    </row>
    <row r="623" spans="1:12">
      <c r="A623" s="627">
        <f t="shared" si="38"/>
        <v>1</v>
      </c>
      <c r="B623" s="627" t="str">
        <f t="shared" si="39"/>
        <v>867</v>
      </c>
      <c r="C623" s="679" t="s">
        <v>1241</v>
      </c>
      <c r="E623" s="633" t="s">
        <v>2087</v>
      </c>
      <c r="F623" s="631" t="str">
        <f t="shared" si="40"/>
        <v>XDOR_BJXR_C622_NECP_M181001_00001.BC</v>
      </c>
      <c r="K623" s="633" t="s">
        <v>2087</v>
      </c>
      <c r="L623" s="631" t="str">
        <f t="shared" si="41"/>
        <v/>
      </c>
    </row>
    <row r="624" spans="1:12">
      <c r="A624" s="627">
        <f t="shared" si="38"/>
        <v>1</v>
      </c>
      <c r="B624" s="627" t="str">
        <f t="shared" si="39"/>
        <v>868</v>
      </c>
      <c r="C624" s="679" t="s">
        <v>1242</v>
      </c>
      <c r="E624" s="633" t="s">
        <v>2086</v>
      </c>
      <c r="F624" s="631" t="str">
        <f t="shared" si="40"/>
        <v>XDOR_BJXR_C623_NECP_M181002_00001.BC</v>
      </c>
      <c r="K624" s="633" t="s">
        <v>2086</v>
      </c>
      <c r="L624" s="631" t="str">
        <f t="shared" si="41"/>
        <v/>
      </c>
    </row>
    <row r="625" spans="1:12">
      <c r="A625" s="627">
        <f t="shared" si="38"/>
        <v>1</v>
      </c>
      <c r="B625" s="627" t="str">
        <f t="shared" si="39"/>
        <v>869</v>
      </c>
      <c r="C625" s="679" t="s">
        <v>1243</v>
      </c>
      <c r="E625" s="633" t="s">
        <v>2085</v>
      </c>
      <c r="F625" s="631" t="str">
        <f t="shared" si="40"/>
        <v>XDOR_BJXR_C624_NECP_M181003_00001.BC</v>
      </c>
      <c r="K625" s="633" t="s">
        <v>2085</v>
      </c>
      <c r="L625" s="631" t="str">
        <f t="shared" si="41"/>
        <v/>
      </c>
    </row>
    <row r="626" spans="1:12">
      <c r="A626" s="627">
        <f t="shared" si="38"/>
        <v>1</v>
      </c>
      <c r="B626" s="627" t="str">
        <f t="shared" si="39"/>
        <v>870</v>
      </c>
      <c r="C626" s="679" t="s">
        <v>1407</v>
      </c>
      <c r="E626" s="633" t="s">
        <v>2084</v>
      </c>
      <c r="F626" s="631" t="str">
        <f t="shared" si="40"/>
        <v>XDOR_BJXR_C625_NECP_M181004_00001.BC</v>
      </c>
      <c r="K626" s="633" t="s">
        <v>2084</v>
      </c>
      <c r="L626" s="631" t="str">
        <f t="shared" si="41"/>
        <v/>
      </c>
    </row>
    <row r="627" spans="1:12">
      <c r="A627" s="627">
        <f t="shared" si="38"/>
        <v>1</v>
      </c>
      <c r="B627" s="627" t="str">
        <f t="shared" si="39"/>
        <v>871</v>
      </c>
      <c r="C627" s="679" t="s">
        <v>1408</v>
      </c>
      <c r="E627" s="633" t="s">
        <v>2083</v>
      </c>
      <c r="F627" s="631" t="str">
        <f t="shared" si="40"/>
        <v>XDOR_BJXR_C626_NECP_M181101_00001.BC</v>
      </c>
      <c r="K627" s="633" t="s">
        <v>2083</v>
      </c>
      <c r="L627" s="631" t="str">
        <f t="shared" si="41"/>
        <v/>
      </c>
    </row>
    <row r="628" spans="1:12">
      <c r="A628" s="627">
        <f t="shared" si="38"/>
        <v>1</v>
      </c>
      <c r="B628" s="627" t="str">
        <f t="shared" si="39"/>
        <v>872</v>
      </c>
      <c r="C628" s="679" t="s">
        <v>1409</v>
      </c>
      <c r="E628" s="633" t="s">
        <v>2082</v>
      </c>
      <c r="F628" s="631" t="str">
        <f t="shared" si="40"/>
        <v>XDOR_BJXR_C627_NECP_M181201_00001.BC</v>
      </c>
      <c r="K628" s="633" t="s">
        <v>2082</v>
      </c>
      <c r="L628" s="631" t="str">
        <f t="shared" si="41"/>
        <v/>
      </c>
    </row>
    <row r="629" spans="1:12">
      <c r="A629" s="627">
        <f t="shared" si="38"/>
        <v>1</v>
      </c>
      <c r="B629" s="627" t="str">
        <f t="shared" si="39"/>
        <v>873</v>
      </c>
      <c r="C629" s="679" t="s">
        <v>1410</v>
      </c>
      <c r="E629" s="633" t="s">
        <v>2081</v>
      </c>
      <c r="F629" s="631" t="str">
        <f t="shared" si="40"/>
        <v>XDOR_BJXR_C628_NECP_M181202_00001.BC</v>
      </c>
      <c r="K629" s="633" t="s">
        <v>2081</v>
      </c>
      <c r="L629" s="631" t="str">
        <f t="shared" si="41"/>
        <v/>
      </c>
    </row>
    <row r="630" spans="1:12">
      <c r="A630" s="627">
        <f t="shared" si="38"/>
        <v>1</v>
      </c>
      <c r="B630" s="627" t="str">
        <f t="shared" si="39"/>
        <v>874</v>
      </c>
      <c r="C630" s="679" t="s">
        <v>1411</v>
      </c>
      <c r="E630" s="633" t="s">
        <v>2080</v>
      </c>
      <c r="F630" s="631" t="str">
        <f t="shared" si="40"/>
        <v>XDOR_BJXR_C629_NECP_M181203_00001.BC</v>
      </c>
      <c r="K630" s="633" t="s">
        <v>2080</v>
      </c>
      <c r="L630" s="631" t="str">
        <f t="shared" si="41"/>
        <v/>
      </c>
    </row>
    <row r="631" spans="1:12">
      <c r="A631" s="627">
        <f t="shared" si="38"/>
        <v>1</v>
      </c>
      <c r="B631" s="627" t="str">
        <f t="shared" si="39"/>
        <v>875</v>
      </c>
      <c r="C631" s="679" t="s">
        <v>1412</v>
      </c>
      <c r="E631" s="633" t="s">
        <v>2079</v>
      </c>
      <c r="F631" s="631" t="str">
        <f t="shared" si="40"/>
        <v>XDOR_BJXR_C630_NECP_M181301_00001.BC</v>
      </c>
      <c r="K631" s="633" t="s">
        <v>2079</v>
      </c>
      <c r="L631" s="631" t="str">
        <f t="shared" si="41"/>
        <v/>
      </c>
    </row>
    <row r="632" spans="1:12">
      <c r="A632" s="627">
        <f t="shared" si="38"/>
        <v>1</v>
      </c>
      <c r="B632" s="627" t="str">
        <f t="shared" si="39"/>
        <v>876</v>
      </c>
      <c r="C632" s="679" t="s">
        <v>1667</v>
      </c>
      <c r="E632" s="633" t="s">
        <v>2078</v>
      </c>
      <c r="F632" s="631" t="str">
        <f t="shared" si="40"/>
        <v/>
      </c>
      <c r="K632" s="633" t="s">
        <v>2078</v>
      </c>
      <c r="L632" s="631" t="str">
        <f t="shared" si="41"/>
        <v/>
      </c>
    </row>
    <row r="633" spans="1:12">
      <c r="A633" s="627">
        <f t="shared" si="38"/>
        <v>1</v>
      </c>
      <c r="B633" s="627" t="str">
        <f t="shared" si="39"/>
        <v>877</v>
      </c>
      <c r="C633" s="679" t="s">
        <v>1413</v>
      </c>
      <c r="E633" s="633" t="s">
        <v>2077</v>
      </c>
      <c r="F633" s="631" t="str">
        <f t="shared" si="40"/>
        <v>XDOR_BJXR_C632_NECP_M183201_00001.BC</v>
      </c>
      <c r="K633" s="633" t="s">
        <v>2077</v>
      </c>
      <c r="L633" s="631" t="str">
        <f t="shared" si="41"/>
        <v/>
      </c>
    </row>
    <row r="634" spans="1:12">
      <c r="A634" s="627">
        <f t="shared" si="38"/>
        <v>1</v>
      </c>
      <c r="B634" s="627" t="str">
        <f t="shared" si="39"/>
        <v>878</v>
      </c>
      <c r="C634" s="679" t="s">
        <v>1668</v>
      </c>
      <c r="E634" s="633" t="s">
        <v>2076</v>
      </c>
      <c r="F634" s="631" t="str">
        <f t="shared" si="40"/>
        <v>XDOR_BJXR_C633_NECP_M183301_00001.BC</v>
      </c>
      <c r="K634" s="633" t="s">
        <v>2076</v>
      </c>
      <c r="L634" s="631" t="str">
        <f t="shared" si="41"/>
        <v/>
      </c>
    </row>
    <row r="635" spans="1:12">
      <c r="A635" s="627">
        <f t="shared" si="38"/>
        <v>1</v>
      </c>
      <c r="B635" s="627" t="str">
        <f t="shared" si="39"/>
        <v>879</v>
      </c>
      <c r="C635" s="679" t="s">
        <v>2865</v>
      </c>
      <c r="E635" s="633" t="s">
        <v>2075</v>
      </c>
      <c r="F635" s="631" t="str">
        <f t="shared" si="40"/>
        <v>XDOR_BJXR_C634_NECP_M181401_00001.BC</v>
      </c>
      <c r="K635" s="633" t="s">
        <v>2075</v>
      </c>
      <c r="L635" s="631" t="str">
        <f t="shared" si="41"/>
        <v/>
      </c>
    </row>
    <row r="636" spans="1:12">
      <c r="A636" s="627">
        <f t="shared" si="38"/>
        <v>1</v>
      </c>
      <c r="B636" s="627" t="str">
        <f t="shared" si="39"/>
        <v>880</v>
      </c>
      <c r="C636" s="679" t="s">
        <v>1397</v>
      </c>
      <c r="E636" s="633" t="s">
        <v>2074</v>
      </c>
      <c r="F636" s="631" t="str">
        <f t="shared" si="40"/>
        <v/>
      </c>
      <c r="K636" s="633" t="s">
        <v>2074</v>
      </c>
      <c r="L636" s="631" t="str">
        <f t="shared" si="41"/>
        <v/>
      </c>
    </row>
    <row r="637" spans="1:12">
      <c r="A637" s="627">
        <f t="shared" si="38"/>
        <v>2</v>
      </c>
      <c r="B637" s="627" t="str">
        <f t="shared" si="39"/>
        <v>881</v>
      </c>
      <c r="C637" s="679" t="s">
        <v>3069</v>
      </c>
      <c r="E637" s="633" t="s">
        <v>2073</v>
      </c>
      <c r="F637" s="631" t="str">
        <f t="shared" si="40"/>
        <v/>
      </c>
      <c r="K637" s="633" t="s">
        <v>2073</v>
      </c>
      <c r="L637" s="631" t="str">
        <f t="shared" si="41"/>
        <v/>
      </c>
    </row>
    <row r="638" spans="1:12">
      <c r="A638" s="627">
        <f t="shared" si="38"/>
        <v>2</v>
      </c>
      <c r="B638" s="627" t="str">
        <f t="shared" si="39"/>
        <v>881</v>
      </c>
      <c r="C638" s="679" t="s">
        <v>2140</v>
      </c>
      <c r="E638" s="633" t="s">
        <v>2072</v>
      </c>
      <c r="F638" s="631" t="str">
        <f t="shared" si="40"/>
        <v/>
      </c>
      <c r="K638" s="633" t="s">
        <v>2072</v>
      </c>
      <c r="L638" s="631" t="str">
        <f t="shared" si="41"/>
        <v/>
      </c>
    </row>
    <row r="639" spans="1:12">
      <c r="A639" s="627">
        <f t="shared" si="38"/>
        <v>1</v>
      </c>
      <c r="B639" s="627" t="str">
        <f t="shared" si="39"/>
        <v>882</v>
      </c>
      <c r="C639" s="679" t="s">
        <v>1511</v>
      </c>
      <c r="E639" s="633" t="s">
        <v>2071</v>
      </c>
      <c r="F639" s="631" t="str">
        <f t="shared" si="40"/>
        <v/>
      </c>
      <c r="K639" s="633" t="s">
        <v>2071</v>
      </c>
      <c r="L639" s="631" t="str">
        <f t="shared" si="41"/>
        <v/>
      </c>
    </row>
    <row r="640" spans="1:12">
      <c r="A640" s="627">
        <f t="shared" si="38"/>
        <v>1</v>
      </c>
      <c r="B640" s="627" t="str">
        <f t="shared" si="39"/>
        <v>883</v>
      </c>
      <c r="C640" s="679" t="s">
        <v>2866</v>
      </c>
      <c r="E640" s="633" t="s">
        <v>2070</v>
      </c>
      <c r="F640" s="631" t="str">
        <f t="shared" si="40"/>
        <v/>
      </c>
      <c r="K640" s="633" t="s">
        <v>2070</v>
      </c>
      <c r="L640" s="631" t="str">
        <f t="shared" si="41"/>
        <v/>
      </c>
    </row>
    <row r="641" spans="1:12">
      <c r="A641" s="627">
        <f t="shared" si="38"/>
        <v>1</v>
      </c>
      <c r="B641" s="627" t="str">
        <f t="shared" si="39"/>
        <v>884</v>
      </c>
      <c r="C641" s="679" t="s">
        <v>1512</v>
      </c>
      <c r="E641" s="633" t="s">
        <v>2069</v>
      </c>
      <c r="F641" s="631" t="str">
        <f t="shared" si="40"/>
        <v/>
      </c>
      <c r="K641" s="633" t="s">
        <v>2069</v>
      </c>
      <c r="L641" s="631" t="str">
        <f t="shared" si="41"/>
        <v/>
      </c>
    </row>
    <row r="642" spans="1:12">
      <c r="A642" s="627">
        <f t="shared" ref="A642:A705" si="42">+IF(B642="","",COUNTIF($B$2:$B$1000,B642))</f>
        <v>1</v>
      </c>
      <c r="B642" s="627" t="str">
        <f t="shared" ref="B642:B705" si="43">+MID(C642,12,3)</f>
        <v>885</v>
      </c>
      <c r="C642" s="679" t="s">
        <v>1513</v>
      </c>
      <c r="E642" s="633" t="s">
        <v>2068</v>
      </c>
      <c r="F642" s="631" t="str">
        <f t="shared" ref="F642:F705" si="44">+IF(ISNA(VLOOKUP(E642,$B$2:$C$999,2,FALSE)),"",VLOOKUP(E642,$B$2:$C$999,2,FALSE))</f>
        <v/>
      </c>
      <c r="K642" s="633" t="s">
        <v>2068</v>
      </c>
      <c r="L642" s="631" t="str">
        <f t="shared" ref="L642:L705" si="45">+IF(ISNA(VLOOKUP(K642,$H$2:$I$999,2,FALSE)),"",VLOOKUP(K642,$H$2:$I$999,2,FALSE))</f>
        <v/>
      </c>
    </row>
    <row r="643" spans="1:12">
      <c r="A643" s="627">
        <f t="shared" si="42"/>
        <v>1</v>
      </c>
      <c r="B643" s="627" t="str">
        <f t="shared" si="43"/>
        <v>886</v>
      </c>
      <c r="C643" s="679" t="s">
        <v>1514</v>
      </c>
      <c r="E643" s="633" t="s">
        <v>2067</v>
      </c>
      <c r="F643" s="631" t="str">
        <f t="shared" si="44"/>
        <v/>
      </c>
      <c r="K643" s="633" t="s">
        <v>2067</v>
      </c>
      <c r="L643" s="631" t="str">
        <f t="shared" si="45"/>
        <v/>
      </c>
    </row>
    <row r="644" spans="1:12">
      <c r="A644" s="627">
        <f t="shared" si="42"/>
        <v>1</v>
      </c>
      <c r="B644" s="627" t="str">
        <f t="shared" si="43"/>
        <v>887</v>
      </c>
      <c r="C644" s="679" t="s">
        <v>2867</v>
      </c>
      <c r="E644" s="633" t="s">
        <v>2066</v>
      </c>
      <c r="F644" s="631" t="str">
        <f t="shared" si="44"/>
        <v/>
      </c>
      <c r="K644" s="633" t="s">
        <v>2066</v>
      </c>
      <c r="L644" s="631" t="str">
        <f t="shared" si="45"/>
        <v/>
      </c>
    </row>
    <row r="645" spans="1:12">
      <c r="A645" s="627">
        <f t="shared" si="42"/>
        <v>1</v>
      </c>
      <c r="B645" s="627" t="str">
        <f t="shared" si="43"/>
        <v>888</v>
      </c>
      <c r="C645" s="679" t="s">
        <v>1544</v>
      </c>
      <c r="E645" s="633" t="s">
        <v>2065</v>
      </c>
      <c r="F645" s="631" t="str">
        <f t="shared" si="44"/>
        <v/>
      </c>
      <c r="K645" s="633" t="s">
        <v>2065</v>
      </c>
      <c r="L645" s="631" t="str">
        <f t="shared" si="45"/>
        <v/>
      </c>
    </row>
    <row r="646" spans="1:12">
      <c r="A646" s="627">
        <f t="shared" si="42"/>
        <v>1</v>
      </c>
      <c r="B646" s="627" t="str">
        <f t="shared" si="43"/>
        <v>957</v>
      </c>
      <c r="C646" s="679" t="s">
        <v>3073</v>
      </c>
      <c r="E646" s="633" t="s">
        <v>2064</v>
      </c>
      <c r="F646" s="631" t="str">
        <f t="shared" si="44"/>
        <v/>
      </c>
      <c r="K646" s="633" t="s">
        <v>2064</v>
      </c>
      <c r="L646" s="631" t="str">
        <f t="shared" si="45"/>
        <v/>
      </c>
    </row>
    <row r="647" spans="1:12">
      <c r="A647" s="627">
        <f t="shared" si="42"/>
        <v>1</v>
      </c>
      <c r="B647" s="627" t="str">
        <f t="shared" si="43"/>
        <v>889</v>
      </c>
      <c r="C647" s="679" t="s">
        <v>3070</v>
      </c>
      <c r="E647" s="633" t="s">
        <v>2063</v>
      </c>
      <c r="F647" s="631" t="str">
        <f t="shared" si="44"/>
        <v/>
      </c>
      <c r="K647" s="633" t="s">
        <v>2063</v>
      </c>
      <c r="L647" s="631" t="str">
        <f t="shared" si="45"/>
        <v/>
      </c>
    </row>
    <row r="648" spans="1:12">
      <c r="A648" s="627">
        <f t="shared" si="42"/>
        <v>1</v>
      </c>
      <c r="B648" s="627" t="str">
        <f t="shared" si="43"/>
        <v>890</v>
      </c>
      <c r="C648" s="679" t="s">
        <v>1545</v>
      </c>
      <c r="E648" s="633" t="s">
        <v>2062</v>
      </c>
      <c r="F648" s="631" t="str">
        <f t="shared" si="44"/>
        <v/>
      </c>
      <c r="K648" s="633" t="s">
        <v>2062</v>
      </c>
      <c r="L648" s="631" t="str">
        <f t="shared" si="45"/>
        <v/>
      </c>
    </row>
    <row r="649" spans="1:12">
      <c r="A649" s="627" t="str">
        <f t="shared" si="42"/>
        <v/>
      </c>
      <c r="B649" s="627" t="str">
        <f t="shared" si="43"/>
        <v/>
      </c>
      <c r="C649" s="679"/>
      <c r="E649" s="633" t="s">
        <v>2061</v>
      </c>
      <c r="F649" s="631" t="str">
        <f t="shared" si="44"/>
        <v/>
      </c>
      <c r="K649" s="633" t="s">
        <v>2061</v>
      </c>
      <c r="L649" s="631" t="str">
        <f t="shared" si="45"/>
        <v/>
      </c>
    </row>
    <row r="650" spans="1:12">
      <c r="A650" s="627">
        <f t="shared" si="42"/>
        <v>1</v>
      </c>
      <c r="B650" s="627" t="str">
        <f t="shared" si="43"/>
        <v>891</v>
      </c>
      <c r="C650" s="679" t="s">
        <v>3071</v>
      </c>
      <c r="E650" s="633" t="s">
        <v>2060</v>
      </c>
      <c r="F650" s="631" t="str">
        <f t="shared" si="44"/>
        <v/>
      </c>
      <c r="K650" s="633" t="s">
        <v>2060</v>
      </c>
      <c r="L650" s="631" t="str">
        <f t="shared" si="45"/>
        <v/>
      </c>
    </row>
    <row r="651" spans="1:12">
      <c r="A651" s="627">
        <f t="shared" si="42"/>
        <v>1</v>
      </c>
      <c r="B651" s="627" t="str">
        <f t="shared" si="43"/>
        <v>892</v>
      </c>
      <c r="C651" s="679" t="s">
        <v>2868</v>
      </c>
      <c r="E651" s="633" t="s">
        <v>2059</v>
      </c>
      <c r="F651" s="631" t="str">
        <f t="shared" si="44"/>
        <v>XDOR_BJXR_C650_NECP_M189901_00002.BC</v>
      </c>
      <c r="K651" s="633" t="s">
        <v>2059</v>
      </c>
      <c r="L651" s="631" t="str">
        <f t="shared" si="45"/>
        <v/>
      </c>
    </row>
    <row r="652" spans="1:12">
      <c r="A652" s="627">
        <f t="shared" si="42"/>
        <v>1</v>
      </c>
      <c r="B652" s="627" t="str">
        <f t="shared" si="43"/>
        <v>893</v>
      </c>
      <c r="C652" s="679" t="s">
        <v>2869</v>
      </c>
      <c r="E652" s="633" t="s">
        <v>2058</v>
      </c>
      <c r="F652" s="631" t="str">
        <f t="shared" si="44"/>
        <v>XDOR_BJXR_C651_NECP_M190101_00002.BC</v>
      </c>
      <c r="K652" s="633" t="s">
        <v>2058</v>
      </c>
      <c r="L652" s="631" t="str">
        <f t="shared" si="45"/>
        <v>XOR__BJXR_C651_CRCO_M198001_00001.BC</v>
      </c>
    </row>
    <row r="653" spans="1:12">
      <c r="A653" s="627">
        <f t="shared" si="42"/>
        <v>1</v>
      </c>
      <c r="B653" s="627" t="str">
        <f t="shared" si="43"/>
        <v>894</v>
      </c>
      <c r="C653" s="679" t="s">
        <v>2870</v>
      </c>
      <c r="E653" s="633" t="s">
        <v>2057</v>
      </c>
      <c r="F653" s="631" t="str">
        <f t="shared" si="44"/>
        <v>XDOR_BJXR_C652_NECP_M190201_00002.BC</v>
      </c>
      <c r="K653" s="633" t="s">
        <v>2057</v>
      </c>
      <c r="L653" s="631" t="str">
        <f t="shared" si="45"/>
        <v/>
      </c>
    </row>
    <row r="654" spans="1:12">
      <c r="A654" s="627">
        <f t="shared" si="42"/>
        <v>1</v>
      </c>
      <c r="B654" s="627" t="str">
        <f t="shared" si="43"/>
        <v>895</v>
      </c>
      <c r="C654" s="679" t="s">
        <v>2871</v>
      </c>
      <c r="E654" s="633" t="s">
        <v>2056</v>
      </c>
      <c r="F654" s="631" t="str">
        <f t="shared" si="44"/>
        <v>XDOR_BJXR_C653_NECP_M190202_00002.BC</v>
      </c>
      <c r="K654" s="633" t="s">
        <v>2056</v>
      </c>
      <c r="L654" s="631" t="str">
        <f t="shared" si="45"/>
        <v/>
      </c>
    </row>
    <row r="655" spans="1:12">
      <c r="A655" s="627">
        <f t="shared" si="42"/>
        <v>1</v>
      </c>
      <c r="B655" s="627" t="str">
        <f t="shared" si="43"/>
        <v>900</v>
      </c>
      <c r="C655" s="679" t="s">
        <v>1271</v>
      </c>
      <c r="E655" s="633" t="s">
        <v>2055</v>
      </c>
      <c r="F655" s="631" t="str">
        <f t="shared" si="44"/>
        <v>XDOR_BJXR_C654_NECP_M190301_00002.BC</v>
      </c>
      <c r="K655" s="633" t="s">
        <v>2055</v>
      </c>
      <c r="L655" s="631" t="str">
        <f t="shared" si="45"/>
        <v/>
      </c>
    </row>
    <row r="656" spans="1:12">
      <c r="A656" s="627">
        <f t="shared" si="42"/>
        <v>1</v>
      </c>
      <c r="B656" s="627" t="str">
        <f t="shared" si="43"/>
        <v>901</v>
      </c>
      <c r="C656" s="679" t="s">
        <v>1272</v>
      </c>
      <c r="E656" s="633" t="s">
        <v>2054</v>
      </c>
      <c r="F656" s="631" t="str">
        <f t="shared" si="44"/>
        <v>XDOR_BJXR_C655_NECP_M190302_00002.BC</v>
      </c>
      <c r="K656" s="633" t="s">
        <v>2054</v>
      </c>
      <c r="L656" s="631" t="str">
        <f t="shared" si="45"/>
        <v/>
      </c>
    </row>
    <row r="657" spans="1:12">
      <c r="A657" s="627">
        <f t="shared" si="42"/>
        <v>1</v>
      </c>
      <c r="B657" s="627" t="str">
        <f t="shared" si="43"/>
        <v>902</v>
      </c>
      <c r="C657" s="679" t="s">
        <v>1273</v>
      </c>
      <c r="E657" s="633" t="s">
        <v>2053</v>
      </c>
      <c r="F657" s="631" t="str">
        <f t="shared" si="44"/>
        <v>XDOR_BJXR_C656_NECP_M190303_00002.BC</v>
      </c>
      <c r="K657" s="633" t="s">
        <v>2053</v>
      </c>
      <c r="L657" s="631" t="str">
        <f t="shared" si="45"/>
        <v/>
      </c>
    </row>
    <row r="658" spans="1:12">
      <c r="A658" s="627">
        <f t="shared" si="42"/>
        <v>1</v>
      </c>
      <c r="B658" s="627" t="str">
        <f t="shared" si="43"/>
        <v>903</v>
      </c>
      <c r="C658" s="679" t="s">
        <v>1274</v>
      </c>
      <c r="E658" s="633" t="s">
        <v>2052</v>
      </c>
      <c r="F658" s="631" t="str">
        <f t="shared" si="44"/>
        <v>XDOR_BJXR_C657_NECP_M190304_00002.BC</v>
      </c>
      <c r="K658" s="633" t="s">
        <v>2052</v>
      </c>
      <c r="L658" s="631" t="str">
        <f t="shared" si="45"/>
        <v/>
      </c>
    </row>
    <row r="659" spans="1:12">
      <c r="A659" s="627">
        <f t="shared" si="42"/>
        <v>1</v>
      </c>
      <c r="B659" s="627" t="str">
        <f t="shared" si="43"/>
        <v>904</v>
      </c>
      <c r="C659" s="679" t="s">
        <v>1275</v>
      </c>
      <c r="E659" s="633" t="s">
        <v>2051</v>
      </c>
      <c r="F659" s="631" t="str">
        <f t="shared" si="44"/>
        <v>XDOR_BJXR_C658_NECP_M190401_00002.BC</v>
      </c>
      <c r="K659" s="633" t="s">
        <v>2051</v>
      </c>
      <c r="L659" s="631" t="str">
        <f t="shared" si="45"/>
        <v/>
      </c>
    </row>
    <row r="660" spans="1:12">
      <c r="A660" s="627">
        <f t="shared" si="42"/>
        <v>1</v>
      </c>
      <c r="B660" s="627" t="str">
        <f t="shared" si="43"/>
        <v>905</v>
      </c>
      <c r="C660" s="679" t="s">
        <v>1276</v>
      </c>
      <c r="E660" s="633" t="s">
        <v>2050</v>
      </c>
      <c r="F660" s="631" t="str">
        <f t="shared" si="44"/>
        <v>XDOR_BJXR_C659_NECP_M190501_00001.BC</v>
      </c>
      <c r="K660" s="633" t="s">
        <v>2050</v>
      </c>
      <c r="L660" s="631" t="str">
        <f t="shared" si="45"/>
        <v/>
      </c>
    </row>
    <row r="661" spans="1:12">
      <c r="A661" s="627">
        <f t="shared" si="42"/>
        <v>1</v>
      </c>
      <c r="B661" s="627" t="str">
        <f t="shared" si="43"/>
        <v>906</v>
      </c>
      <c r="C661" s="679" t="s">
        <v>1277</v>
      </c>
      <c r="E661" s="633" t="s">
        <v>2049</v>
      </c>
      <c r="F661" s="631" t="str">
        <f t="shared" si="44"/>
        <v>XDOR_BJXR_C660_NECP_M190502_00002.BC</v>
      </c>
      <c r="K661" s="633" t="s">
        <v>2049</v>
      </c>
      <c r="L661" s="631" t="str">
        <f t="shared" si="45"/>
        <v/>
      </c>
    </row>
    <row r="662" spans="1:12">
      <c r="A662" s="627">
        <f t="shared" si="42"/>
        <v>1</v>
      </c>
      <c r="B662" s="627" t="str">
        <f t="shared" si="43"/>
        <v>907</v>
      </c>
      <c r="C662" s="679" t="s">
        <v>1278</v>
      </c>
      <c r="E662" s="633" t="s">
        <v>2048</v>
      </c>
      <c r="F662" s="631" t="str">
        <f t="shared" si="44"/>
        <v>XDOR_BJXR_C661_NECP_M190601_00001.BC</v>
      </c>
      <c r="K662" s="633" t="s">
        <v>2048</v>
      </c>
      <c r="L662" s="631" t="str">
        <f t="shared" si="45"/>
        <v/>
      </c>
    </row>
    <row r="663" spans="1:12">
      <c r="A663" s="627">
        <f t="shared" si="42"/>
        <v>1</v>
      </c>
      <c r="B663" s="627" t="str">
        <f t="shared" si="43"/>
        <v>908</v>
      </c>
      <c r="C663" s="679" t="s">
        <v>1279</v>
      </c>
      <c r="E663" s="633" t="s">
        <v>2047</v>
      </c>
      <c r="F663" s="631" t="str">
        <f t="shared" si="44"/>
        <v>XDOR_BJXR_C662_NECP_M190602_00001.BC</v>
      </c>
      <c r="K663" s="633" t="s">
        <v>2047</v>
      </c>
      <c r="L663" s="631" t="str">
        <f t="shared" si="45"/>
        <v/>
      </c>
    </row>
    <row r="664" spans="1:12">
      <c r="A664" s="627">
        <f t="shared" si="42"/>
        <v>1</v>
      </c>
      <c r="B664" s="627" t="str">
        <f t="shared" si="43"/>
        <v>909</v>
      </c>
      <c r="C664" s="679" t="s">
        <v>1280</v>
      </c>
      <c r="E664" s="633" t="s">
        <v>2046</v>
      </c>
      <c r="F664" s="631" t="str">
        <f t="shared" si="44"/>
        <v>XDOR_BJXR_C663_NECP_M190603_00001.BC</v>
      </c>
      <c r="K664" s="633" t="s">
        <v>2046</v>
      </c>
      <c r="L664" s="631" t="str">
        <f t="shared" si="45"/>
        <v/>
      </c>
    </row>
    <row r="665" spans="1:12">
      <c r="A665" s="627">
        <f t="shared" si="42"/>
        <v>1</v>
      </c>
      <c r="B665" s="627" t="str">
        <f t="shared" si="43"/>
        <v>910</v>
      </c>
      <c r="C665" s="679" t="s">
        <v>1281</v>
      </c>
      <c r="E665" s="633" t="s">
        <v>2045</v>
      </c>
      <c r="F665" s="631" t="str">
        <f t="shared" si="44"/>
        <v>XDOR_BJXR_C664_NECP_M190604_00001.BC</v>
      </c>
      <c r="K665" s="633" t="s">
        <v>2045</v>
      </c>
      <c r="L665" s="631" t="str">
        <f t="shared" si="45"/>
        <v/>
      </c>
    </row>
    <row r="666" spans="1:12">
      <c r="A666" s="627">
        <f t="shared" si="42"/>
        <v>1</v>
      </c>
      <c r="B666" s="627" t="str">
        <f t="shared" si="43"/>
        <v>911</v>
      </c>
      <c r="C666" s="679" t="s">
        <v>1282</v>
      </c>
      <c r="E666" s="633" t="s">
        <v>2044</v>
      </c>
      <c r="F666" s="631" t="str">
        <f t="shared" si="44"/>
        <v>XDOR_BJXR_C665_NECP_M190605_00001.BC</v>
      </c>
      <c r="K666" s="633" t="s">
        <v>2044</v>
      </c>
      <c r="L666" s="631" t="str">
        <f t="shared" si="45"/>
        <v/>
      </c>
    </row>
    <row r="667" spans="1:12">
      <c r="A667" s="627">
        <f t="shared" si="42"/>
        <v>1</v>
      </c>
      <c r="B667" s="627" t="str">
        <f t="shared" si="43"/>
        <v>912</v>
      </c>
      <c r="C667" s="679" t="s">
        <v>1283</v>
      </c>
      <c r="E667" s="633" t="s">
        <v>2043</v>
      </c>
      <c r="F667" s="631" t="str">
        <f t="shared" si="44"/>
        <v>XDOR_BJXR_C666_NECP_M190606_00001.BC</v>
      </c>
      <c r="K667" s="633" t="s">
        <v>2043</v>
      </c>
      <c r="L667" s="631" t="str">
        <f t="shared" si="45"/>
        <v/>
      </c>
    </row>
    <row r="668" spans="1:12">
      <c r="A668" s="627">
        <f t="shared" si="42"/>
        <v>1</v>
      </c>
      <c r="B668" s="627" t="str">
        <f t="shared" si="43"/>
        <v>913</v>
      </c>
      <c r="C668" s="679" t="s">
        <v>1284</v>
      </c>
      <c r="E668" s="633" t="s">
        <v>2042</v>
      </c>
      <c r="F668" s="631" t="str">
        <f t="shared" si="44"/>
        <v>XDOR_BJXR_C667_NECP_M190607_00001.BC</v>
      </c>
      <c r="K668" s="633" t="s">
        <v>2042</v>
      </c>
      <c r="L668" s="631" t="str">
        <f t="shared" si="45"/>
        <v/>
      </c>
    </row>
    <row r="669" spans="1:12">
      <c r="A669" s="627">
        <f t="shared" si="42"/>
        <v>1</v>
      </c>
      <c r="B669" s="627" t="str">
        <f t="shared" si="43"/>
        <v>914</v>
      </c>
      <c r="C669" s="679" t="s">
        <v>1285</v>
      </c>
      <c r="E669" s="633" t="s">
        <v>2041</v>
      </c>
      <c r="F669" s="631" t="str">
        <f t="shared" si="44"/>
        <v>XDOR_BJXR_C668_NECP_M190608_00001.BC</v>
      </c>
      <c r="K669" s="633" t="s">
        <v>2041</v>
      </c>
      <c r="L669" s="631" t="str">
        <f t="shared" si="45"/>
        <v/>
      </c>
    </row>
    <row r="670" spans="1:12">
      <c r="A670" s="627">
        <f t="shared" si="42"/>
        <v>1</v>
      </c>
      <c r="B670" s="627" t="str">
        <f t="shared" si="43"/>
        <v>915</v>
      </c>
      <c r="C670" s="679" t="s">
        <v>1286</v>
      </c>
      <c r="E670" s="633" t="s">
        <v>2040</v>
      </c>
      <c r="F670" s="631" t="str">
        <f t="shared" si="44"/>
        <v>XDOR_BJXR_C669_NECP_M190609_00001.BC</v>
      </c>
      <c r="K670" s="633" t="s">
        <v>2040</v>
      </c>
      <c r="L670" s="631" t="str">
        <f t="shared" si="45"/>
        <v/>
      </c>
    </row>
    <row r="671" spans="1:12">
      <c r="A671" s="627">
        <f t="shared" si="42"/>
        <v>1</v>
      </c>
      <c r="B671" s="627" t="str">
        <f t="shared" si="43"/>
        <v>916</v>
      </c>
      <c r="C671" s="679" t="s">
        <v>1287</v>
      </c>
      <c r="E671" s="633" t="s">
        <v>2039</v>
      </c>
      <c r="F671" s="631" t="str">
        <f t="shared" si="44"/>
        <v>XDOR_BJXR_C670_NECP_M190610_00001.BC</v>
      </c>
      <c r="K671" s="633" t="s">
        <v>2039</v>
      </c>
      <c r="L671" s="631" t="str">
        <f t="shared" si="45"/>
        <v/>
      </c>
    </row>
    <row r="672" spans="1:12">
      <c r="A672" s="627">
        <f t="shared" si="42"/>
        <v>1</v>
      </c>
      <c r="B672" s="627" t="str">
        <f t="shared" si="43"/>
        <v>917</v>
      </c>
      <c r="C672" s="679" t="s">
        <v>1288</v>
      </c>
      <c r="E672" s="633" t="s">
        <v>2038</v>
      </c>
      <c r="F672" s="631" t="str">
        <f t="shared" si="44"/>
        <v>XDOR_BJXR_C671_NECP_M190611_00001.BC</v>
      </c>
      <c r="K672" s="633" t="s">
        <v>2038</v>
      </c>
      <c r="L672" s="631" t="str">
        <f t="shared" si="45"/>
        <v/>
      </c>
    </row>
    <row r="673" spans="1:12">
      <c r="A673" s="627">
        <f t="shared" si="42"/>
        <v>1</v>
      </c>
      <c r="B673" s="627" t="str">
        <f t="shared" si="43"/>
        <v>918</v>
      </c>
      <c r="C673" s="679" t="s">
        <v>1289</v>
      </c>
      <c r="E673" s="633" t="s">
        <v>2037</v>
      </c>
      <c r="F673" s="631" t="str">
        <f t="shared" si="44"/>
        <v>XDOR_BJXR_C672_NECP_M190612_00001.BC</v>
      </c>
      <c r="K673" s="633" t="s">
        <v>2037</v>
      </c>
      <c r="L673" s="631" t="str">
        <f t="shared" si="45"/>
        <v/>
      </c>
    </row>
    <row r="674" spans="1:12">
      <c r="A674" s="627">
        <f t="shared" si="42"/>
        <v>1</v>
      </c>
      <c r="B674" s="627" t="str">
        <f t="shared" si="43"/>
        <v>919</v>
      </c>
      <c r="C674" s="679" t="s">
        <v>1290</v>
      </c>
      <c r="E674" s="633" t="s">
        <v>2036</v>
      </c>
      <c r="F674" s="631" t="str">
        <f t="shared" si="44"/>
        <v>XDOR_BJXR_C673_NECP_M190613_00001.BC</v>
      </c>
      <c r="K674" s="633" t="s">
        <v>2036</v>
      </c>
      <c r="L674" s="631" t="str">
        <f t="shared" si="45"/>
        <v/>
      </c>
    </row>
    <row r="675" spans="1:12">
      <c r="A675" s="627">
        <f t="shared" si="42"/>
        <v>1</v>
      </c>
      <c r="B675" s="627" t="str">
        <f t="shared" si="43"/>
        <v>920</v>
      </c>
      <c r="C675" s="679" t="s">
        <v>1291</v>
      </c>
      <c r="E675" s="633" t="s">
        <v>2035</v>
      </c>
      <c r="F675" s="631" t="str">
        <f t="shared" si="44"/>
        <v>XDOR_BJXR_C674_NECP_M190614_00001.BC</v>
      </c>
      <c r="K675" s="633" t="s">
        <v>2035</v>
      </c>
      <c r="L675" s="631" t="str">
        <f t="shared" si="45"/>
        <v/>
      </c>
    </row>
    <row r="676" spans="1:12">
      <c r="A676" s="627">
        <f t="shared" si="42"/>
        <v>1</v>
      </c>
      <c r="B676" s="627" t="str">
        <f t="shared" si="43"/>
        <v>921</v>
      </c>
      <c r="C676" s="679" t="s">
        <v>1292</v>
      </c>
      <c r="E676" s="633" t="s">
        <v>2034</v>
      </c>
      <c r="F676" s="631" t="str">
        <f t="shared" si="44"/>
        <v>XDOR_BJXR_C675_NECP_M190615_00001.BC</v>
      </c>
      <c r="K676" s="633" t="s">
        <v>2034</v>
      </c>
      <c r="L676" s="631" t="str">
        <f t="shared" si="45"/>
        <v/>
      </c>
    </row>
    <row r="677" spans="1:12">
      <c r="A677" s="627">
        <f t="shared" si="42"/>
        <v>1</v>
      </c>
      <c r="B677" s="627" t="str">
        <f t="shared" si="43"/>
        <v>922</v>
      </c>
      <c r="C677" s="679" t="s">
        <v>1293</v>
      </c>
      <c r="E677" s="633" t="s">
        <v>2033</v>
      </c>
      <c r="F677" s="631" t="str">
        <f t="shared" si="44"/>
        <v>XDOR_BJXR_C676_NECP_M190616_00001.BC</v>
      </c>
      <c r="K677" s="633" t="s">
        <v>2033</v>
      </c>
      <c r="L677" s="631" t="str">
        <f t="shared" si="45"/>
        <v/>
      </c>
    </row>
    <row r="678" spans="1:12">
      <c r="A678" s="627">
        <f t="shared" si="42"/>
        <v>1</v>
      </c>
      <c r="B678" s="627" t="str">
        <f t="shared" si="43"/>
        <v>923</v>
      </c>
      <c r="C678" s="679" t="s">
        <v>1294</v>
      </c>
      <c r="E678" s="633" t="s">
        <v>2032</v>
      </c>
      <c r="F678" s="631" t="str">
        <f t="shared" si="44"/>
        <v>XDOR_BJXR_C677_NECP_M190617_00001.BC</v>
      </c>
      <c r="K678" s="633" t="s">
        <v>2032</v>
      </c>
      <c r="L678" s="631" t="str">
        <f t="shared" si="45"/>
        <v/>
      </c>
    </row>
    <row r="679" spans="1:12">
      <c r="A679" s="627">
        <f t="shared" si="42"/>
        <v>1</v>
      </c>
      <c r="B679" s="627" t="str">
        <f t="shared" si="43"/>
        <v>924</v>
      </c>
      <c r="C679" s="679" t="s">
        <v>1295</v>
      </c>
      <c r="E679" s="633" t="s">
        <v>2031</v>
      </c>
      <c r="F679" s="631" t="str">
        <f t="shared" si="44"/>
        <v>XDOR_BJXR_C678_NECP_M190618_00001.BC</v>
      </c>
      <c r="K679" s="633" t="s">
        <v>2031</v>
      </c>
      <c r="L679" s="631" t="str">
        <f t="shared" si="45"/>
        <v/>
      </c>
    </row>
    <row r="680" spans="1:12">
      <c r="A680" s="627">
        <f t="shared" si="42"/>
        <v>1</v>
      </c>
      <c r="B680" s="627" t="str">
        <f t="shared" si="43"/>
        <v>925</v>
      </c>
      <c r="C680" s="679" t="s">
        <v>1296</v>
      </c>
      <c r="E680" s="633" t="s">
        <v>2030</v>
      </c>
      <c r="F680" s="631" t="str">
        <f t="shared" si="44"/>
        <v>XDOR_BJXR_C679_NECP_M190619_00001.BC</v>
      </c>
      <c r="K680" s="633" t="s">
        <v>2030</v>
      </c>
      <c r="L680" s="631" t="str">
        <f t="shared" si="45"/>
        <v/>
      </c>
    </row>
    <row r="681" spans="1:12">
      <c r="A681" s="627">
        <f t="shared" si="42"/>
        <v>1</v>
      </c>
      <c r="B681" s="627" t="str">
        <f t="shared" si="43"/>
        <v>926</v>
      </c>
      <c r="C681" s="679" t="s">
        <v>1297</v>
      </c>
      <c r="E681" s="633" t="s">
        <v>2029</v>
      </c>
      <c r="F681" s="631" t="str">
        <f t="shared" si="44"/>
        <v>XDOR_BJXR_C680_NECP_M190620_00001.BC</v>
      </c>
      <c r="K681" s="633" t="s">
        <v>2029</v>
      </c>
      <c r="L681" s="631" t="str">
        <f t="shared" si="45"/>
        <v/>
      </c>
    </row>
    <row r="682" spans="1:12">
      <c r="A682" s="627">
        <f t="shared" si="42"/>
        <v>1</v>
      </c>
      <c r="B682" s="627" t="str">
        <f t="shared" si="43"/>
        <v>927</v>
      </c>
      <c r="C682" s="679" t="s">
        <v>1298</v>
      </c>
      <c r="E682" s="633" t="s">
        <v>2028</v>
      </c>
      <c r="F682" s="631" t="str">
        <f t="shared" si="44"/>
        <v>XDOR_BJXR_C681_NECP_M190621_00001.BC</v>
      </c>
      <c r="K682" s="633" t="s">
        <v>2028</v>
      </c>
      <c r="L682" s="631" t="str">
        <f t="shared" si="45"/>
        <v/>
      </c>
    </row>
    <row r="683" spans="1:12">
      <c r="A683" s="627">
        <f t="shared" si="42"/>
        <v>1</v>
      </c>
      <c r="B683" s="627" t="str">
        <f t="shared" si="43"/>
        <v>928</v>
      </c>
      <c r="C683" s="679" t="s">
        <v>1299</v>
      </c>
      <c r="E683" s="633" t="s">
        <v>2027</v>
      </c>
      <c r="F683" s="631" t="str">
        <f t="shared" si="44"/>
        <v>XDOR_BJXR_C682_NECP_M190622_00001.BC</v>
      </c>
      <c r="K683" s="633" t="s">
        <v>2027</v>
      </c>
      <c r="L683" s="631" t="str">
        <f t="shared" si="45"/>
        <v/>
      </c>
    </row>
    <row r="684" spans="1:12">
      <c r="A684" s="627">
        <f t="shared" si="42"/>
        <v>1</v>
      </c>
      <c r="B684" s="627" t="str">
        <f t="shared" si="43"/>
        <v>929</v>
      </c>
      <c r="C684" s="679" t="s">
        <v>1300</v>
      </c>
      <c r="E684" s="633" t="s">
        <v>2026</v>
      </c>
      <c r="F684" s="631" t="str">
        <f t="shared" si="44"/>
        <v>XDOR_BJXR_C683_NECP_M190623_00001.BC</v>
      </c>
      <c r="K684" s="633" t="s">
        <v>2026</v>
      </c>
      <c r="L684" s="631" t="str">
        <f t="shared" si="45"/>
        <v/>
      </c>
    </row>
    <row r="685" spans="1:12">
      <c r="A685" s="627">
        <f t="shared" si="42"/>
        <v>1</v>
      </c>
      <c r="B685" s="627" t="str">
        <f t="shared" si="43"/>
        <v>930</v>
      </c>
      <c r="C685" s="679" t="s">
        <v>1301</v>
      </c>
      <c r="E685" s="633" t="s">
        <v>2025</v>
      </c>
      <c r="F685" s="631" t="str">
        <f t="shared" si="44"/>
        <v>XDOR_BJXR_C684_NECP_M190624_00001.BC</v>
      </c>
      <c r="K685" s="633" t="s">
        <v>2025</v>
      </c>
      <c r="L685" s="631" t="str">
        <f t="shared" si="45"/>
        <v/>
      </c>
    </row>
    <row r="686" spans="1:12">
      <c r="A686" s="627">
        <f t="shared" si="42"/>
        <v>1</v>
      </c>
      <c r="B686" s="627" t="str">
        <f t="shared" si="43"/>
        <v>931</v>
      </c>
      <c r="C686" s="679" t="s">
        <v>1302</v>
      </c>
      <c r="E686" s="633" t="s">
        <v>2024</v>
      </c>
      <c r="F686" s="631" t="str">
        <f t="shared" si="44"/>
        <v>XDOR_BJXR_C685_NECP_M190625_00001.BC</v>
      </c>
      <c r="K686" s="633" t="s">
        <v>2024</v>
      </c>
      <c r="L686" s="631" t="str">
        <f t="shared" si="45"/>
        <v/>
      </c>
    </row>
    <row r="687" spans="1:12">
      <c r="A687" s="627">
        <f t="shared" si="42"/>
        <v>1</v>
      </c>
      <c r="B687" s="627" t="str">
        <f t="shared" si="43"/>
        <v>932</v>
      </c>
      <c r="C687" s="679" t="s">
        <v>1303</v>
      </c>
      <c r="E687" s="633" t="s">
        <v>2023</v>
      </c>
      <c r="F687" s="631" t="str">
        <f t="shared" si="44"/>
        <v>XDOR_BJXR_C686_NECP_M190626_00001.BC</v>
      </c>
      <c r="K687" s="633" t="s">
        <v>2023</v>
      </c>
      <c r="L687" s="631" t="str">
        <f t="shared" si="45"/>
        <v/>
      </c>
    </row>
    <row r="688" spans="1:12">
      <c r="A688" s="627">
        <f t="shared" si="42"/>
        <v>1</v>
      </c>
      <c r="B688" s="627" t="str">
        <f t="shared" si="43"/>
        <v>933</v>
      </c>
      <c r="C688" s="679" t="s">
        <v>1304</v>
      </c>
      <c r="E688" s="633" t="s">
        <v>2022</v>
      </c>
      <c r="F688" s="631" t="str">
        <f t="shared" si="44"/>
        <v>XDOR_BJXR_C687_NECP_M190627_00001.BC</v>
      </c>
      <c r="K688" s="633" t="s">
        <v>2022</v>
      </c>
      <c r="L688" s="631" t="str">
        <f t="shared" si="45"/>
        <v/>
      </c>
    </row>
    <row r="689" spans="1:12">
      <c r="A689" s="627">
        <f t="shared" si="42"/>
        <v>1</v>
      </c>
      <c r="B689" s="627" t="str">
        <f t="shared" si="43"/>
        <v>934</v>
      </c>
      <c r="C689" s="679" t="s">
        <v>1305</v>
      </c>
      <c r="E689" s="633" t="s">
        <v>2021</v>
      </c>
      <c r="F689" s="631" t="str">
        <f t="shared" si="44"/>
        <v>XDOR_BJXR_C688_NECP_M190628_00001.BC</v>
      </c>
      <c r="K689" s="633" t="s">
        <v>2021</v>
      </c>
      <c r="L689" s="631" t="str">
        <f t="shared" si="45"/>
        <v/>
      </c>
    </row>
    <row r="690" spans="1:12">
      <c r="A690" s="627">
        <f t="shared" si="42"/>
        <v>1</v>
      </c>
      <c r="B690" s="627" t="str">
        <f t="shared" si="43"/>
        <v>935</v>
      </c>
      <c r="C690" s="679" t="s">
        <v>1306</v>
      </c>
      <c r="E690" s="633" t="s">
        <v>2020</v>
      </c>
      <c r="F690" s="631" t="str">
        <f t="shared" si="44"/>
        <v>XDOR_BJXR_C689_NECP_M190701_00002.BC</v>
      </c>
      <c r="K690" s="633" t="s">
        <v>2020</v>
      </c>
      <c r="L690" s="631" t="str">
        <f t="shared" si="45"/>
        <v/>
      </c>
    </row>
    <row r="691" spans="1:12">
      <c r="A691" s="627">
        <f t="shared" si="42"/>
        <v>1</v>
      </c>
      <c r="B691" s="627" t="str">
        <f t="shared" si="43"/>
        <v>936</v>
      </c>
      <c r="C691" s="679" t="s">
        <v>1307</v>
      </c>
      <c r="E691" s="633" t="s">
        <v>2019</v>
      </c>
      <c r="F691" s="631" t="str">
        <f t="shared" si="44"/>
        <v>XDOR_BJXR_C690_NECP_M190702_00001.BC</v>
      </c>
      <c r="K691" s="633" t="s">
        <v>2019</v>
      </c>
      <c r="L691" s="631" t="str">
        <f t="shared" si="45"/>
        <v/>
      </c>
    </row>
    <row r="692" spans="1:12">
      <c r="A692" s="627">
        <f t="shared" si="42"/>
        <v>1</v>
      </c>
      <c r="B692" s="627" t="str">
        <f t="shared" si="43"/>
        <v>937</v>
      </c>
      <c r="C692" s="679" t="s">
        <v>1308</v>
      </c>
      <c r="E692" s="633" t="s">
        <v>2018</v>
      </c>
      <c r="F692" s="631" t="str">
        <f t="shared" si="44"/>
        <v>XDOR_BJXR_C691_NECP_M190703_00001.BC</v>
      </c>
      <c r="K692" s="633" t="s">
        <v>2018</v>
      </c>
      <c r="L692" s="631" t="str">
        <f t="shared" si="45"/>
        <v/>
      </c>
    </row>
    <row r="693" spans="1:12">
      <c r="A693" s="627">
        <f t="shared" si="42"/>
        <v>1</v>
      </c>
      <c r="B693" s="627" t="str">
        <f t="shared" si="43"/>
        <v>938</v>
      </c>
      <c r="C693" s="679" t="s">
        <v>2872</v>
      </c>
      <c r="E693" s="633" t="s">
        <v>2017</v>
      </c>
      <c r="F693" s="631" t="str">
        <f t="shared" si="44"/>
        <v>XDOR_BJXR_C692_NECP_M190730_00002.BC</v>
      </c>
      <c r="K693" s="633" t="s">
        <v>2017</v>
      </c>
      <c r="L693" s="631" t="str">
        <f t="shared" si="45"/>
        <v/>
      </c>
    </row>
    <row r="694" spans="1:12">
      <c r="A694" s="627">
        <f t="shared" si="42"/>
        <v>1</v>
      </c>
      <c r="B694" s="627" t="str">
        <f t="shared" si="43"/>
        <v>939</v>
      </c>
      <c r="C694" s="679" t="s">
        <v>2873</v>
      </c>
      <c r="E694" s="633" t="s">
        <v>2016</v>
      </c>
      <c r="F694" s="631" t="str">
        <f t="shared" si="44"/>
        <v>XDOR_BJXR_C693_NECP_M190704_00001.BC</v>
      </c>
      <c r="K694" s="633" t="s">
        <v>2016</v>
      </c>
      <c r="L694" s="631" t="str">
        <f t="shared" si="45"/>
        <v/>
      </c>
    </row>
    <row r="695" spans="1:12">
      <c r="A695" s="627">
        <f t="shared" si="42"/>
        <v>1</v>
      </c>
      <c r="B695" s="627" t="str">
        <f t="shared" si="43"/>
        <v>940</v>
      </c>
      <c r="C695" s="679" t="s">
        <v>1672</v>
      </c>
      <c r="E695" s="633" t="s">
        <v>2015</v>
      </c>
      <c r="F695" s="631" t="str">
        <f t="shared" si="44"/>
        <v>XDOR_BJXR_C694_NECP_M190705_00001.BC</v>
      </c>
      <c r="K695" s="633" t="s">
        <v>2015</v>
      </c>
      <c r="L695" s="631" t="str">
        <f t="shared" si="45"/>
        <v/>
      </c>
    </row>
    <row r="696" spans="1:12">
      <c r="A696" s="627">
        <f t="shared" si="42"/>
        <v>1</v>
      </c>
      <c r="B696" s="627" t="str">
        <f t="shared" si="43"/>
        <v>941</v>
      </c>
      <c r="C696" s="679" t="s">
        <v>1673</v>
      </c>
      <c r="E696" s="633" t="s">
        <v>2014</v>
      </c>
      <c r="F696" s="631" t="str">
        <f t="shared" si="44"/>
        <v>XDOR_BJXR_C695_NECP_M190706_00001.BC</v>
      </c>
      <c r="K696" s="633" t="s">
        <v>2014</v>
      </c>
      <c r="L696" s="631" t="str">
        <f t="shared" si="45"/>
        <v/>
      </c>
    </row>
    <row r="697" spans="1:12">
      <c r="A697" s="627">
        <f t="shared" si="42"/>
        <v>1</v>
      </c>
      <c r="B697" s="627" t="str">
        <f t="shared" si="43"/>
        <v>942</v>
      </c>
      <c r="C697" s="679" t="s">
        <v>1674</v>
      </c>
      <c r="E697" s="633" t="s">
        <v>2013</v>
      </c>
      <c r="F697" s="631" t="str">
        <f t="shared" si="44"/>
        <v>XDOR_BJXR_C696_NECP_M190707_00001.BC</v>
      </c>
      <c r="K697" s="633" t="s">
        <v>2013</v>
      </c>
      <c r="L697" s="631" t="str">
        <f t="shared" si="45"/>
        <v/>
      </c>
    </row>
    <row r="698" spans="1:12">
      <c r="A698" s="627">
        <f t="shared" si="42"/>
        <v>1</v>
      </c>
      <c r="B698" s="627" t="str">
        <f t="shared" si="43"/>
        <v>943</v>
      </c>
      <c r="C698" s="679" t="s">
        <v>1675</v>
      </c>
      <c r="E698" s="633" t="s">
        <v>2012</v>
      </c>
      <c r="F698" s="631" t="str">
        <f t="shared" si="44"/>
        <v>XDOR_BJXR_C697_NECP_M190708_00001.BC</v>
      </c>
      <c r="K698" s="633" t="s">
        <v>2012</v>
      </c>
      <c r="L698" s="631" t="str">
        <f t="shared" si="45"/>
        <v/>
      </c>
    </row>
    <row r="699" spans="1:12">
      <c r="A699" s="627">
        <f t="shared" si="42"/>
        <v>1</v>
      </c>
      <c r="B699" s="627" t="str">
        <f t="shared" si="43"/>
        <v>944</v>
      </c>
      <c r="C699" s="679" t="s">
        <v>1676</v>
      </c>
      <c r="E699" s="633" t="s">
        <v>2011</v>
      </c>
      <c r="F699" s="631" t="str">
        <f t="shared" si="44"/>
        <v>XDOR_BJXR_C698_NECP_M199701_00001.BC</v>
      </c>
      <c r="K699" s="633" t="s">
        <v>2011</v>
      </c>
      <c r="L699" s="631" t="str">
        <f t="shared" si="45"/>
        <v/>
      </c>
    </row>
    <row r="700" spans="1:12">
      <c r="A700" s="627">
        <f t="shared" si="42"/>
        <v>1</v>
      </c>
      <c r="B700" s="627" t="str">
        <f t="shared" si="43"/>
        <v>945</v>
      </c>
      <c r="C700" s="679" t="s">
        <v>1677</v>
      </c>
      <c r="E700" s="633" t="s">
        <v>2010</v>
      </c>
      <c r="F700" s="631" t="str">
        <f t="shared" si="44"/>
        <v>XDOR_BJXR_C699_NECP_M199801_00002.BC</v>
      </c>
      <c r="K700" s="633" t="s">
        <v>2010</v>
      </c>
      <c r="L700" s="631" t="str">
        <f t="shared" si="45"/>
        <v/>
      </c>
    </row>
    <row r="701" spans="1:12">
      <c r="A701" s="627">
        <f t="shared" si="42"/>
        <v>1</v>
      </c>
      <c r="B701" s="627" t="str">
        <f t="shared" si="43"/>
        <v>946</v>
      </c>
      <c r="C701" s="679" t="s">
        <v>1678</v>
      </c>
      <c r="E701" s="633" t="s">
        <v>2009</v>
      </c>
      <c r="F701" s="631" t="str">
        <f t="shared" si="44"/>
        <v>XDOR_BJXR_C700_NECP_M199901_00002.BC</v>
      </c>
      <c r="K701" s="633" t="s">
        <v>2009</v>
      </c>
      <c r="L701" s="631" t="str">
        <f t="shared" si="45"/>
        <v/>
      </c>
    </row>
    <row r="702" spans="1:12">
      <c r="A702" s="627">
        <f t="shared" si="42"/>
        <v>1</v>
      </c>
      <c r="B702" s="627" t="str">
        <f t="shared" si="43"/>
        <v>947</v>
      </c>
      <c r="C702" s="679" t="s">
        <v>2874</v>
      </c>
      <c r="E702" s="633" t="s">
        <v>2008</v>
      </c>
      <c r="F702" s="631" t="str">
        <f t="shared" si="44"/>
        <v>XDOR_BJXR_C701_NECP_M200101_00002.BC</v>
      </c>
      <c r="K702" s="633" t="s">
        <v>2008</v>
      </c>
      <c r="L702" s="631" t="str">
        <f t="shared" si="45"/>
        <v>XOR__BJXR_C701_NECP_M209703_00001.BC</v>
      </c>
    </row>
    <row r="703" spans="1:12">
      <c r="A703" s="627">
        <f t="shared" si="42"/>
        <v>1</v>
      </c>
      <c r="B703" s="627" t="str">
        <f t="shared" si="43"/>
        <v>950</v>
      </c>
      <c r="C703" s="679" t="s">
        <v>3054</v>
      </c>
      <c r="E703" s="633" t="s">
        <v>2007</v>
      </c>
      <c r="F703" s="631" t="str">
        <f t="shared" si="44"/>
        <v>XDOR_BJXR_C702_NECP_M200201_00002.BC</v>
      </c>
      <c r="K703" s="633" t="s">
        <v>2007</v>
      </c>
      <c r="L703" s="631" t="str">
        <f t="shared" si="45"/>
        <v/>
      </c>
    </row>
    <row r="704" spans="1:12">
      <c r="A704" s="627">
        <f t="shared" si="42"/>
        <v>1</v>
      </c>
      <c r="B704" s="627" t="str">
        <f t="shared" si="43"/>
        <v>951</v>
      </c>
      <c r="C704" s="679" t="s">
        <v>3057</v>
      </c>
      <c r="E704" s="633" t="s">
        <v>2006</v>
      </c>
      <c r="F704" s="631" t="str">
        <f t="shared" si="44"/>
        <v>XDOR_BJXR_C703_NECP_M200202_00002.BC</v>
      </c>
      <c r="K704" s="633" t="s">
        <v>2006</v>
      </c>
      <c r="L704" s="631" t="str">
        <f t="shared" si="45"/>
        <v/>
      </c>
    </row>
    <row r="705" spans="1:12">
      <c r="A705" s="627">
        <f t="shared" si="42"/>
        <v>1</v>
      </c>
      <c r="B705" s="627" t="str">
        <f t="shared" si="43"/>
        <v>952</v>
      </c>
      <c r="C705" s="679" t="s">
        <v>3058</v>
      </c>
      <c r="E705" s="633" t="s">
        <v>2005</v>
      </c>
      <c r="F705" s="631" t="str">
        <f t="shared" si="44"/>
        <v>XDOR_BJXR_C704_NECP_M200203_00002.BC</v>
      </c>
      <c r="K705" s="633" t="s">
        <v>2005</v>
      </c>
      <c r="L705" s="631" t="str">
        <f t="shared" si="45"/>
        <v/>
      </c>
    </row>
    <row r="706" spans="1:12">
      <c r="A706" s="627">
        <f t="shared" ref="A706:A769" si="46">+IF(B706="","",COUNTIF($B$2:$B$1000,B706))</f>
        <v>1</v>
      </c>
      <c r="B706" s="627" t="str">
        <f t="shared" ref="B706:B769" si="47">+MID(C706,12,3)</f>
        <v>953</v>
      </c>
      <c r="C706" s="679" t="s">
        <v>3056</v>
      </c>
      <c r="E706" s="633" t="s">
        <v>2004</v>
      </c>
      <c r="F706" s="631" t="str">
        <f t="shared" ref="F706:F769" si="48">+IF(ISNA(VLOOKUP(E706,$B$2:$C$999,2,FALSE)),"",VLOOKUP(E706,$B$2:$C$999,2,FALSE))</f>
        <v>XDOR_BJXR_C705_NECP_M200204_00002.BC</v>
      </c>
      <c r="K706" s="633" t="s">
        <v>2004</v>
      </c>
      <c r="L706" s="631" t="str">
        <f t="shared" ref="L706:L769" si="49">+IF(ISNA(VLOOKUP(K706,$H$2:$I$999,2,FALSE)),"",VLOOKUP(K706,$H$2:$I$999,2,FALSE))</f>
        <v/>
      </c>
    </row>
    <row r="707" spans="1:12">
      <c r="A707" s="627">
        <f t="shared" si="46"/>
        <v>1</v>
      </c>
      <c r="B707" s="627" t="str">
        <f t="shared" si="47"/>
        <v>954</v>
      </c>
      <c r="C707" s="679" t="s">
        <v>3051</v>
      </c>
      <c r="E707" s="633" t="s">
        <v>2003</v>
      </c>
      <c r="F707" s="631" t="str">
        <f t="shared" si="48"/>
        <v>XDOR_BJXR_C706_NECP_M200301_00002.BC</v>
      </c>
      <c r="K707" s="633" t="s">
        <v>2003</v>
      </c>
      <c r="L707" s="631" t="str">
        <f t="shared" si="49"/>
        <v/>
      </c>
    </row>
    <row r="708" spans="1:12">
      <c r="A708" s="627">
        <f t="shared" si="46"/>
        <v>1</v>
      </c>
      <c r="B708" s="627" t="str">
        <f t="shared" si="47"/>
        <v>955</v>
      </c>
      <c r="C708" s="679" t="s">
        <v>3052</v>
      </c>
      <c r="E708" s="633" t="s">
        <v>2002</v>
      </c>
      <c r="F708" s="631" t="str">
        <f t="shared" si="48"/>
        <v>XDOR_BJXR_C707_NECP_M200401_00002.BC</v>
      </c>
      <c r="K708" s="633" t="s">
        <v>2002</v>
      </c>
      <c r="L708" s="631" t="str">
        <f t="shared" si="49"/>
        <v/>
      </c>
    </row>
    <row r="709" spans="1:12">
      <c r="A709" s="627">
        <f t="shared" si="46"/>
        <v>1</v>
      </c>
      <c r="B709" s="627" t="str">
        <f t="shared" si="47"/>
        <v>956</v>
      </c>
      <c r="C709" s="679" t="s">
        <v>3053</v>
      </c>
      <c r="E709" s="633" t="s">
        <v>2001</v>
      </c>
      <c r="F709" s="631" t="str">
        <f t="shared" si="48"/>
        <v>XDOR_BJXR_C708_NECP_M200501_00002.BC</v>
      </c>
      <c r="K709" s="633" t="s">
        <v>2001</v>
      </c>
      <c r="L709" s="631" t="str">
        <f t="shared" si="49"/>
        <v/>
      </c>
    </row>
    <row r="710" spans="1:12">
      <c r="A710" s="627">
        <f t="shared" si="46"/>
        <v>1</v>
      </c>
      <c r="B710" s="627" t="str">
        <f t="shared" si="47"/>
        <v>999</v>
      </c>
      <c r="C710" s="679" t="s">
        <v>3072</v>
      </c>
      <c r="E710" s="633" t="s">
        <v>2000</v>
      </c>
      <c r="F710" s="631" t="str">
        <f t="shared" si="48"/>
        <v>XDOR_BJXR_C709_NECP_M200601_00002.BC</v>
      </c>
      <c r="K710" s="633" t="s">
        <v>2000</v>
      </c>
      <c r="L710" s="631" t="str">
        <f t="shared" si="49"/>
        <v/>
      </c>
    </row>
    <row r="711" spans="1:12">
      <c r="A711" s="627" t="str">
        <f t="shared" si="46"/>
        <v/>
      </c>
      <c r="B711" s="627" t="str">
        <f t="shared" si="47"/>
        <v/>
      </c>
      <c r="C711" s="630" t="s">
        <v>3084</v>
      </c>
      <c r="E711" s="633" t="s">
        <v>1999</v>
      </c>
      <c r="F711" s="631" t="str">
        <f t="shared" si="48"/>
        <v>XDOR_BJXR_C710_NECP_M200602_00002.BC</v>
      </c>
      <c r="K711" s="633" t="s">
        <v>1999</v>
      </c>
      <c r="L711" s="631" t="str">
        <f t="shared" si="49"/>
        <v/>
      </c>
    </row>
    <row r="712" spans="1:12">
      <c r="A712" s="627" t="str">
        <f t="shared" si="46"/>
        <v/>
      </c>
      <c r="B712" s="627" t="str">
        <f t="shared" si="47"/>
        <v/>
      </c>
      <c r="C712" s="630"/>
      <c r="E712" s="633" t="s">
        <v>1998</v>
      </c>
      <c r="F712" s="631" t="str">
        <f t="shared" si="48"/>
        <v>XDOR_BJXR_C711_NECP_M200603_00002.BC</v>
      </c>
      <c r="K712" s="633" t="s">
        <v>1998</v>
      </c>
      <c r="L712" s="631" t="str">
        <f t="shared" si="49"/>
        <v/>
      </c>
    </row>
    <row r="713" spans="1:12">
      <c r="A713" s="627" t="str">
        <f t="shared" si="46"/>
        <v/>
      </c>
      <c r="B713" s="627" t="str">
        <f t="shared" si="47"/>
        <v/>
      </c>
      <c r="C713" s="630"/>
      <c r="E713" s="633" t="s">
        <v>1997</v>
      </c>
      <c r="F713" s="631" t="str">
        <f t="shared" si="48"/>
        <v>XDOR_BJXR_C712_NECP_M200701_00002.BC</v>
      </c>
      <c r="K713" s="633" t="s">
        <v>1997</v>
      </c>
      <c r="L713" s="631" t="str">
        <f t="shared" si="49"/>
        <v/>
      </c>
    </row>
    <row r="714" spans="1:12">
      <c r="A714" s="627" t="str">
        <f t="shared" si="46"/>
        <v/>
      </c>
      <c r="B714" s="627" t="str">
        <f t="shared" si="47"/>
        <v/>
      </c>
      <c r="C714" s="630"/>
      <c r="E714" s="633" t="s">
        <v>1996</v>
      </c>
      <c r="F714" s="631" t="str">
        <f t="shared" si="48"/>
        <v>XDOR_BJXR_C713_NECP_M200702_00002.BC</v>
      </c>
      <c r="K714" s="633" t="s">
        <v>1996</v>
      </c>
      <c r="L714" s="631" t="str">
        <f t="shared" si="49"/>
        <v/>
      </c>
    </row>
    <row r="715" spans="1:12">
      <c r="A715" s="627" t="str">
        <f t="shared" si="46"/>
        <v/>
      </c>
      <c r="B715" s="627" t="str">
        <f t="shared" si="47"/>
        <v/>
      </c>
      <c r="C715" s="630"/>
      <c r="E715" s="633" t="s">
        <v>1995</v>
      </c>
      <c r="F715" s="631" t="str">
        <f t="shared" si="48"/>
        <v>XDOR_BJXR_C714_NECP_M200801_00002.BC</v>
      </c>
      <c r="K715" s="633" t="s">
        <v>1995</v>
      </c>
      <c r="L715" s="631" t="str">
        <f t="shared" si="49"/>
        <v/>
      </c>
    </row>
    <row r="716" spans="1:12">
      <c r="A716" s="627" t="str">
        <f t="shared" si="46"/>
        <v/>
      </c>
      <c r="B716" s="627" t="str">
        <f t="shared" si="47"/>
        <v/>
      </c>
      <c r="C716" s="630"/>
      <c r="E716" s="633" t="s">
        <v>1994</v>
      </c>
      <c r="F716" s="631" t="str">
        <f t="shared" si="48"/>
        <v>XDOR_BJXR_C715_NECP_M200901_00001.BC</v>
      </c>
      <c r="K716" s="633" t="s">
        <v>1994</v>
      </c>
      <c r="L716" s="631" t="str">
        <f t="shared" si="49"/>
        <v/>
      </c>
    </row>
    <row r="717" spans="1:12">
      <c r="A717" s="627" t="str">
        <f t="shared" si="46"/>
        <v/>
      </c>
      <c r="B717" s="627" t="str">
        <f t="shared" si="47"/>
        <v/>
      </c>
      <c r="C717" s="630"/>
      <c r="E717" s="633" t="s">
        <v>1993</v>
      </c>
      <c r="F717" s="631" t="str">
        <f t="shared" si="48"/>
        <v>XDOR_BJXR_C716_NECP_M201001_00001.BC</v>
      </c>
      <c r="K717" s="633" t="s">
        <v>1993</v>
      </c>
      <c r="L717" s="631" t="str">
        <f t="shared" si="49"/>
        <v/>
      </c>
    </row>
    <row r="718" spans="1:12">
      <c r="A718" s="627" t="str">
        <f t="shared" si="46"/>
        <v/>
      </c>
      <c r="B718" s="627" t="str">
        <f t="shared" si="47"/>
        <v/>
      </c>
      <c r="C718" s="630"/>
      <c r="E718" s="633" t="s">
        <v>1992</v>
      </c>
      <c r="F718" s="631" t="str">
        <f t="shared" si="48"/>
        <v>XDOR_BJXR_C717_NECP_M201101_00001.BC</v>
      </c>
      <c r="K718" s="633" t="s">
        <v>1992</v>
      </c>
      <c r="L718" s="631" t="str">
        <f t="shared" si="49"/>
        <v/>
      </c>
    </row>
    <row r="719" spans="1:12">
      <c r="A719" s="627" t="str">
        <f t="shared" si="46"/>
        <v/>
      </c>
      <c r="B719" s="627" t="str">
        <f t="shared" si="47"/>
        <v/>
      </c>
      <c r="C719" s="630"/>
      <c r="E719" s="633" t="s">
        <v>1991</v>
      </c>
      <c r="F719" s="631" t="str">
        <f t="shared" si="48"/>
        <v>XDOR_BJXR_C718_NECP_M201201_00001.BC</v>
      </c>
      <c r="K719" s="633" t="s">
        <v>1991</v>
      </c>
      <c r="L719" s="631" t="str">
        <f t="shared" si="49"/>
        <v/>
      </c>
    </row>
    <row r="720" spans="1:12">
      <c r="A720" s="627" t="str">
        <f t="shared" si="46"/>
        <v/>
      </c>
      <c r="B720" s="627" t="str">
        <f t="shared" si="47"/>
        <v/>
      </c>
      <c r="C720" s="630"/>
      <c r="E720" s="633" t="s">
        <v>1990</v>
      </c>
      <c r="F720" s="631" t="str">
        <f t="shared" si="48"/>
        <v>XDOR_BJXR_C719_NECP_M201301_00001.BC</v>
      </c>
      <c r="K720" s="633" t="s">
        <v>1990</v>
      </c>
      <c r="L720" s="631" t="str">
        <f t="shared" si="49"/>
        <v/>
      </c>
    </row>
    <row r="721" spans="1:12">
      <c r="A721" s="627" t="str">
        <f t="shared" si="46"/>
        <v/>
      </c>
      <c r="B721" s="627" t="str">
        <f t="shared" si="47"/>
        <v/>
      </c>
      <c r="C721" s="630"/>
      <c r="E721" s="633" t="s">
        <v>1989</v>
      </c>
      <c r="F721" s="631" t="str">
        <f t="shared" si="48"/>
        <v>XDOR_BJXR_C720_NECP_M201401_00001.BC</v>
      </c>
      <c r="K721" s="633" t="s">
        <v>1989</v>
      </c>
      <c r="L721" s="631" t="str">
        <f t="shared" si="49"/>
        <v/>
      </c>
    </row>
    <row r="722" spans="1:12">
      <c r="A722" s="627" t="str">
        <f t="shared" si="46"/>
        <v/>
      </c>
      <c r="B722" s="627" t="str">
        <f t="shared" si="47"/>
        <v/>
      </c>
      <c r="C722" s="630"/>
      <c r="E722" s="633" t="s">
        <v>1988</v>
      </c>
      <c r="F722" s="631" t="str">
        <f t="shared" si="48"/>
        <v>XDOR_BJXR_C721_NECP_M201501_00001.BC</v>
      </c>
      <c r="K722" s="633" t="s">
        <v>1988</v>
      </c>
      <c r="L722" s="631" t="str">
        <f t="shared" si="49"/>
        <v/>
      </c>
    </row>
    <row r="723" spans="1:12">
      <c r="A723" s="627" t="str">
        <f t="shared" si="46"/>
        <v/>
      </c>
      <c r="B723" s="627" t="str">
        <f t="shared" si="47"/>
        <v/>
      </c>
      <c r="C723" s="630"/>
      <c r="E723" s="633" t="s">
        <v>1987</v>
      </c>
      <c r="F723" s="631" t="str">
        <f t="shared" si="48"/>
        <v>XDOR_BJXR_C722_NECP_M201601_00001.BC</v>
      </c>
      <c r="K723" s="633" t="s">
        <v>1987</v>
      </c>
      <c r="L723" s="631" t="str">
        <f t="shared" si="49"/>
        <v/>
      </c>
    </row>
    <row r="724" spans="1:12">
      <c r="A724" s="627" t="str">
        <f t="shared" si="46"/>
        <v/>
      </c>
      <c r="B724" s="627" t="str">
        <f t="shared" si="47"/>
        <v/>
      </c>
      <c r="C724" s="630"/>
      <c r="E724" s="633" t="s">
        <v>1986</v>
      </c>
      <c r="F724" s="631" t="str">
        <f t="shared" si="48"/>
        <v>XDOR_BJXR_C723_NECP_M201701_00001.BC</v>
      </c>
      <c r="K724" s="633" t="s">
        <v>1986</v>
      </c>
      <c r="L724" s="631" t="str">
        <f t="shared" si="49"/>
        <v/>
      </c>
    </row>
    <row r="725" spans="1:12">
      <c r="A725" s="627" t="str">
        <f t="shared" si="46"/>
        <v/>
      </c>
      <c r="B725" s="627" t="str">
        <f t="shared" si="47"/>
        <v/>
      </c>
      <c r="C725" s="630"/>
      <c r="E725" s="633" t="s">
        <v>1985</v>
      </c>
      <c r="F725" s="631" t="str">
        <f t="shared" si="48"/>
        <v>XDOR_BJXR_C724_NECP_M710801_00001.BC</v>
      </c>
      <c r="K725" s="633" t="s">
        <v>1985</v>
      </c>
      <c r="L725" s="631" t="str">
        <f t="shared" si="49"/>
        <v/>
      </c>
    </row>
    <row r="726" spans="1:12">
      <c r="A726" s="627" t="str">
        <f t="shared" si="46"/>
        <v/>
      </c>
      <c r="B726" s="627" t="str">
        <f t="shared" si="47"/>
        <v/>
      </c>
      <c r="C726" s="630"/>
      <c r="E726" s="633" t="s">
        <v>1984</v>
      </c>
      <c r="F726" s="631" t="str">
        <f t="shared" si="48"/>
        <v>XDOR_BJXR_C725_NECP_M710802_00001.BC</v>
      </c>
      <c r="K726" s="633" t="s">
        <v>1984</v>
      </c>
      <c r="L726" s="631" t="str">
        <f t="shared" si="49"/>
        <v/>
      </c>
    </row>
    <row r="727" spans="1:12">
      <c r="A727" s="627" t="str">
        <f t="shared" si="46"/>
        <v/>
      </c>
      <c r="B727" s="627" t="str">
        <f t="shared" si="47"/>
        <v/>
      </c>
      <c r="C727" s="630"/>
      <c r="E727" s="633" t="s">
        <v>1983</v>
      </c>
      <c r="F727" s="631" t="str">
        <f t="shared" si="48"/>
        <v>XDOR_BJXR_C726_NECP_M710803_00001.BC</v>
      </c>
      <c r="K727" s="633" t="s">
        <v>1983</v>
      </c>
      <c r="L727" s="631" t="str">
        <f t="shared" si="49"/>
        <v/>
      </c>
    </row>
    <row r="728" spans="1:12">
      <c r="A728" s="627" t="str">
        <f t="shared" si="46"/>
        <v/>
      </c>
      <c r="B728" s="627" t="str">
        <f t="shared" si="47"/>
        <v/>
      </c>
      <c r="C728" s="630"/>
      <c r="E728" s="633" t="s">
        <v>1982</v>
      </c>
      <c r="F728" s="631" t="str">
        <f t="shared" si="48"/>
        <v>XDOR_BJXR_C727_NECP_M201801_00001.BC</v>
      </c>
      <c r="K728" s="633" t="s">
        <v>1982</v>
      </c>
      <c r="L728" s="631" t="str">
        <f t="shared" si="49"/>
        <v/>
      </c>
    </row>
    <row r="729" spans="1:12">
      <c r="A729" s="627" t="str">
        <f t="shared" si="46"/>
        <v/>
      </c>
      <c r="B729" s="627" t="str">
        <f t="shared" si="47"/>
        <v/>
      </c>
      <c r="C729" s="630"/>
      <c r="E729" s="633" t="s">
        <v>1981</v>
      </c>
      <c r="F729" s="631" t="str">
        <f t="shared" si="48"/>
        <v>XDOR_BJXR_C728_NECP_M201901_00001.BC</v>
      </c>
      <c r="K729" s="633" t="s">
        <v>1981</v>
      </c>
      <c r="L729" s="631" t="str">
        <f t="shared" si="49"/>
        <v/>
      </c>
    </row>
    <row r="730" spans="1:12">
      <c r="A730" s="627" t="str">
        <f t="shared" si="46"/>
        <v/>
      </c>
      <c r="B730" s="627" t="str">
        <f t="shared" si="47"/>
        <v/>
      </c>
      <c r="C730" s="630"/>
      <c r="E730" s="633" t="s">
        <v>1980</v>
      </c>
      <c r="F730" s="631" t="str">
        <f t="shared" si="48"/>
        <v>XDOR_BJXR_C729_NECP_M201902_00001.BC</v>
      </c>
      <c r="K730" s="633" t="s">
        <v>1980</v>
      </c>
      <c r="L730" s="631" t="str">
        <f t="shared" si="49"/>
        <v/>
      </c>
    </row>
    <row r="731" spans="1:12">
      <c r="A731" s="627" t="str">
        <f t="shared" si="46"/>
        <v/>
      </c>
      <c r="B731" s="627" t="str">
        <f t="shared" si="47"/>
        <v/>
      </c>
      <c r="C731" s="630"/>
      <c r="E731" s="633" t="s">
        <v>1979</v>
      </c>
      <c r="F731" s="631" t="str">
        <f t="shared" si="48"/>
        <v>XDOR_BJXR_C730_NECP_M201903_00001.BC</v>
      </c>
      <c r="K731" s="633" t="s">
        <v>1979</v>
      </c>
      <c r="L731" s="631" t="str">
        <f t="shared" si="49"/>
        <v/>
      </c>
    </row>
    <row r="732" spans="1:12">
      <c r="A732" s="627" t="str">
        <f t="shared" si="46"/>
        <v/>
      </c>
      <c r="B732" s="627" t="str">
        <f t="shared" si="47"/>
        <v/>
      </c>
      <c r="C732" s="630"/>
      <c r="E732" s="633" t="s">
        <v>1978</v>
      </c>
      <c r="F732" s="631" t="str">
        <f t="shared" si="48"/>
        <v>XDOR_BJXR_C731_NECP_M201904_00001.BC</v>
      </c>
      <c r="K732" s="633" t="s">
        <v>1978</v>
      </c>
      <c r="L732" s="631" t="str">
        <f t="shared" si="49"/>
        <v/>
      </c>
    </row>
    <row r="733" spans="1:12">
      <c r="A733" s="627" t="str">
        <f t="shared" si="46"/>
        <v/>
      </c>
      <c r="B733" s="627" t="str">
        <f t="shared" si="47"/>
        <v/>
      </c>
      <c r="C733" s="630"/>
      <c r="E733" s="633" t="s">
        <v>1977</v>
      </c>
      <c r="F733" s="631" t="str">
        <f t="shared" si="48"/>
        <v>XDOR_BJXR_C732_NECP_M201905_00001.BC</v>
      </c>
      <c r="K733" s="633" t="s">
        <v>1977</v>
      </c>
      <c r="L733" s="631" t="str">
        <f t="shared" si="49"/>
        <v/>
      </c>
    </row>
    <row r="734" spans="1:12">
      <c r="A734" s="627" t="str">
        <f t="shared" si="46"/>
        <v/>
      </c>
      <c r="B734" s="627" t="str">
        <f t="shared" si="47"/>
        <v/>
      </c>
      <c r="C734" s="630"/>
      <c r="E734" s="633" t="s">
        <v>1976</v>
      </c>
      <c r="F734" s="631" t="str">
        <f t="shared" si="48"/>
        <v>XDOR_BJXR_C733_NECP_M201906_00001.BC</v>
      </c>
      <c r="K734" s="633" t="s">
        <v>1976</v>
      </c>
      <c r="L734" s="631" t="str">
        <f t="shared" si="49"/>
        <v/>
      </c>
    </row>
    <row r="735" spans="1:12">
      <c r="A735" s="627" t="str">
        <f t="shared" si="46"/>
        <v/>
      </c>
      <c r="B735" s="627" t="str">
        <f t="shared" si="47"/>
        <v/>
      </c>
      <c r="C735" s="630"/>
      <c r="E735" s="633" t="s">
        <v>1975</v>
      </c>
      <c r="F735" s="631" t="str">
        <f t="shared" si="48"/>
        <v>XDOR_BJXR_C734_NECP_M201907_00001.BC</v>
      </c>
      <c r="K735" s="633" t="s">
        <v>1975</v>
      </c>
      <c r="L735" s="631" t="str">
        <f t="shared" si="49"/>
        <v/>
      </c>
    </row>
    <row r="736" spans="1:12">
      <c r="A736" s="627" t="str">
        <f t="shared" si="46"/>
        <v/>
      </c>
      <c r="B736" s="627" t="str">
        <f t="shared" si="47"/>
        <v/>
      </c>
      <c r="C736" s="630"/>
      <c r="E736" s="633" t="s">
        <v>1974</v>
      </c>
      <c r="F736" s="631" t="str">
        <f t="shared" si="48"/>
        <v>XDOR_BJXR_C735_NECP_M202001_00001.BC</v>
      </c>
      <c r="K736" s="633" t="s">
        <v>1974</v>
      </c>
      <c r="L736" s="631" t="str">
        <f t="shared" si="49"/>
        <v/>
      </c>
    </row>
    <row r="737" spans="1:12">
      <c r="A737" s="627" t="str">
        <f t="shared" si="46"/>
        <v/>
      </c>
      <c r="B737" s="627" t="str">
        <f t="shared" si="47"/>
        <v/>
      </c>
      <c r="C737" s="630"/>
      <c r="E737" s="633" t="s">
        <v>1973</v>
      </c>
      <c r="F737" s="631" t="str">
        <f t="shared" si="48"/>
        <v/>
      </c>
      <c r="K737" s="633" t="s">
        <v>1973</v>
      </c>
      <c r="L737" s="631" t="str">
        <f t="shared" si="49"/>
        <v/>
      </c>
    </row>
    <row r="738" spans="1:12">
      <c r="A738" s="627" t="str">
        <f t="shared" si="46"/>
        <v/>
      </c>
      <c r="B738" s="627" t="str">
        <f t="shared" si="47"/>
        <v/>
      </c>
      <c r="C738" s="630"/>
      <c r="E738" s="633" t="s">
        <v>1972</v>
      </c>
      <c r="F738" s="631" t="str">
        <f t="shared" si="48"/>
        <v/>
      </c>
      <c r="K738" s="633" t="s">
        <v>1972</v>
      </c>
      <c r="L738" s="631" t="str">
        <f t="shared" si="49"/>
        <v/>
      </c>
    </row>
    <row r="739" spans="1:12">
      <c r="A739" s="627" t="str">
        <f t="shared" si="46"/>
        <v/>
      </c>
      <c r="B739" s="627" t="str">
        <f t="shared" si="47"/>
        <v/>
      </c>
      <c r="C739" s="630"/>
      <c r="E739" s="633" t="s">
        <v>1971</v>
      </c>
      <c r="F739" s="631" t="str">
        <f t="shared" si="48"/>
        <v/>
      </c>
      <c r="K739" s="633" t="s">
        <v>1971</v>
      </c>
      <c r="L739" s="631" t="str">
        <f t="shared" si="49"/>
        <v/>
      </c>
    </row>
    <row r="740" spans="1:12">
      <c r="A740" s="627" t="str">
        <f t="shared" si="46"/>
        <v/>
      </c>
      <c r="B740" s="627" t="str">
        <f t="shared" si="47"/>
        <v/>
      </c>
      <c r="C740" s="630"/>
      <c r="E740" s="633" t="s">
        <v>1970</v>
      </c>
      <c r="F740" s="631" t="str">
        <f t="shared" si="48"/>
        <v/>
      </c>
      <c r="K740" s="633" t="s">
        <v>1970</v>
      </c>
      <c r="L740" s="631" t="str">
        <f t="shared" si="49"/>
        <v/>
      </c>
    </row>
    <row r="741" spans="1:12">
      <c r="A741" s="627" t="str">
        <f t="shared" si="46"/>
        <v/>
      </c>
      <c r="B741" s="627" t="str">
        <f t="shared" si="47"/>
        <v/>
      </c>
      <c r="C741" s="630"/>
      <c r="E741" s="633" t="s">
        <v>1969</v>
      </c>
      <c r="F741" s="631" t="str">
        <f t="shared" si="48"/>
        <v/>
      </c>
      <c r="K741" s="633" t="s">
        <v>1969</v>
      </c>
      <c r="L741" s="631" t="str">
        <f t="shared" si="49"/>
        <v/>
      </c>
    </row>
    <row r="742" spans="1:12">
      <c r="A742" s="627" t="str">
        <f t="shared" si="46"/>
        <v/>
      </c>
      <c r="B742" s="627" t="str">
        <f t="shared" si="47"/>
        <v/>
      </c>
      <c r="C742" s="630"/>
      <c r="E742" s="633" t="s">
        <v>1968</v>
      </c>
      <c r="F742" s="631" t="str">
        <f t="shared" si="48"/>
        <v/>
      </c>
      <c r="K742" s="633" t="s">
        <v>1968</v>
      </c>
      <c r="L742" s="631" t="str">
        <f t="shared" si="49"/>
        <v/>
      </c>
    </row>
    <row r="743" spans="1:12">
      <c r="A743" s="627" t="str">
        <f t="shared" si="46"/>
        <v/>
      </c>
      <c r="B743" s="627" t="str">
        <f t="shared" si="47"/>
        <v/>
      </c>
      <c r="C743" s="630"/>
      <c r="E743" s="633" t="s">
        <v>1967</v>
      </c>
      <c r="F743" s="631" t="str">
        <f t="shared" si="48"/>
        <v/>
      </c>
      <c r="K743" s="633" t="s">
        <v>1967</v>
      </c>
      <c r="L743" s="631" t="str">
        <f t="shared" si="49"/>
        <v/>
      </c>
    </row>
    <row r="744" spans="1:12">
      <c r="A744" s="627" t="str">
        <f t="shared" si="46"/>
        <v/>
      </c>
      <c r="B744" s="627" t="str">
        <f t="shared" si="47"/>
        <v/>
      </c>
      <c r="C744" s="630"/>
      <c r="E744" s="633" t="s">
        <v>1966</v>
      </c>
      <c r="F744" s="631" t="str">
        <f t="shared" si="48"/>
        <v/>
      </c>
      <c r="K744" s="633" t="s">
        <v>1966</v>
      </c>
      <c r="L744" s="631" t="str">
        <f t="shared" si="49"/>
        <v/>
      </c>
    </row>
    <row r="745" spans="1:12">
      <c r="A745" s="627" t="str">
        <f t="shared" si="46"/>
        <v/>
      </c>
      <c r="B745" s="627" t="str">
        <f t="shared" si="47"/>
        <v/>
      </c>
      <c r="C745" s="630"/>
      <c r="E745" s="633" t="s">
        <v>1965</v>
      </c>
      <c r="F745" s="631" t="str">
        <f t="shared" si="48"/>
        <v/>
      </c>
      <c r="K745" s="633" t="s">
        <v>1965</v>
      </c>
      <c r="L745" s="631" t="str">
        <f t="shared" si="49"/>
        <v/>
      </c>
    </row>
    <row r="746" spans="1:12">
      <c r="A746" s="627" t="str">
        <f t="shared" si="46"/>
        <v/>
      </c>
      <c r="B746" s="627" t="str">
        <f t="shared" si="47"/>
        <v/>
      </c>
      <c r="C746" s="630"/>
      <c r="E746" s="633" t="s">
        <v>1964</v>
      </c>
      <c r="F746" s="631" t="str">
        <f t="shared" si="48"/>
        <v/>
      </c>
      <c r="K746" s="633" t="s">
        <v>1964</v>
      </c>
      <c r="L746" s="631" t="str">
        <f t="shared" si="49"/>
        <v/>
      </c>
    </row>
    <row r="747" spans="1:12">
      <c r="A747" s="627" t="str">
        <f t="shared" si="46"/>
        <v/>
      </c>
      <c r="B747" s="627" t="str">
        <f t="shared" si="47"/>
        <v/>
      </c>
      <c r="C747" s="630"/>
      <c r="E747" s="633" t="s">
        <v>1963</v>
      </c>
      <c r="F747" s="631" t="str">
        <f t="shared" si="48"/>
        <v>XDOR_BJXR_C746_NECP_M209601_00001.BC</v>
      </c>
      <c r="K747" s="633" t="s">
        <v>1963</v>
      </c>
      <c r="L747" s="631" t="str">
        <f t="shared" si="49"/>
        <v/>
      </c>
    </row>
    <row r="748" spans="1:12">
      <c r="A748" s="627" t="str">
        <f t="shared" si="46"/>
        <v/>
      </c>
      <c r="B748" s="627" t="str">
        <f t="shared" si="47"/>
        <v/>
      </c>
      <c r="C748" s="630"/>
      <c r="E748" s="633" t="s">
        <v>1962</v>
      </c>
      <c r="F748" s="631" t="str">
        <f t="shared" si="48"/>
        <v>XDOR_BJXR_C747_NECP_M209701_00001.BC</v>
      </c>
      <c r="K748" s="633" t="s">
        <v>1962</v>
      </c>
      <c r="L748" s="631" t="str">
        <f t="shared" si="49"/>
        <v/>
      </c>
    </row>
    <row r="749" spans="1:12">
      <c r="A749" s="627" t="str">
        <f t="shared" si="46"/>
        <v/>
      </c>
      <c r="B749" s="627" t="str">
        <f t="shared" si="47"/>
        <v/>
      </c>
      <c r="C749" s="630"/>
      <c r="E749" s="633" t="s">
        <v>1961</v>
      </c>
      <c r="F749" s="631" t="str">
        <f t="shared" si="48"/>
        <v>XDOR_BJXR_C748_NECP_M209702_00001.BC</v>
      </c>
      <c r="K749" s="633" t="s">
        <v>1961</v>
      </c>
      <c r="L749" s="631" t="str">
        <f t="shared" si="49"/>
        <v/>
      </c>
    </row>
    <row r="750" spans="1:12">
      <c r="A750" s="627" t="str">
        <f t="shared" si="46"/>
        <v/>
      </c>
      <c r="B750" s="627" t="str">
        <f t="shared" si="47"/>
        <v/>
      </c>
      <c r="C750" s="630"/>
      <c r="E750" s="633" t="s">
        <v>1960</v>
      </c>
      <c r="F750" s="631" t="str">
        <f t="shared" si="48"/>
        <v>XDOR_BJXR_C749_NECP_M209801_00002.BC</v>
      </c>
      <c r="K750" s="633" t="s">
        <v>1960</v>
      </c>
      <c r="L750" s="631" t="str">
        <f t="shared" si="49"/>
        <v/>
      </c>
    </row>
    <row r="751" spans="1:12">
      <c r="A751" s="627" t="str">
        <f t="shared" si="46"/>
        <v/>
      </c>
      <c r="B751" s="627" t="str">
        <f t="shared" si="47"/>
        <v/>
      </c>
      <c r="C751" s="630"/>
      <c r="E751" s="633" t="s">
        <v>1959</v>
      </c>
      <c r="F751" s="631" t="str">
        <f t="shared" si="48"/>
        <v>XDOR_BJXR_C750_NECP_M209901_00002.BC</v>
      </c>
      <c r="K751" s="633" t="s">
        <v>1959</v>
      </c>
      <c r="L751" s="631" t="str">
        <f t="shared" si="49"/>
        <v/>
      </c>
    </row>
    <row r="752" spans="1:12">
      <c r="A752" s="627" t="str">
        <f t="shared" si="46"/>
        <v/>
      </c>
      <c r="B752" s="627" t="str">
        <f t="shared" si="47"/>
        <v/>
      </c>
      <c r="C752" s="630"/>
      <c r="E752" s="633" t="s">
        <v>1958</v>
      </c>
      <c r="F752" s="631" t="str">
        <f t="shared" si="48"/>
        <v/>
      </c>
      <c r="K752" s="633" t="s">
        <v>1958</v>
      </c>
      <c r="L752" s="631" t="str">
        <f t="shared" si="49"/>
        <v/>
      </c>
    </row>
    <row r="753" spans="1:12">
      <c r="A753" s="627" t="str">
        <f t="shared" si="46"/>
        <v/>
      </c>
      <c r="B753" s="627" t="str">
        <f t="shared" si="47"/>
        <v/>
      </c>
      <c r="C753" s="630"/>
      <c r="E753" s="633" t="s">
        <v>1957</v>
      </c>
      <c r="F753" s="631" t="str">
        <f t="shared" si="48"/>
        <v/>
      </c>
      <c r="K753" s="633" t="s">
        <v>1957</v>
      </c>
      <c r="L753" s="631" t="str">
        <f t="shared" si="49"/>
        <v/>
      </c>
    </row>
    <row r="754" spans="1:12">
      <c r="A754" s="627" t="str">
        <f t="shared" si="46"/>
        <v/>
      </c>
      <c r="B754" s="627" t="str">
        <f t="shared" si="47"/>
        <v/>
      </c>
      <c r="C754" s="630"/>
      <c r="E754" s="633" t="s">
        <v>1956</v>
      </c>
      <c r="F754" s="631" t="str">
        <f t="shared" si="48"/>
        <v/>
      </c>
      <c r="K754" s="633" t="s">
        <v>1956</v>
      </c>
      <c r="L754" s="631" t="str">
        <f t="shared" si="49"/>
        <v/>
      </c>
    </row>
    <row r="755" spans="1:12">
      <c r="A755" s="627" t="str">
        <f t="shared" si="46"/>
        <v/>
      </c>
      <c r="B755" s="627" t="str">
        <f t="shared" si="47"/>
        <v/>
      </c>
      <c r="C755" s="630"/>
      <c r="E755" s="633" t="s">
        <v>1955</v>
      </c>
      <c r="F755" s="631" t="str">
        <f t="shared" si="48"/>
        <v/>
      </c>
      <c r="K755" s="633" t="s">
        <v>1955</v>
      </c>
      <c r="L755" s="631" t="str">
        <f t="shared" si="49"/>
        <v/>
      </c>
    </row>
    <row r="756" spans="1:12">
      <c r="A756" s="627" t="str">
        <f t="shared" si="46"/>
        <v/>
      </c>
      <c r="B756" s="627" t="str">
        <f t="shared" si="47"/>
        <v/>
      </c>
      <c r="C756" s="630"/>
      <c r="E756" s="633" t="s">
        <v>1954</v>
      </c>
      <c r="F756" s="631" t="str">
        <f t="shared" si="48"/>
        <v/>
      </c>
      <c r="K756" s="633" t="s">
        <v>1954</v>
      </c>
      <c r="L756" s="631" t="str">
        <f t="shared" si="49"/>
        <v/>
      </c>
    </row>
    <row r="757" spans="1:12">
      <c r="A757" s="627" t="str">
        <f t="shared" si="46"/>
        <v/>
      </c>
      <c r="B757" s="627" t="str">
        <f t="shared" si="47"/>
        <v/>
      </c>
      <c r="C757" s="630"/>
      <c r="E757" s="633" t="s">
        <v>1953</v>
      </c>
      <c r="F757" s="631" t="str">
        <f t="shared" si="48"/>
        <v/>
      </c>
      <c r="K757" s="633" t="s">
        <v>1953</v>
      </c>
      <c r="L757" s="631" t="str">
        <f t="shared" si="49"/>
        <v/>
      </c>
    </row>
    <row r="758" spans="1:12">
      <c r="A758" s="627" t="str">
        <f t="shared" si="46"/>
        <v/>
      </c>
      <c r="B758" s="627" t="str">
        <f t="shared" si="47"/>
        <v/>
      </c>
      <c r="C758" s="630"/>
      <c r="E758" s="633" t="s">
        <v>1952</v>
      </c>
      <c r="F758" s="631" t="str">
        <f t="shared" si="48"/>
        <v/>
      </c>
      <c r="K758" s="633" t="s">
        <v>1952</v>
      </c>
      <c r="L758" s="631" t="str">
        <f t="shared" si="49"/>
        <v/>
      </c>
    </row>
    <row r="759" spans="1:12">
      <c r="A759" s="627" t="str">
        <f t="shared" si="46"/>
        <v/>
      </c>
      <c r="B759" s="627" t="str">
        <f t="shared" si="47"/>
        <v/>
      </c>
      <c r="C759" s="630"/>
      <c r="E759" s="633" t="s">
        <v>1951</v>
      </c>
      <c r="F759" s="631" t="str">
        <f t="shared" si="48"/>
        <v/>
      </c>
      <c r="K759" s="633" t="s">
        <v>1951</v>
      </c>
      <c r="L759" s="631" t="str">
        <f t="shared" si="49"/>
        <v/>
      </c>
    </row>
    <row r="760" spans="1:12">
      <c r="A760" s="627" t="str">
        <f t="shared" si="46"/>
        <v/>
      </c>
      <c r="B760" s="627" t="str">
        <f t="shared" si="47"/>
        <v/>
      </c>
      <c r="C760" s="630"/>
      <c r="E760" s="633" t="s">
        <v>1950</v>
      </c>
      <c r="F760" s="631" t="str">
        <f t="shared" si="48"/>
        <v/>
      </c>
      <c r="K760" s="633" t="s">
        <v>1950</v>
      </c>
      <c r="L760" s="631" t="str">
        <f t="shared" si="49"/>
        <v/>
      </c>
    </row>
    <row r="761" spans="1:12">
      <c r="A761" s="627" t="str">
        <f t="shared" si="46"/>
        <v/>
      </c>
      <c r="B761" s="627" t="str">
        <f t="shared" si="47"/>
        <v/>
      </c>
      <c r="C761" s="630"/>
      <c r="E761" s="633" t="s">
        <v>1949</v>
      </c>
      <c r="F761" s="631" t="str">
        <f t="shared" si="48"/>
        <v/>
      </c>
      <c r="K761" s="633" t="s">
        <v>1949</v>
      </c>
      <c r="L761" s="631" t="str">
        <f t="shared" si="49"/>
        <v/>
      </c>
    </row>
    <row r="762" spans="1:12">
      <c r="A762" s="627" t="str">
        <f t="shared" si="46"/>
        <v/>
      </c>
      <c r="B762" s="627" t="str">
        <f t="shared" si="47"/>
        <v/>
      </c>
      <c r="C762" s="630"/>
      <c r="E762" s="633" t="s">
        <v>1948</v>
      </c>
      <c r="F762" s="631" t="str">
        <f t="shared" si="48"/>
        <v/>
      </c>
      <c r="K762" s="633" t="s">
        <v>1948</v>
      </c>
      <c r="L762" s="631" t="str">
        <f t="shared" si="49"/>
        <v/>
      </c>
    </row>
    <row r="763" spans="1:12">
      <c r="A763" s="627" t="str">
        <f t="shared" si="46"/>
        <v/>
      </c>
      <c r="B763" s="627" t="str">
        <f t="shared" si="47"/>
        <v/>
      </c>
      <c r="C763" s="630"/>
      <c r="E763" s="633" t="s">
        <v>1947</v>
      </c>
      <c r="F763" s="631" t="str">
        <f t="shared" si="48"/>
        <v/>
      </c>
      <c r="K763" s="633" t="s">
        <v>1947</v>
      </c>
      <c r="L763" s="631" t="str">
        <f t="shared" si="49"/>
        <v/>
      </c>
    </row>
    <row r="764" spans="1:12">
      <c r="A764" s="627" t="str">
        <f t="shared" si="46"/>
        <v/>
      </c>
      <c r="B764" s="627" t="str">
        <f t="shared" si="47"/>
        <v/>
      </c>
      <c r="C764" s="630"/>
      <c r="E764" s="633" t="s">
        <v>1946</v>
      </c>
      <c r="F764" s="631" t="str">
        <f t="shared" si="48"/>
        <v/>
      </c>
      <c r="K764" s="633" t="s">
        <v>1946</v>
      </c>
      <c r="L764" s="631" t="str">
        <f t="shared" si="49"/>
        <v/>
      </c>
    </row>
    <row r="765" spans="1:12">
      <c r="A765" s="627" t="str">
        <f t="shared" si="46"/>
        <v/>
      </c>
      <c r="B765" s="627" t="str">
        <f t="shared" si="47"/>
        <v/>
      </c>
      <c r="C765" s="630"/>
      <c r="E765" s="633" t="s">
        <v>1945</v>
      </c>
      <c r="F765" s="631" t="str">
        <f t="shared" si="48"/>
        <v/>
      </c>
      <c r="K765" s="633" t="s">
        <v>1945</v>
      </c>
      <c r="L765" s="631" t="str">
        <f t="shared" si="49"/>
        <v/>
      </c>
    </row>
    <row r="766" spans="1:12">
      <c r="A766" s="627" t="str">
        <f t="shared" si="46"/>
        <v/>
      </c>
      <c r="B766" s="627" t="str">
        <f t="shared" si="47"/>
        <v/>
      </c>
      <c r="C766" s="630"/>
      <c r="E766" s="633" t="s">
        <v>1944</v>
      </c>
      <c r="F766" s="631" t="str">
        <f t="shared" si="48"/>
        <v/>
      </c>
      <c r="K766" s="633" t="s">
        <v>1944</v>
      </c>
      <c r="L766" s="631" t="str">
        <f t="shared" si="49"/>
        <v/>
      </c>
    </row>
    <row r="767" spans="1:12">
      <c r="A767" s="627" t="str">
        <f t="shared" si="46"/>
        <v/>
      </c>
      <c r="B767" s="627" t="str">
        <f t="shared" si="47"/>
        <v/>
      </c>
      <c r="C767" s="630"/>
      <c r="E767" s="633" t="s">
        <v>1943</v>
      </c>
      <c r="F767" s="631" t="str">
        <f t="shared" si="48"/>
        <v/>
      </c>
      <c r="K767" s="633" t="s">
        <v>1943</v>
      </c>
      <c r="L767" s="631" t="str">
        <f t="shared" si="49"/>
        <v/>
      </c>
    </row>
    <row r="768" spans="1:12">
      <c r="A768" s="627" t="str">
        <f t="shared" si="46"/>
        <v/>
      </c>
      <c r="B768" s="627" t="str">
        <f t="shared" si="47"/>
        <v/>
      </c>
      <c r="C768" s="630"/>
      <c r="E768" s="633" t="s">
        <v>1942</v>
      </c>
      <c r="F768" s="631" t="str">
        <f t="shared" si="48"/>
        <v/>
      </c>
      <c r="K768" s="633" t="s">
        <v>1942</v>
      </c>
      <c r="L768" s="631" t="str">
        <f t="shared" si="49"/>
        <v/>
      </c>
    </row>
    <row r="769" spans="1:12">
      <c r="A769" s="627" t="str">
        <f t="shared" si="46"/>
        <v/>
      </c>
      <c r="B769" s="627" t="str">
        <f t="shared" si="47"/>
        <v/>
      </c>
      <c r="C769" s="630"/>
      <c r="E769" s="633" t="s">
        <v>1941</v>
      </c>
      <c r="F769" s="631" t="str">
        <f t="shared" si="48"/>
        <v/>
      </c>
      <c r="K769" s="633" t="s">
        <v>1941</v>
      </c>
      <c r="L769" s="631" t="str">
        <f t="shared" si="49"/>
        <v/>
      </c>
    </row>
    <row r="770" spans="1:12">
      <c r="A770" s="627" t="str">
        <f t="shared" ref="A770:A833" si="50">+IF(B770="","",COUNTIF($B$2:$B$1000,B770))</f>
        <v/>
      </c>
      <c r="B770" s="627" t="str">
        <f t="shared" ref="B770:B833" si="51">+MID(C770,12,3)</f>
        <v/>
      </c>
      <c r="C770" s="630"/>
      <c r="E770" s="633" t="s">
        <v>1940</v>
      </c>
      <c r="F770" s="631" t="str">
        <f t="shared" ref="F770:F833" si="52">+IF(ISNA(VLOOKUP(E770,$B$2:$C$999,2,FALSE)),"",VLOOKUP(E770,$B$2:$C$999,2,FALSE))</f>
        <v/>
      </c>
      <c r="K770" s="633" t="s">
        <v>1940</v>
      </c>
      <c r="L770" s="631" t="str">
        <f t="shared" ref="L770:L833" si="53">+IF(ISNA(VLOOKUP(K770,$H$2:$I$999,2,FALSE)),"",VLOOKUP(K770,$H$2:$I$999,2,FALSE))</f>
        <v/>
      </c>
    </row>
    <row r="771" spans="1:12">
      <c r="A771" s="627" t="str">
        <f t="shared" si="50"/>
        <v/>
      </c>
      <c r="B771" s="627" t="str">
        <f t="shared" si="51"/>
        <v/>
      </c>
      <c r="C771" s="630"/>
      <c r="E771" s="633" t="s">
        <v>1939</v>
      </c>
      <c r="F771" s="631" t="str">
        <f t="shared" si="52"/>
        <v/>
      </c>
      <c r="K771" s="633" t="s">
        <v>1939</v>
      </c>
      <c r="L771" s="631" t="str">
        <f t="shared" si="53"/>
        <v/>
      </c>
    </row>
    <row r="772" spans="1:12">
      <c r="A772" s="627" t="str">
        <f t="shared" si="50"/>
        <v/>
      </c>
      <c r="B772" s="627" t="str">
        <f t="shared" si="51"/>
        <v/>
      </c>
      <c r="C772" s="630"/>
      <c r="E772" s="633" t="s">
        <v>1938</v>
      </c>
      <c r="F772" s="631" t="str">
        <f t="shared" si="52"/>
        <v/>
      </c>
      <c r="K772" s="633" t="s">
        <v>1938</v>
      </c>
      <c r="L772" s="631" t="str">
        <f t="shared" si="53"/>
        <v/>
      </c>
    </row>
    <row r="773" spans="1:12">
      <c r="A773" s="627" t="str">
        <f t="shared" si="50"/>
        <v/>
      </c>
      <c r="B773" s="627" t="str">
        <f t="shared" si="51"/>
        <v/>
      </c>
      <c r="C773" s="630"/>
      <c r="E773" s="633" t="s">
        <v>1937</v>
      </c>
      <c r="F773" s="631" t="str">
        <f t="shared" si="52"/>
        <v/>
      </c>
      <c r="K773" s="633" t="s">
        <v>1937</v>
      </c>
      <c r="L773" s="631" t="str">
        <f t="shared" si="53"/>
        <v/>
      </c>
    </row>
    <row r="774" spans="1:12">
      <c r="A774" s="627" t="str">
        <f t="shared" si="50"/>
        <v/>
      </c>
      <c r="B774" s="627" t="str">
        <f t="shared" si="51"/>
        <v/>
      </c>
      <c r="C774" s="630"/>
      <c r="E774" s="633" t="s">
        <v>1936</v>
      </c>
      <c r="F774" s="631" t="str">
        <f t="shared" si="52"/>
        <v/>
      </c>
      <c r="K774" s="633" t="s">
        <v>1936</v>
      </c>
      <c r="L774" s="631" t="str">
        <f t="shared" si="53"/>
        <v/>
      </c>
    </row>
    <row r="775" spans="1:12">
      <c r="A775" s="627" t="str">
        <f t="shared" si="50"/>
        <v/>
      </c>
      <c r="B775" s="627" t="str">
        <f t="shared" si="51"/>
        <v/>
      </c>
      <c r="C775" s="630"/>
      <c r="E775" s="633" t="s">
        <v>1935</v>
      </c>
      <c r="F775" s="631" t="str">
        <f t="shared" si="52"/>
        <v/>
      </c>
      <c r="K775" s="633" t="s">
        <v>1935</v>
      </c>
      <c r="L775" s="631" t="str">
        <f t="shared" si="53"/>
        <v/>
      </c>
    </row>
    <row r="776" spans="1:12">
      <c r="A776" s="627" t="str">
        <f t="shared" si="50"/>
        <v/>
      </c>
      <c r="B776" s="627" t="str">
        <f t="shared" si="51"/>
        <v/>
      </c>
      <c r="C776" s="630"/>
      <c r="E776" s="633" t="s">
        <v>1934</v>
      </c>
      <c r="F776" s="631" t="str">
        <f t="shared" si="52"/>
        <v/>
      </c>
      <c r="K776" s="633" t="s">
        <v>1934</v>
      </c>
      <c r="L776" s="631" t="str">
        <f t="shared" si="53"/>
        <v/>
      </c>
    </row>
    <row r="777" spans="1:12">
      <c r="A777" s="627" t="str">
        <f t="shared" si="50"/>
        <v/>
      </c>
      <c r="B777" s="627" t="str">
        <f t="shared" si="51"/>
        <v/>
      </c>
      <c r="C777" s="630"/>
      <c r="E777" s="633" t="s">
        <v>1933</v>
      </c>
      <c r="F777" s="631" t="str">
        <f t="shared" si="52"/>
        <v/>
      </c>
      <c r="K777" s="633" t="s">
        <v>1933</v>
      </c>
      <c r="L777" s="631" t="str">
        <f t="shared" si="53"/>
        <v/>
      </c>
    </row>
    <row r="778" spans="1:12">
      <c r="A778" s="627" t="str">
        <f t="shared" si="50"/>
        <v/>
      </c>
      <c r="B778" s="627" t="str">
        <f t="shared" si="51"/>
        <v/>
      </c>
      <c r="C778" s="630"/>
      <c r="E778" s="633" t="s">
        <v>1932</v>
      </c>
      <c r="F778" s="631" t="str">
        <f t="shared" si="52"/>
        <v/>
      </c>
      <c r="K778" s="633" t="s">
        <v>1932</v>
      </c>
      <c r="L778" s="631" t="str">
        <f t="shared" si="53"/>
        <v/>
      </c>
    </row>
    <row r="779" spans="1:12">
      <c r="A779" s="627" t="str">
        <f t="shared" si="50"/>
        <v/>
      </c>
      <c r="B779" s="627" t="str">
        <f t="shared" si="51"/>
        <v/>
      </c>
      <c r="C779" s="630"/>
      <c r="E779" s="633" t="s">
        <v>1931</v>
      </c>
      <c r="F779" s="631" t="str">
        <f t="shared" si="52"/>
        <v/>
      </c>
      <c r="K779" s="633" t="s">
        <v>1931</v>
      </c>
      <c r="L779" s="631" t="str">
        <f t="shared" si="53"/>
        <v/>
      </c>
    </row>
    <row r="780" spans="1:12">
      <c r="A780" s="627" t="str">
        <f t="shared" si="50"/>
        <v/>
      </c>
      <c r="B780" s="627" t="str">
        <f t="shared" si="51"/>
        <v/>
      </c>
      <c r="C780" s="630"/>
      <c r="E780" s="633" t="s">
        <v>1930</v>
      </c>
      <c r="F780" s="631" t="str">
        <f t="shared" si="52"/>
        <v>XDOR_BJXR_C779_NECP_M080501_00003.BC</v>
      </c>
      <c r="K780" s="633" t="s">
        <v>1930</v>
      </c>
      <c r="L780" s="631" t="str">
        <f t="shared" si="53"/>
        <v/>
      </c>
    </row>
    <row r="781" spans="1:12">
      <c r="A781" s="627" t="str">
        <f t="shared" si="50"/>
        <v/>
      </c>
      <c r="B781" s="627" t="str">
        <f t="shared" si="51"/>
        <v/>
      </c>
      <c r="C781" s="630"/>
      <c r="E781" s="633" t="s">
        <v>1929</v>
      </c>
      <c r="F781" s="631" t="str">
        <f t="shared" si="52"/>
        <v>XDOR_BJXR_C780_NECP_M080502_00002.BC</v>
      </c>
      <c r="K781" s="633" t="s">
        <v>1929</v>
      </c>
      <c r="L781" s="631" t="str">
        <f t="shared" si="53"/>
        <v/>
      </c>
    </row>
    <row r="782" spans="1:12">
      <c r="A782" s="627" t="str">
        <f t="shared" si="50"/>
        <v/>
      </c>
      <c r="B782" s="627" t="str">
        <f t="shared" si="51"/>
        <v/>
      </c>
      <c r="C782" s="630"/>
      <c r="E782" s="633" t="s">
        <v>1928</v>
      </c>
      <c r="F782" s="631" t="str">
        <f t="shared" si="52"/>
        <v>XDOR_BJXR_C781_NECP_M080503_00002.BC</v>
      </c>
      <c r="K782" s="633" t="s">
        <v>1928</v>
      </c>
      <c r="L782" s="631" t="str">
        <f t="shared" si="53"/>
        <v/>
      </c>
    </row>
    <row r="783" spans="1:12">
      <c r="A783" s="627" t="str">
        <f t="shared" si="50"/>
        <v/>
      </c>
      <c r="B783" s="627" t="str">
        <f t="shared" si="51"/>
        <v/>
      </c>
      <c r="C783" s="630"/>
      <c r="E783" s="633" t="s">
        <v>1927</v>
      </c>
      <c r="F783" s="631" t="str">
        <f t="shared" si="52"/>
        <v>XDOR_BJXR_C782_NECP_M080601_00002.BC</v>
      </c>
      <c r="K783" s="633" t="s">
        <v>1927</v>
      </c>
      <c r="L783" s="631" t="str">
        <f t="shared" si="53"/>
        <v/>
      </c>
    </row>
    <row r="784" spans="1:12">
      <c r="A784" s="627" t="str">
        <f t="shared" si="50"/>
        <v/>
      </c>
      <c r="B784" s="627" t="str">
        <f t="shared" si="51"/>
        <v/>
      </c>
      <c r="C784" s="630"/>
      <c r="E784" s="633" t="s">
        <v>1926</v>
      </c>
      <c r="F784" s="631" t="str">
        <f t="shared" si="52"/>
        <v>XDOR_BJXR_C783_NECP_M080602_00002.BC</v>
      </c>
      <c r="K784" s="633" t="s">
        <v>1926</v>
      </c>
      <c r="L784" s="631" t="str">
        <f t="shared" si="53"/>
        <v/>
      </c>
    </row>
    <row r="785" spans="1:12">
      <c r="A785" s="627" t="str">
        <f t="shared" si="50"/>
        <v/>
      </c>
      <c r="B785" s="627" t="str">
        <f t="shared" si="51"/>
        <v/>
      </c>
      <c r="C785" s="630"/>
      <c r="E785" s="633" t="s">
        <v>1925</v>
      </c>
      <c r="F785" s="631" t="str">
        <f t="shared" si="52"/>
        <v>XDOR_BJXR_C784_NECP_M550101_00002.BC</v>
      </c>
      <c r="K785" s="633" t="s">
        <v>1925</v>
      </c>
      <c r="L785" s="631" t="str">
        <f t="shared" si="53"/>
        <v/>
      </c>
    </row>
    <row r="786" spans="1:12">
      <c r="A786" s="627" t="str">
        <f t="shared" si="50"/>
        <v/>
      </c>
      <c r="B786" s="627" t="str">
        <f t="shared" si="51"/>
        <v/>
      </c>
      <c r="C786" s="630"/>
      <c r="E786" s="633" t="s">
        <v>1924</v>
      </c>
      <c r="F786" s="631" t="str">
        <f t="shared" si="52"/>
        <v>XDOR_BJXR_C785_NECP_M550102_00002.BC</v>
      </c>
      <c r="K786" s="633" t="s">
        <v>1924</v>
      </c>
      <c r="L786" s="631" t="str">
        <f t="shared" si="53"/>
        <v/>
      </c>
    </row>
    <row r="787" spans="1:12">
      <c r="A787" s="627" t="str">
        <f t="shared" si="50"/>
        <v/>
      </c>
      <c r="B787" s="627" t="str">
        <f t="shared" si="51"/>
        <v/>
      </c>
      <c r="C787" s="630"/>
      <c r="E787" s="633" t="s">
        <v>1923</v>
      </c>
      <c r="F787" s="631" t="str">
        <f t="shared" si="52"/>
        <v>XDOR_BJXR_C786_NECP_M550103_00002.BC</v>
      </c>
      <c r="K787" s="633" t="s">
        <v>1923</v>
      </c>
      <c r="L787" s="631" t="str">
        <f t="shared" si="53"/>
        <v/>
      </c>
    </row>
    <row r="788" spans="1:12">
      <c r="A788" s="627" t="str">
        <f t="shared" si="50"/>
        <v/>
      </c>
      <c r="B788" s="627" t="str">
        <f t="shared" si="51"/>
        <v/>
      </c>
      <c r="C788" s="630"/>
      <c r="E788" s="633" t="s">
        <v>1922</v>
      </c>
      <c r="F788" s="631" t="str">
        <f t="shared" si="52"/>
        <v>XDOR_BJXR_C787_NECP_M550104_00002.BC</v>
      </c>
      <c r="K788" s="633" t="s">
        <v>1922</v>
      </c>
      <c r="L788" s="631" t="str">
        <f t="shared" si="53"/>
        <v/>
      </c>
    </row>
    <row r="789" spans="1:12">
      <c r="A789" s="627" t="str">
        <f t="shared" si="50"/>
        <v/>
      </c>
      <c r="B789" s="627" t="str">
        <f t="shared" si="51"/>
        <v/>
      </c>
      <c r="C789" s="630"/>
      <c r="E789" s="633" t="s">
        <v>1921</v>
      </c>
      <c r="F789" s="631" t="str">
        <f t="shared" si="52"/>
        <v>XDOR_BJXR_C788_NECP_M550105_00003.BC</v>
      </c>
      <c r="K789" s="633" t="s">
        <v>1921</v>
      </c>
      <c r="L789" s="631" t="str">
        <f t="shared" si="53"/>
        <v/>
      </c>
    </row>
    <row r="790" spans="1:12">
      <c r="A790" s="627" t="str">
        <f t="shared" si="50"/>
        <v/>
      </c>
      <c r="B790" s="627" t="str">
        <f t="shared" si="51"/>
        <v/>
      </c>
      <c r="C790" s="630"/>
      <c r="E790" s="633" t="s">
        <v>1920</v>
      </c>
      <c r="F790" s="631" t="str">
        <f t="shared" si="52"/>
        <v>XDOR_BJXR_C789_NECP_M089901_00001.BC</v>
      </c>
      <c r="K790" s="633" t="s">
        <v>1920</v>
      </c>
      <c r="L790" s="631" t="str">
        <f t="shared" si="53"/>
        <v/>
      </c>
    </row>
    <row r="791" spans="1:12">
      <c r="A791" s="627" t="str">
        <f t="shared" si="50"/>
        <v/>
      </c>
      <c r="B791" s="627" t="str">
        <f t="shared" si="51"/>
        <v/>
      </c>
      <c r="C791" s="630"/>
      <c r="E791" s="633" t="s">
        <v>1919</v>
      </c>
      <c r="F791" s="631" t="str">
        <f t="shared" si="52"/>
        <v>XDOR_BJXR_C790_NECP_M089902_00001.BC</v>
      </c>
      <c r="K791" s="633" t="s">
        <v>1919</v>
      </c>
      <c r="L791" s="631" t="str">
        <f t="shared" si="53"/>
        <v/>
      </c>
    </row>
    <row r="792" spans="1:12">
      <c r="A792" s="627" t="str">
        <f t="shared" si="50"/>
        <v/>
      </c>
      <c r="B792" s="627" t="str">
        <f t="shared" si="51"/>
        <v/>
      </c>
      <c r="C792" s="630"/>
      <c r="E792" s="633" t="s">
        <v>1918</v>
      </c>
      <c r="F792" s="631" t="str">
        <f t="shared" si="52"/>
        <v>XDOR_BJXR_C791_NECP_M579906_00001.BC</v>
      </c>
      <c r="K792" s="633" t="s">
        <v>1918</v>
      </c>
      <c r="L792" s="631" t="str">
        <f t="shared" si="53"/>
        <v/>
      </c>
    </row>
    <row r="793" spans="1:12">
      <c r="A793" s="627" t="str">
        <f t="shared" si="50"/>
        <v/>
      </c>
      <c r="B793" s="627" t="str">
        <f t="shared" si="51"/>
        <v/>
      </c>
      <c r="C793" s="630"/>
      <c r="E793" s="633" t="s">
        <v>1917</v>
      </c>
      <c r="F793" s="631" t="str">
        <f t="shared" si="52"/>
        <v>XDOR_BJXR_C792_NECP_M579907_00001.BC</v>
      </c>
      <c r="K793" s="633" t="s">
        <v>1917</v>
      </c>
      <c r="L793" s="631" t="str">
        <f t="shared" si="53"/>
        <v/>
      </c>
    </row>
    <row r="794" spans="1:12">
      <c r="A794" s="627" t="str">
        <f t="shared" si="50"/>
        <v/>
      </c>
      <c r="B794" s="627" t="str">
        <f t="shared" si="51"/>
        <v/>
      </c>
      <c r="C794" s="630"/>
      <c r="E794" s="633" t="s">
        <v>1916</v>
      </c>
      <c r="F794" s="631" t="str">
        <f t="shared" si="52"/>
        <v>XDOR_BJXR_C793_NECP_M589901_00001.BC</v>
      </c>
      <c r="K794" s="633" t="s">
        <v>1916</v>
      </c>
      <c r="L794" s="631" t="str">
        <f t="shared" si="53"/>
        <v/>
      </c>
    </row>
    <row r="795" spans="1:12">
      <c r="A795" s="627" t="str">
        <f t="shared" si="50"/>
        <v/>
      </c>
      <c r="B795" s="627" t="str">
        <f t="shared" si="51"/>
        <v/>
      </c>
      <c r="C795" s="630"/>
      <c r="E795" s="633" t="s">
        <v>1915</v>
      </c>
      <c r="F795" s="631" t="str">
        <f t="shared" si="52"/>
        <v>XDOR_BJXR_C794_NECP_M589902_00001.BC</v>
      </c>
      <c r="K795" s="633" t="s">
        <v>1915</v>
      </c>
      <c r="L795" s="631" t="str">
        <f t="shared" si="53"/>
        <v/>
      </c>
    </row>
    <row r="796" spans="1:12">
      <c r="A796" s="627" t="str">
        <f t="shared" si="50"/>
        <v/>
      </c>
      <c r="B796" s="627" t="str">
        <f t="shared" si="51"/>
        <v/>
      </c>
      <c r="C796" s="630"/>
      <c r="E796" s="633" t="s">
        <v>1914</v>
      </c>
      <c r="F796" s="631" t="str">
        <f t="shared" si="52"/>
        <v>XDOR_BJXR_C795_NECP_M589903_00002.BC</v>
      </c>
      <c r="K796" s="633" t="s">
        <v>1914</v>
      </c>
      <c r="L796" s="631" t="str">
        <f t="shared" si="53"/>
        <v/>
      </c>
    </row>
    <row r="797" spans="1:12">
      <c r="A797" s="627" t="str">
        <f t="shared" si="50"/>
        <v/>
      </c>
      <c r="B797" s="627" t="str">
        <f t="shared" si="51"/>
        <v/>
      </c>
      <c r="C797" s="630"/>
      <c r="E797" s="633" t="s">
        <v>1913</v>
      </c>
      <c r="F797" s="631" t="str">
        <f t="shared" si="52"/>
        <v>XDOR_BJXR_C796_NECP_M589904_00001.BC</v>
      </c>
      <c r="K797" s="633" t="s">
        <v>1913</v>
      </c>
      <c r="L797" s="631" t="str">
        <f t="shared" si="53"/>
        <v/>
      </c>
    </row>
    <row r="798" spans="1:12">
      <c r="A798" s="627" t="str">
        <f t="shared" si="50"/>
        <v/>
      </c>
      <c r="B798" s="627" t="str">
        <f t="shared" si="51"/>
        <v/>
      </c>
      <c r="C798" s="630"/>
      <c r="E798" s="633" t="s">
        <v>1912</v>
      </c>
      <c r="F798" s="631" t="str">
        <f t="shared" si="52"/>
        <v>XDOR_BJXR_C797_NECP_M089801_00003.BC</v>
      </c>
      <c r="K798" s="633" t="s">
        <v>1912</v>
      </c>
      <c r="L798" s="631" t="str">
        <f t="shared" si="53"/>
        <v/>
      </c>
    </row>
    <row r="799" spans="1:12">
      <c r="A799" s="627" t="str">
        <f t="shared" si="50"/>
        <v/>
      </c>
      <c r="B799" s="627" t="str">
        <f t="shared" si="51"/>
        <v/>
      </c>
      <c r="C799" s="630"/>
      <c r="E799" s="633" t="s">
        <v>1911</v>
      </c>
      <c r="F799" s="631" t="str">
        <f t="shared" si="52"/>
        <v>XDOR_BJXR_C798_NECP_M599901_00002.BC</v>
      </c>
      <c r="K799" s="633" t="s">
        <v>1911</v>
      </c>
      <c r="L799" s="631" t="str">
        <f t="shared" si="53"/>
        <v/>
      </c>
    </row>
    <row r="800" spans="1:12">
      <c r="A800" s="627" t="str">
        <f t="shared" si="50"/>
        <v/>
      </c>
      <c r="B800" s="627" t="str">
        <f t="shared" si="51"/>
        <v/>
      </c>
      <c r="C800" s="630"/>
      <c r="E800" s="633" t="s">
        <v>1910</v>
      </c>
      <c r="F800" s="631" t="str">
        <f t="shared" si="52"/>
        <v>XDOR_BJXR_C799_NECP_M599902_00001.BC</v>
      </c>
      <c r="K800" s="633" t="s">
        <v>1910</v>
      </c>
      <c r="L800" s="631" t="str">
        <f t="shared" si="53"/>
        <v/>
      </c>
    </row>
    <row r="801" spans="1:12">
      <c r="A801" s="627" t="str">
        <f t="shared" si="50"/>
        <v/>
      </c>
      <c r="B801" s="627" t="str">
        <f t="shared" si="51"/>
        <v/>
      </c>
      <c r="C801" s="630"/>
      <c r="E801" s="633" t="s">
        <v>1909</v>
      </c>
      <c r="F801" s="631" t="str">
        <f t="shared" si="52"/>
        <v>XDOR_BJXR_C800_NECP_M599903_00002.BC</v>
      </c>
      <c r="K801" s="633" t="s">
        <v>1909</v>
      </c>
      <c r="L801" s="631" t="str">
        <f t="shared" si="53"/>
        <v>XOR__BJXR_C800_CRCO_M800101_00003.BC</v>
      </c>
    </row>
    <row r="802" spans="1:12">
      <c r="A802" s="627" t="str">
        <f t="shared" si="50"/>
        <v/>
      </c>
      <c r="B802" s="627" t="str">
        <f t="shared" si="51"/>
        <v/>
      </c>
      <c r="C802" s="630"/>
      <c r="E802" s="633" t="s">
        <v>1908</v>
      </c>
      <c r="F802" s="631" t="str">
        <f t="shared" si="52"/>
        <v>XDOR_BJXR_C801_NECP_M599904_00001.BC</v>
      </c>
      <c r="K802" s="633" t="s">
        <v>1908</v>
      </c>
      <c r="L802" s="631" t="str">
        <f t="shared" si="53"/>
        <v>XOR__BJXR_C801_CRCO_M800401_00001.BC</v>
      </c>
    </row>
    <row r="803" spans="1:12">
      <c r="A803" s="627" t="str">
        <f t="shared" si="50"/>
        <v/>
      </c>
      <c r="B803" s="627" t="str">
        <f t="shared" si="51"/>
        <v/>
      </c>
      <c r="C803" s="630"/>
      <c r="E803" s="633" t="s">
        <v>1907</v>
      </c>
      <c r="F803" s="631" t="str">
        <f t="shared" si="52"/>
        <v>XDOR_BJXR_C802_NECP_M599905_00001.BC</v>
      </c>
      <c r="K803" s="633" t="s">
        <v>1907</v>
      </c>
      <c r="L803" s="631" t="str">
        <f t="shared" si="53"/>
        <v>XOR__BJXR_C802_CRCO_M800501_00001.BC</v>
      </c>
    </row>
    <row r="804" spans="1:12">
      <c r="A804" s="627" t="str">
        <f t="shared" si="50"/>
        <v/>
      </c>
      <c r="B804" s="627" t="str">
        <f t="shared" si="51"/>
        <v/>
      </c>
      <c r="C804" s="630"/>
      <c r="E804" s="633" t="s">
        <v>1906</v>
      </c>
      <c r="F804" s="631" t="str">
        <f t="shared" si="52"/>
        <v>XDOR_BJXR_C803_NECP_M599906_00001.BC</v>
      </c>
      <c r="K804" s="633" t="s">
        <v>1906</v>
      </c>
      <c r="L804" s="631" t="str">
        <f t="shared" si="53"/>
        <v/>
      </c>
    </row>
    <row r="805" spans="1:12">
      <c r="A805" s="627" t="str">
        <f t="shared" si="50"/>
        <v/>
      </c>
      <c r="B805" s="627" t="str">
        <f t="shared" si="51"/>
        <v/>
      </c>
      <c r="C805" s="630"/>
      <c r="E805" s="633" t="s">
        <v>1905</v>
      </c>
      <c r="F805" s="631" t="str">
        <f t="shared" si="52"/>
        <v>XDOR_BJXR_C804_NECP_M590101_00001.BC</v>
      </c>
      <c r="K805" s="633" t="s">
        <v>1905</v>
      </c>
      <c r="L805" s="631" t="str">
        <f t="shared" si="53"/>
        <v/>
      </c>
    </row>
    <row r="806" spans="1:12">
      <c r="A806" s="627" t="str">
        <f t="shared" si="50"/>
        <v/>
      </c>
      <c r="B806" s="627" t="str">
        <f t="shared" si="51"/>
        <v/>
      </c>
      <c r="C806" s="630"/>
      <c r="E806" s="633" t="s">
        <v>1904</v>
      </c>
      <c r="F806" s="631" t="str">
        <f t="shared" si="52"/>
        <v>XDOR_BJXR_C805_NECP_M590102_00001.BC</v>
      </c>
      <c r="K806" s="633" t="s">
        <v>1904</v>
      </c>
      <c r="L806" s="631" t="str">
        <f t="shared" si="53"/>
        <v/>
      </c>
    </row>
    <row r="807" spans="1:12">
      <c r="A807" s="627" t="str">
        <f t="shared" si="50"/>
        <v/>
      </c>
      <c r="B807" s="627" t="str">
        <f t="shared" si="51"/>
        <v/>
      </c>
      <c r="C807" s="630"/>
      <c r="E807" s="633" t="s">
        <v>1903</v>
      </c>
      <c r="F807" s="631" t="str">
        <f t="shared" si="52"/>
        <v>XDOR_BJXR_C806_NECP_M590201_00001.BC</v>
      </c>
      <c r="K807" s="633" t="s">
        <v>1903</v>
      </c>
      <c r="L807" s="631" t="str">
        <f t="shared" si="53"/>
        <v/>
      </c>
    </row>
    <row r="808" spans="1:12">
      <c r="A808" s="627" t="str">
        <f t="shared" si="50"/>
        <v/>
      </c>
      <c r="B808" s="627" t="str">
        <f t="shared" si="51"/>
        <v/>
      </c>
      <c r="C808" s="630"/>
      <c r="E808" s="633" t="s">
        <v>1902</v>
      </c>
      <c r="F808" s="631" t="str">
        <f t="shared" si="52"/>
        <v>XDOR_BJXR_C807_NECP_M590202_00001.BC</v>
      </c>
      <c r="K808" s="633" t="s">
        <v>1902</v>
      </c>
      <c r="L808" s="631" t="str">
        <f t="shared" si="53"/>
        <v/>
      </c>
    </row>
    <row r="809" spans="1:12">
      <c r="A809" s="627" t="str">
        <f t="shared" si="50"/>
        <v/>
      </c>
      <c r="B809" s="627" t="str">
        <f t="shared" si="51"/>
        <v/>
      </c>
      <c r="C809" s="630"/>
      <c r="E809" s="633" t="s">
        <v>1901</v>
      </c>
      <c r="F809" s="631" t="str">
        <f t="shared" si="52"/>
        <v>XDOR_BJXR_C808_NECP_M590203_00001.BC</v>
      </c>
      <c r="K809" s="633" t="s">
        <v>1901</v>
      </c>
      <c r="L809" s="631" t="str">
        <f t="shared" si="53"/>
        <v/>
      </c>
    </row>
    <row r="810" spans="1:12">
      <c r="A810" s="627" t="str">
        <f t="shared" si="50"/>
        <v/>
      </c>
      <c r="B810" s="627" t="str">
        <f t="shared" si="51"/>
        <v/>
      </c>
      <c r="C810" s="630"/>
      <c r="E810" s="633" t="s">
        <v>1900</v>
      </c>
      <c r="F810" s="631" t="str">
        <f t="shared" si="52"/>
        <v>XDOR_BJXR_C809_NECP_M590204_00001.BC</v>
      </c>
      <c r="K810" s="633" t="s">
        <v>1900</v>
      </c>
      <c r="L810" s="631" t="str">
        <f t="shared" si="53"/>
        <v/>
      </c>
    </row>
    <row r="811" spans="1:12">
      <c r="A811" s="627" t="str">
        <f t="shared" si="50"/>
        <v/>
      </c>
      <c r="B811" s="627" t="str">
        <f t="shared" si="51"/>
        <v/>
      </c>
      <c r="C811" s="630"/>
      <c r="E811" s="633" t="s">
        <v>1899</v>
      </c>
      <c r="F811" s="631" t="str">
        <f t="shared" si="52"/>
        <v>XDOR_BJXR_C810_NECP_M590205_00001.BC</v>
      </c>
      <c r="K811" s="633" t="s">
        <v>1899</v>
      </c>
      <c r="L811" s="631" t="str">
        <f t="shared" si="53"/>
        <v/>
      </c>
    </row>
    <row r="812" spans="1:12">
      <c r="A812" s="627" t="str">
        <f t="shared" si="50"/>
        <v/>
      </c>
      <c r="B812" s="627" t="str">
        <f t="shared" si="51"/>
        <v/>
      </c>
      <c r="C812" s="630"/>
      <c r="E812" s="633" t="s">
        <v>1898</v>
      </c>
      <c r="F812" s="631" t="str">
        <f t="shared" si="52"/>
        <v>XDOR_BJXR_C811_NECP_M590206_00001.BC</v>
      </c>
      <c r="K812" s="633" t="s">
        <v>1898</v>
      </c>
      <c r="L812" s="631" t="str">
        <f t="shared" si="53"/>
        <v/>
      </c>
    </row>
    <row r="813" spans="1:12">
      <c r="A813" s="627" t="str">
        <f t="shared" si="50"/>
        <v/>
      </c>
      <c r="B813" s="627" t="str">
        <f t="shared" si="51"/>
        <v/>
      </c>
      <c r="C813" s="630"/>
      <c r="E813" s="633" t="s">
        <v>1897</v>
      </c>
      <c r="F813" s="631" t="str">
        <f t="shared" si="52"/>
        <v>XDOR_BJXR_C812_NECP_M590207_00001.BC</v>
      </c>
      <c r="K813" s="633" t="s">
        <v>1897</v>
      </c>
      <c r="L813" s="631" t="str">
        <f t="shared" si="53"/>
        <v/>
      </c>
    </row>
    <row r="814" spans="1:12">
      <c r="A814" s="627" t="str">
        <f t="shared" si="50"/>
        <v/>
      </c>
      <c r="B814" s="627" t="str">
        <f t="shared" si="51"/>
        <v/>
      </c>
      <c r="C814" s="630"/>
      <c r="E814" s="633" t="s">
        <v>1896</v>
      </c>
      <c r="F814" s="631" t="str">
        <f t="shared" si="52"/>
        <v>XDOR_BJXR_C813_NECP_M590208_00001.BC</v>
      </c>
      <c r="K814" s="633" t="s">
        <v>1896</v>
      </c>
      <c r="L814" s="631" t="str">
        <f t="shared" si="53"/>
        <v/>
      </c>
    </row>
    <row r="815" spans="1:12">
      <c r="A815" s="627" t="str">
        <f t="shared" si="50"/>
        <v/>
      </c>
      <c r="B815" s="627" t="str">
        <f t="shared" si="51"/>
        <v/>
      </c>
      <c r="C815" s="630"/>
      <c r="E815" s="633" t="s">
        <v>1895</v>
      </c>
      <c r="F815" s="631" t="str">
        <f t="shared" si="52"/>
        <v>XDOR_BJXR_C814_NECP_M590209_00001.BC</v>
      </c>
      <c r="K815" s="633" t="s">
        <v>1895</v>
      </c>
      <c r="L815" s="631" t="str">
        <f t="shared" si="53"/>
        <v/>
      </c>
    </row>
    <row r="816" spans="1:12">
      <c r="A816" s="627" t="str">
        <f t="shared" si="50"/>
        <v/>
      </c>
      <c r="B816" s="627" t="str">
        <f t="shared" si="51"/>
        <v/>
      </c>
      <c r="C816" s="630"/>
      <c r="E816" s="633" t="s">
        <v>1894</v>
      </c>
      <c r="F816" s="631" t="str">
        <f t="shared" si="52"/>
        <v>XDOR_BJXR_C815_NECP_M590210_00001.BC</v>
      </c>
      <c r="K816" s="633" t="s">
        <v>1894</v>
      </c>
      <c r="L816" s="631" t="str">
        <f t="shared" si="53"/>
        <v/>
      </c>
    </row>
    <row r="817" spans="1:12">
      <c r="A817" s="627" t="str">
        <f t="shared" si="50"/>
        <v/>
      </c>
      <c r="B817" s="627" t="str">
        <f t="shared" si="51"/>
        <v/>
      </c>
      <c r="C817" s="630"/>
      <c r="E817" s="633" t="s">
        <v>1893</v>
      </c>
      <c r="F817" s="631" t="str">
        <f t="shared" si="52"/>
        <v>XDOR_BJXR_C816_NECP_M590211_00001.BC</v>
      </c>
      <c r="K817" s="633" t="s">
        <v>1893</v>
      </c>
      <c r="L817" s="631" t="str">
        <f t="shared" si="53"/>
        <v/>
      </c>
    </row>
    <row r="818" spans="1:12">
      <c r="A818" s="627" t="str">
        <f t="shared" si="50"/>
        <v/>
      </c>
      <c r="B818" s="627" t="str">
        <f t="shared" si="51"/>
        <v/>
      </c>
      <c r="C818" s="630"/>
      <c r="E818" s="633" t="s">
        <v>1892</v>
      </c>
      <c r="F818" s="631" t="str">
        <f t="shared" si="52"/>
        <v>XDOR_BJXR_C817_NECP_M590212_00001.BC</v>
      </c>
      <c r="K818" s="633" t="s">
        <v>1892</v>
      </c>
      <c r="L818" s="631" t="str">
        <f t="shared" si="53"/>
        <v/>
      </c>
    </row>
    <row r="819" spans="1:12">
      <c r="A819" s="627" t="str">
        <f t="shared" si="50"/>
        <v/>
      </c>
      <c r="B819" s="627" t="str">
        <f t="shared" si="51"/>
        <v/>
      </c>
      <c r="C819" s="630"/>
      <c r="E819" s="633" t="s">
        <v>1891</v>
      </c>
      <c r="F819" s="631" t="str">
        <f t="shared" si="52"/>
        <v>XDOR_BJXR_C818_NECP_M590213_00001.BC</v>
      </c>
      <c r="K819" s="633" t="s">
        <v>1891</v>
      </c>
      <c r="L819" s="631" t="str">
        <f t="shared" si="53"/>
        <v/>
      </c>
    </row>
    <row r="820" spans="1:12">
      <c r="A820" s="627" t="str">
        <f t="shared" si="50"/>
        <v/>
      </c>
      <c r="B820" s="627" t="str">
        <f t="shared" si="51"/>
        <v/>
      </c>
      <c r="C820" s="630"/>
      <c r="E820" s="633" t="s">
        <v>1890</v>
      </c>
      <c r="F820" s="631" t="str">
        <f t="shared" si="52"/>
        <v>XDOR_BJXR_C819_NECP_M590214_00001.BC</v>
      </c>
      <c r="K820" s="633" t="s">
        <v>1890</v>
      </c>
      <c r="L820" s="631" t="str">
        <f t="shared" si="53"/>
        <v/>
      </c>
    </row>
    <row r="821" spans="1:12">
      <c r="A821" s="627" t="str">
        <f t="shared" si="50"/>
        <v/>
      </c>
      <c r="B821" s="627" t="str">
        <f t="shared" si="51"/>
        <v/>
      </c>
      <c r="C821" s="630"/>
      <c r="E821" s="633" t="s">
        <v>1889</v>
      </c>
      <c r="F821" s="631" t="str">
        <f t="shared" si="52"/>
        <v>XDOR_BJXR_C820_NECP_M590215_00001.BC</v>
      </c>
      <c r="K821" s="633" t="s">
        <v>1889</v>
      </c>
      <c r="L821" s="631" t="str">
        <f t="shared" si="53"/>
        <v/>
      </c>
    </row>
    <row r="822" spans="1:12">
      <c r="A822" s="627" t="str">
        <f t="shared" si="50"/>
        <v/>
      </c>
      <c r="B822" s="627" t="str">
        <f t="shared" si="51"/>
        <v/>
      </c>
      <c r="C822" s="630"/>
      <c r="E822" s="633" t="s">
        <v>1888</v>
      </c>
      <c r="F822" s="631" t="str">
        <f t="shared" si="52"/>
        <v>XDOR_BJXR_C821_NECP_M590216_00001.BC</v>
      </c>
      <c r="K822" s="633" t="s">
        <v>1888</v>
      </c>
      <c r="L822" s="631" t="str">
        <f t="shared" si="53"/>
        <v/>
      </c>
    </row>
    <row r="823" spans="1:12">
      <c r="A823" s="627" t="str">
        <f t="shared" si="50"/>
        <v/>
      </c>
      <c r="B823" s="627" t="str">
        <f t="shared" si="51"/>
        <v/>
      </c>
      <c r="C823" s="630"/>
      <c r="E823" s="633" t="s">
        <v>1887</v>
      </c>
      <c r="F823" s="631" t="str">
        <f t="shared" si="52"/>
        <v>XDOR_BJXR_C822_NECP_M590217_00001.BC</v>
      </c>
      <c r="K823" s="633" t="s">
        <v>1887</v>
      </c>
      <c r="L823" s="631" t="str">
        <f t="shared" si="53"/>
        <v/>
      </c>
    </row>
    <row r="824" spans="1:12">
      <c r="A824" s="627" t="str">
        <f t="shared" si="50"/>
        <v/>
      </c>
      <c r="B824" s="627" t="str">
        <f t="shared" si="51"/>
        <v/>
      </c>
      <c r="C824" s="630"/>
      <c r="E824" s="633" t="s">
        <v>1886</v>
      </c>
      <c r="F824" s="631" t="str">
        <f t="shared" si="52"/>
        <v>XDOR_BJXR_C823_NECP_M590218_00001.BC</v>
      </c>
      <c r="K824" s="633" t="s">
        <v>1886</v>
      </c>
      <c r="L824" s="631" t="str">
        <f t="shared" si="53"/>
        <v/>
      </c>
    </row>
    <row r="825" spans="1:12">
      <c r="A825" s="627" t="str">
        <f t="shared" si="50"/>
        <v/>
      </c>
      <c r="B825" s="627" t="str">
        <f t="shared" si="51"/>
        <v/>
      </c>
      <c r="C825" s="630"/>
      <c r="E825" s="633" t="s">
        <v>1885</v>
      </c>
      <c r="F825" s="631" t="str">
        <f t="shared" si="52"/>
        <v>XDOR_BJXR_C824_NECP_M590219_00001.BC</v>
      </c>
      <c r="K825" s="633" t="s">
        <v>1885</v>
      </c>
      <c r="L825" s="631" t="str">
        <f t="shared" si="53"/>
        <v/>
      </c>
    </row>
    <row r="826" spans="1:12">
      <c r="A826" s="627" t="str">
        <f t="shared" si="50"/>
        <v/>
      </c>
      <c r="B826" s="627" t="str">
        <f t="shared" si="51"/>
        <v/>
      </c>
      <c r="C826" s="630"/>
      <c r="E826" s="633" t="s">
        <v>1884</v>
      </c>
      <c r="F826" s="631" t="str">
        <f t="shared" si="52"/>
        <v>XDOR_BJXR_C825_NECP_M590220_00001.BC</v>
      </c>
      <c r="K826" s="633" t="s">
        <v>1884</v>
      </c>
      <c r="L826" s="631" t="str">
        <f t="shared" si="53"/>
        <v/>
      </c>
    </row>
    <row r="827" spans="1:12">
      <c r="A827" s="627" t="str">
        <f t="shared" si="50"/>
        <v/>
      </c>
      <c r="B827" s="627" t="str">
        <f t="shared" si="51"/>
        <v/>
      </c>
      <c r="C827" s="630"/>
      <c r="E827" s="633" t="s">
        <v>1883</v>
      </c>
      <c r="F827" s="631" t="str">
        <f t="shared" si="52"/>
        <v>XDOR_BJXR_C826_NECP_M590221_00001.BC</v>
      </c>
      <c r="K827" s="633" t="s">
        <v>1883</v>
      </c>
      <c r="L827" s="631" t="str">
        <f t="shared" si="53"/>
        <v/>
      </c>
    </row>
    <row r="828" spans="1:12">
      <c r="A828" s="627" t="str">
        <f t="shared" si="50"/>
        <v/>
      </c>
      <c r="B828" s="627" t="str">
        <f t="shared" si="51"/>
        <v/>
      </c>
      <c r="C828" s="630"/>
      <c r="E828" s="633" t="s">
        <v>1882</v>
      </c>
      <c r="F828" s="631" t="str">
        <f t="shared" si="52"/>
        <v>XDOR_BJXR_C827_NECP_M590222_00001.BC</v>
      </c>
      <c r="K828" s="633" t="s">
        <v>1882</v>
      </c>
      <c r="L828" s="631" t="str">
        <f t="shared" si="53"/>
        <v/>
      </c>
    </row>
    <row r="829" spans="1:12">
      <c r="A829" s="627" t="str">
        <f t="shared" si="50"/>
        <v/>
      </c>
      <c r="B829" s="627" t="str">
        <f t="shared" si="51"/>
        <v/>
      </c>
      <c r="C829" s="630"/>
      <c r="E829" s="633" t="s">
        <v>1881</v>
      </c>
      <c r="F829" s="631" t="str">
        <f t="shared" si="52"/>
        <v>XDOR_BJXR_C828_NECP_M590223_00001.BC</v>
      </c>
      <c r="K829" s="633" t="s">
        <v>1881</v>
      </c>
      <c r="L829" s="631" t="str">
        <f t="shared" si="53"/>
        <v/>
      </c>
    </row>
    <row r="830" spans="1:12">
      <c r="A830" s="627" t="str">
        <f t="shared" si="50"/>
        <v/>
      </c>
      <c r="B830" s="627" t="str">
        <f t="shared" si="51"/>
        <v/>
      </c>
      <c r="C830" s="630"/>
      <c r="E830" s="633" t="s">
        <v>1880</v>
      </c>
      <c r="F830" s="631" t="str">
        <f t="shared" si="52"/>
        <v>XDOR_BJXR_C829_NECP_M550201_00001.BC</v>
      </c>
      <c r="K830" s="633" t="s">
        <v>1880</v>
      </c>
      <c r="L830" s="631" t="str">
        <f t="shared" si="53"/>
        <v/>
      </c>
    </row>
    <row r="831" spans="1:12">
      <c r="A831" s="627" t="str">
        <f t="shared" si="50"/>
        <v/>
      </c>
      <c r="B831" s="627" t="str">
        <f t="shared" si="51"/>
        <v/>
      </c>
      <c r="C831" s="630"/>
      <c r="E831" s="633" t="s">
        <v>1879</v>
      </c>
      <c r="F831" s="631" t="str">
        <f t="shared" si="52"/>
        <v>XDOR_BJXR_C830_NECP_M550202_00001.BC</v>
      </c>
      <c r="K831" s="633" t="s">
        <v>1879</v>
      </c>
      <c r="L831" s="631" t="str">
        <f t="shared" si="53"/>
        <v/>
      </c>
    </row>
    <row r="832" spans="1:12">
      <c r="A832" s="627" t="str">
        <f t="shared" si="50"/>
        <v/>
      </c>
      <c r="B832" s="627" t="str">
        <f t="shared" si="51"/>
        <v/>
      </c>
      <c r="C832" s="630"/>
      <c r="E832" s="633" t="s">
        <v>1878</v>
      </c>
      <c r="F832" s="631" t="str">
        <f t="shared" si="52"/>
        <v>XDOR_BJXR_C831_CRCO_M800201_00002.BC</v>
      </c>
      <c r="K832" s="633" t="s">
        <v>1878</v>
      </c>
      <c r="L832" s="631" t="str">
        <f t="shared" si="53"/>
        <v/>
      </c>
    </row>
    <row r="833" spans="1:12">
      <c r="A833" s="627" t="str">
        <f t="shared" si="50"/>
        <v/>
      </c>
      <c r="B833" s="627" t="str">
        <f t="shared" si="51"/>
        <v/>
      </c>
      <c r="C833" s="630"/>
      <c r="E833" s="633" t="s">
        <v>1877</v>
      </c>
      <c r="F833" s="631" t="str">
        <f t="shared" si="52"/>
        <v>XDOR_BJXR_C832_CRCO_M800301_00001.BC</v>
      </c>
      <c r="K833" s="633" t="s">
        <v>1877</v>
      </c>
      <c r="L833" s="631" t="str">
        <f t="shared" si="53"/>
        <v/>
      </c>
    </row>
    <row r="834" spans="1:12">
      <c r="A834" s="627" t="str">
        <f t="shared" ref="A834:A897" si="54">+IF(B834="","",COUNTIF($B$2:$B$1000,B834))</f>
        <v/>
      </c>
      <c r="B834" s="627" t="str">
        <f t="shared" ref="B834:B897" si="55">+MID(C834,12,3)</f>
        <v/>
      </c>
      <c r="C834" s="630"/>
      <c r="E834" s="633" t="s">
        <v>1876</v>
      </c>
      <c r="F834" s="631" t="str">
        <f t="shared" ref="F834:F897" si="56">+IF(ISNA(VLOOKUP(E834,$B$2:$C$999,2,FALSE)),"",VLOOKUP(E834,$B$2:$C$999,2,FALSE))</f>
        <v>XDOR_BJXR_C833_NECP_M190709_00001.BC</v>
      </c>
      <c r="K834" s="633" t="s">
        <v>1876</v>
      </c>
      <c r="L834" s="631" t="str">
        <f t="shared" ref="L834:L897" si="57">+IF(ISNA(VLOOKUP(K834,$H$2:$I$999,2,FALSE)),"",VLOOKUP(K834,$H$2:$I$999,2,FALSE))</f>
        <v/>
      </c>
    </row>
    <row r="835" spans="1:12">
      <c r="A835" s="627" t="str">
        <f t="shared" si="54"/>
        <v/>
      </c>
      <c r="B835" s="627" t="str">
        <f t="shared" si="55"/>
        <v/>
      </c>
      <c r="C835" s="630"/>
      <c r="E835" s="633" t="s">
        <v>1875</v>
      </c>
      <c r="F835" s="631" t="str">
        <f t="shared" si="56"/>
        <v>XDOR_BJXR_C834_NECP_M190710_00001.BC</v>
      </c>
      <c r="K835" s="633" t="s">
        <v>1875</v>
      </c>
      <c r="L835" s="631" t="str">
        <f t="shared" si="57"/>
        <v/>
      </c>
    </row>
    <row r="836" spans="1:12">
      <c r="A836" s="627" t="str">
        <f t="shared" si="54"/>
        <v/>
      </c>
      <c r="B836" s="627" t="str">
        <f t="shared" si="55"/>
        <v/>
      </c>
      <c r="C836" s="630"/>
      <c r="E836" s="633" t="s">
        <v>1874</v>
      </c>
      <c r="F836" s="631" t="str">
        <f t="shared" si="56"/>
        <v>XDOR_BJXR_C835_NECP_M190711_00001.BC</v>
      </c>
      <c r="K836" s="633" t="s">
        <v>1874</v>
      </c>
      <c r="L836" s="631" t="str">
        <f t="shared" si="57"/>
        <v/>
      </c>
    </row>
    <row r="837" spans="1:12">
      <c r="A837" s="627" t="str">
        <f t="shared" si="54"/>
        <v/>
      </c>
      <c r="B837" s="627" t="str">
        <f t="shared" si="55"/>
        <v/>
      </c>
      <c r="C837" s="630"/>
      <c r="E837" s="633" t="s">
        <v>1873</v>
      </c>
      <c r="F837" s="631" t="str">
        <f t="shared" si="56"/>
        <v>XDOR_BJXR_C836_NECP_M190712_00001.BC</v>
      </c>
      <c r="K837" s="633" t="s">
        <v>1873</v>
      </c>
      <c r="L837" s="631" t="str">
        <f t="shared" si="57"/>
        <v/>
      </c>
    </row>
    <row r="838" spans="1:12">
      <c r="A838" s="627" t="str">
        <f t="shared" si="54"/>
        <v/>
      </c>
      <c r="B838" s="627" t="str">
        <f t="shared" si="55"/>
        <v/>
      </c>
      <c r="C838" s="630"/>
      <c r="E838" s="633" t="s">
        <v>1872</v>
      </c>
      <c r="F838" s="631" t="str">
        <f t="shared" si="56"/>
        <v>XDOR_BJXR_C837_NECP_M190713_00001.BC</v>
      </c>
      <c r="K838" s="633" t="s">
        <v>1872</v>
      </c>
      <c r="L838" s="631" t="str">
        <f t="shared" si="57"/>
        <v/>
      </c>
    </row>
    <row r="839" spans="1:12">
      <c r="A839" s="627" t="str">
        <f t="shared" si="54"/>
        <v/>
      </c>
      <c r="B839" s="627" t="str">
        <f t="shared" si="55"/>
        <v/>
      </c>
      <c r="C839" s="630"/>
      <c r="E839" s="633" t="s">
        <v>1871</v>
      </c>
      <c r="F839" s="631" t="str">
        <f t="shared" si="56"/>
        <v>XDOR_BJXR_C838_NECP_M190714_00001.BC</v>
      </c>
      <c r="K839" s="633" t="s">
        <v>1871</v>
      </c>
      <c r="L839" s="631" t="str">
        <f t="shared" si="57"/>
        <v/>
      </c>
    </row>
    <row r="840" spans="1:12">
      <c r="A840" s="627" t="str">
        <f t="shared" si="54"/>
        <v/>
      </c>
      <c r="B840" s="627" t="str">
        <f t="shared" si="55"/>
        <v/>
      </c>
      <c r="C840" s="630"/>
      <c r="E840" s="633" t="s">
        <v>1870</v>
      </c>
      <c r="F840" s="631" t="str">
        <f t="shared" si="56"/>
        <v>XDOR_BJXR_C839_NECP_M190715_00001.BC</v>
      </c>
      <c r="K840" s="633" t="s">
        <v>1870</v>
      </c>
      <c r="L840" s="631" t="str">
        <f t="shared" si="57"/>
        <v/>
      </c>
    </row>
    <row r="841" spans="1:12">
      <c r="A841" s="627" t="str">
        <f t="shared" si="54"/>
        <v/>
      </c>
      <c r="B841" s="627" t="str">
        <f t="shared" si="55"/>
        <v/>
      </c>
      <c r="C841" s="630"/>
      <c r="E841" s="633" t="s">
        <v>1869</v>
      </c>
      <c r="F841" s="631" t="str">
        <f t="shared" si="56"/>
        <v>XDOR_BJXR_C840_NECP_M190716_00001.BC</v>
      </c>
      <c r="K841" s="633" t="s">
        <v>1869</v>
      </c>
      <c r="L841" s="631" t="str">
        <f t="shared" si="57"/>
        <v/>
      </c>
    </row>
    <row r="842" spans="1:12">
      <c r="A842" s="627" t="str">
        <f t="shared" si="54"/>
        <v/>
      </c>
      <c r="B842" s="627" t="str">
        <f t="shared" si="55"/>
        <v/>
      </c>
      <c r="C842" s="630"/>
      <c r="E842" s="633" t="s">
        <v>1868</v>
      </c>
      <c r="F842" s="631" t="str">
        <f t="shared" si="56"/>
        <v>XDOR_BJXR_C841_NECP_M190717_00001.BC</v>
      </c>
      <c r="K842" s="633" t="s">
        <v>1868</v>
      </c>
      <c r="L842" s="631" t="str">
        <f t="shared" si="57"/>
        <v/>
      </c>
    </row>
    <row r="843" spans="1:12">
      <c r="A843" s="627" t="str">
        <f t="shared" si="54"/>
        <v/>
      </c>
      <c r="B843" s="627" t="str">
        <f t="shared" si="55"/>
        <v/>
      </c>
      <c r="C843" s="630"/>
      <c r="E843" s="633" t="s">
        <v>1867</v>
      </c>
      <c r="F843" s="631" t="str">
        <f t="shared" si="56"/>
        <v>XDOR_BJXR_C842_NECP_M190718_00001.BC</v>
      </c>
      <c r="K843" s="633" t="s">
        <v>1867</v>
      </c>
      <c r="L843" s="631" t="str">
        <f t="shared" si="57"/>
        <v/>
      </c>
    </row>
    <row r="844" spans="1:12">
      <c r="A844" s="627" t="str">
        <f t="shared" si="54"/>
        <v/>
      </c>
      <c r="B844" s="627" t="str">
        <f t="shared" si="55"/>
        <v/>
      </c>
      <c r="C844" s="630"/>
      <c r="E844" s="633" t="s">
        <v>1866</v>
      </c>
      <c r="F844" s="631" t="str">
        <f t="shared" si="56"/>
        <v>XDOR_BJXR_C843_NECP_M190719_00001.BC</v>
      </c>
      <c r="K844" s="633" t="s">
        <v>1866</v>
      </c>
      <c r="L844" s="631" t="str">
        <f t="shared" si="57"/>
        <v/>
      </c>
    </row>
    <row r="845" spans="1:12">
      <c r="A845" s="627" t="str">
        <f t="shared" si="54"/>
        <v/>
      </c>
      <c r="B845" s="627" t="str">
        <f t="shared" si="55"/>
        <v/>
      </c>
      <c r="C845" s="630"/>
      <c r="E845" s="633" t="s">
        <v>1865</v>
      </c>
      <c r="F845" s="631" t="str">
        <f t="shared" si="56"/>
        <v>XDOR_BJXR_C844_NECP_M190720_00001.BC</v>
      </c>
      <c r="K845" s="633" t="s">
        <v>1865</v>
      </c>
      <c r="L845" s="631" t="str">
        <f t="shared" si="57"/>
        <v/>
      </c>
    </row>
    <row r="846" spans="1:12">
      <c r="A846" s="627" t="str">
        <f t="shared" si="54"/>
        <v/>
      </c>
      <c r="B846" s="627" t="str">
        <f t="shared" si="55"/>
        <v/>
      </c>
      <c r="C846" s="630"/>
      <c r="E846" s="633" t="s">
        <v>1864</v>
      </c>
      <c r="F846" s="631" t="str">
        <f t="shared" si="56"/>
        <v>XDOR_BJXR_C845_NECP_M190721_00001.BC</v>
      </c>
      <c r="K846" s="633" t="s">
        <v>1864</v>
      </c>
      <c r="L846" s="631" t="str">
        <f t="shared" si="57"/>
        <v/>
      </c>
    </row>
    <row r="847" spans="1:12">
      <c r="A847" s="627" t="str">
        <f t="shared" si="54"/>
        <v/>
      </c>
      <c r="B847" s="627" t="str">
        <f t="shared" si="55"/>
        <v/>
      </c>
      <c r="C847" s="630"/>
      <c r="E847" s="633" t="s">
        <v>1863</v>
      </c>
      <c r="F847" s="631" t="str">
        <f t="shared" si="56"/>
        <v>XDOR_BJXR_C846_NECP_M190722_00002.BC</v>
      </c>
      <c r="K847" s="633" t="s">
        <v>1863</v>
      </c>
      <c r="L847" s="631" t="str">
        <f t="shared" si="57"/>
        <v/>
      </c>
    </row>
    <row r="848" spans="1:12">
      <c r="A848" s="627" t="str">
        <f t="shared" si="54"/>
        <v/>
      </c>
      <c r="B848" s="627" t="str">
        <f t="shared" si="55"/>
        <v/>
      </c>
      <c r="C848" s="630"/>
      <c r="E848" s="633" t="s">
        <v>1862</v>
      </c>
      <c r="F848" s="631" t="str">
        <f t="shared" si="56"/>
        <v>XDOR_BJXR_C847_NECP_M190723_00002.BC</v>
      </c>
      <c r="K848" s="633" t="s">
        <v>1862</v>
      </c>
      <c r="L848" s="631" t="str">
        <f t="shared" si="57"/>
        <v/>
      </c>
    </row>
    <row r="849" spans="1:12">
      <c r="A849" s="627" t="str">
        <f t="shared" si="54"/>
        <v/>
      </c>
      <c r="B849" s="627" t="str">
        <f t="shared" si="55"/>
        <v/>
      </c>
      <c r="C849" s="630"/>
      <c r="E849" s="633" t="s">
        <v>1861</v>
      </c>
      <c r="F849" s="631" t="str">
        <f t="shared" si="56"/>
        <v>XDOR_BJXR_C848_NECP_M190724_00001.BC</v>
      </c>
      <c r="K849" s="633" t="s">
        <v>1861</v>
      </c>
      <c r="L849" s="631" t="str">
        <f t="shared" si="57"/>
        <v/>
      </c>
    </row>
    <row r="850" spans="1:12">
      <c r="A850" s="627" t="str">
        <f t="shared" si="54"/>
        <v/>
      </c>
      <c r="B850" s="627" t="str">
        <f t="shared" si="55"/>
        <v/>
      </c>
      <c r="C850" s="630"/>
      <c r="E850" s="633" t="s">
        <v>1860</v>
      </c>
      <c r="F850" s="631" t="str">
        <f t="shared" si="56"/>
        <v>XDOR_BJXR_C849_NECP_M190725_00001.BC</v>
      </c>
      <c r="K850" s="633" t="s">
        <v>1860</v>
      </c>
      <c r="L850" s="631" t="str">
        <f t="shared" si="57"/>
        <v/>
      </c>
    </row>
    <row r="851" spans="1:12">
      <c r="A851" s="627" t="str">
        <f t="shared" si="54"/>
        <v/>
      </c>
      <c r="B851" s="627" t="str">
        <f t="shared" si="55"/>
        <v/>
      </c>
      <c r="C851" s="630"/>
      <c r="E851" s="633" t="s">
        <v>1859</v>
      </c>
      <c r="F851" s="631" t="str">
        <f t="shared" si="56"/>
        <v>XDOR_BJXR_C850_NECP_M190726_00001.BC</v>
      </c>
      <c r="K851" s="633" t="s">
        <v>1859</v>
      </c>
      <c r="L851" s="631" t="str">
        <f t="shared" si="57"/>
        <v/>
      </c>
    </row>
    <row r="852" spans="1:12">
      <c r="A852" s="627" t="str">
        <f t="shared" si="54"/>
        <v/>
      </c>
      <c r="B852" s="627" t="str">
        <f t="shared" si="55"/>
        <v/>
      </c>
      <c r="C852" s="630"/>
      <c r="E852" s="633" t="s">
        <v>1858</v>
      </c>
      <c r="F852" s="631" t="str">
        <f t="shared" si="56"/>
        <v>XDOR_BJXR_C851_NECP_M190727_00001.BC</v>
      </c>
      <c r="K852" s="633" t="s">
        <v>1858</v>
      </c>
      <c r="L852" s="631" t="str">
        <f t="shared" si="57"/>
        <v/>
      </c>
    </row>
    <row r="853" spans="1:12">
      <c r="A853" s="627" t="str">
        <f t="shared" si="54"/>
        <v/>
      </c>
      <c r="B853" s="627" t="str">
        <f t="shared" si="55"/>
        <v/>
      </c>
      <c r="C853" s="630"/>
      <c r="E853" s="633" t="s">
        <v>1857</v>
      </c>
      <c r="F853" s="631" t="str">
        <f t="shared" si="56"/>
        <v>XDOR_BJXR_C852_NECP_M191001_00002.BC</v>
      </c>
      <c r="K853" s="633" t="s">
        <v>1857</v>
      </c>
      <c r="L853" s="631" t="str">
        <f t="shared" si="57"/>
        <v/>
      </c>
    </row>
    <row r="854" spans="1:12">
      <c r="A854" s="627" t="str">
        <f t="shared" si="54"/>
        <v/>
      </c>
      <c r="B854" s="627" t="str">
        <f t="shared" si="55"/>
        <v/>
      </c>
      <c r="C854" s="630"/>
      <c r="E854" s="633" t="s">
        <v>1856</v>
      </c>
      <c r="F854" s="631" t="str">
        <f t="shared" si="56"/>
        <v>XDOR_BJXR_C853_NECP_M550301_00001.BC</v>
      </c>
      <c r="K854" s="633" t="s">
        <v>1856</v>
      </c>
      <c r="L854" s="631" t="str">
        <f t="shared" si="57"/>
        <v/>
      </c>
    </row>
    <row r="855" spans="1:12">
      <c r="A855" s="627" t="str">
        <f t="shared" si="54"/>
        <v/>
      </c>
      <c r="B855" s="627" t="str">
        <f t="shared" si="55"/>
        <v/>
      </c>
      <c r="C855" s="630"/>
      <c r="E855" s="633" t="s">
        <v>1855</v>
      </c>
      <c r="F855" s="631" t="str">
        <f t="shared" si="56"/>
        <v>XDOR_BJXR_C854_NECP_M560201_00001.BC</v>
      </c>
      <c r="K855" s="633" t="s">
        <v>1855</v>
      </c>
      <c r="L855" s="631" t="str">
        <f t="shared" si="57"/>
        <v/>
      </c>
    </row>
    <row r="856" spans="1:12">
      <c r="A856" s="627" t="str">
        <f t="shared" si="54"/>
        <v/>
      </c>
      <c r="B856" s="627" t="str">
        <f t="shared" si="55"/>
        <v/>
      </c>
      <c r="C856" s="630"/>
      <c r="E856" s="633" t="s">
        <v>1854</v>
      </c>
      <c r="F856" s="631" t="str">
        <f t="shared" si="56"/>
        <v>XDOR_BJXR_C855_NECP_M190728_00001.BC</v>
      </c>
      <c r="K856" s="633" t="s">
        <v>1854</v>
      </c>
      <c r="L856" s="631" t="str">
        <f t="shared" si="57"/>
        <v/>
      </c>
    </row>
    <row r="857" spans="1:12">
      <c r="A857" s="627" t="str">
        <f t="shared" si="54"/>
        <v/>
      </c>
      <c r="B857" s="627" t="str">
        <f t="shared" si="55"/>
        <v/>
      </c>
      <c r="C857" s="630"/>
      <c r="E857" s="633" t="s">
        <v>1853</v>
      </c>
      <c r="F857" s="631" t="str">
        <f t="shared" si="56"/>
        <v>XDOR_BJXR_C856_NECP_M190729_00001.BC</v>
      </c>
      <c r="K857" s="633" t="s">
        <v>1853</v>
      </c>
      <c r="L857" s="631" t="str">
        <f t="shared" si="57"/>
        <v/>
      </c>
    </row>
    <row r="858" spans="1:12">
      <c r="A858" s="627" t="str">
        <f t="shared" si="54"/>
        <v/>
      </c>
      <c r="B858" s="627" t="str">
        <f t="shared" si="55"/>
        <v/>
      </c>
      <c r="C858" s="630"/>
      <c r="E858" s="633" t="s">
        <v>1852</v>
      </c>
      <c r="F858" s="631" t="str">
        <f t="shared" si="56"/>
        <v>XDOR_BJXR_C857_NECP_M190801_00002.BC</v>
      </c>
      <c r="K858" s="633" t="s">
        <v>1852</v>
      </c>
      <c r="L858" s="631" t="str">
        <f t="shared" si="57"/>
        <v/>
      </c>
    </row>
    <row r="859" spans="1:12">
      <c r="A859" s="627" t="str">
        <f t="shared" si="54"/>
        <v/>
      </c>
      <c r="B859" s="627" t="str">
        <f t="shared" si="55"/>
        <v/>
      </c>
      <c r="C859" s="630"/>
      <c r="E859" s="633" t="s">
        <v>1851</v>
      </c>
      <c r="F859" s="631" t="str">
        <f t="shared" si="56"/>
        <v>XDOR_BJXR_C858_NECP_M190802_00001.BC</v>
      </c>
      <c r="K859" s="633" t="s">
        <v>1851</v>
      </c>
      <c r="L859" s="631" t="str">
        <f t="shared" si="57"/>
        <v/>
      </c>
    </row>
    <row r="860" spans="1:12">
      <c r="A860" s="627" t="str">
        <f t="shared" si="54"/>
        <v/>
      </c>
      <c r="B860" s="627" t="str">
        <f t="shared" si="55"/>
        <v/>
      </c>
      <c r="C860" s="630"/>
      <c r="E860" s="633" t="s">
        <v>1850</v>
      </c>
      <c r="F860" s="631" t="str">
        <f t="shared" si="56"/>
        <v>XDOR_BJXR_C859_NECP_M190803_00001.BC</v>
      </c>
      <c r="K860" s="633" t="s">
        <v>1850</v>
      </c>
      <c r="L860" s="631" t="str">
        <f t="shared" si="57"/>
        <v/>
      </c>
    </row>
    <row r="861" spans="1:12">
      <c r="A861" s="627" t="str">
        <f t="shared" si="54"/>
        <v/>
      </c>
      <c r="B861" s="627" t="str">
        <f t="shared" si="55"/>
        <v/>
      </c>
      <c r="C861" s="630"/>
      <c r="E861" s="633" t="s">
        <v>1849</v>
      </c>
      <c r="F861" s="631" t="str">
        <f t="shared" si="56"/>
        <v>XDOR_BJXR_C860_NECP_M190804_00001.BC</v>
      </c>
      <c r="K861" s="633" t="s">
        <v>1849</v>
      </c>
      <c r="L861" s="631" t="str">
        <f t="shared" si="57"/>
        <v/>
      </c>
    </row>
    <row r="862" spans="1:12">
      <c r="A862" s="627" t="str">
        <f t="shared" si="54"/>
        <v/>
      </c>
      <c r="B862" s="627" t="str">
        <f t="shared" si="55"/>
        <v/>
      </c>
      <c r="C862" s="630"/>
      <c r="E862" s="633" t="s">
        <v>1848</v>
      </c>
      <c r="F862" s="631" t="str">
        <f t="shared" si="56"/>
        <v>XDOR_BJXR_C861_NECP_M190805_00002.BC</v>
      </c>
      <c r="K862" s="633" t="s">
        <v>1848</v>
      </c>
      <c r="L862" s="631" t="str">
        <f t="shared" si="57"/>
        <v/>
      </c>
    </row>
    <row r="863" spans="1:12">
      <c r="A863" s="627" t="str">
        <f t="shared" si="54"/>
        <v/>
      </c>
      <c r="B863" s="627" t="str">
        <f t="shared" si="55"/>
        <v/>
      </c>
      <c r="C863" s="630"/>
      <c r="E863" s="633" t="s">
        <v>1847</v>
      </c>
      <c r="F863" s="631" t="str">
        <f t="shared" si="56"/>
        <v>XDOR_BJXR_C862_NECP_M190806_00002.BC</v>
      </c>
      <c r="K863" s="633" t="s">
        <v>1847</v>
      </c>
      <c r="L863" s="631" t="str">
        <f t="shared" si="57"/>
        <v/>
      </c>
    </row>
    <row r="864" spans="1:12">
      <c r="A864" s="627" t="str">
        <f t="shared" si="54"/>
        <v/>
      </c>
      <c r="B864" s="627" t="str">
        <f t="shared" si="55"/>
        <v/>
      </c>
      <c r="C864" s="630"/>
      <c r="E864" s="633" t="s">
        <v>1846</v>
      </c>
      <c r="F864" s="631" t="str">
        <f t="shared" si="56"/>
        <v>XDOR_BJXR_C863_NECP_M190807_00002.BC</v>
      </c>
      <c r="K864" s="633" t="s">
        <v>1846</v>
      </c>
      <c r="L864" s="631" t="str">
        <f t="shared" si="57"/>
        <v/>
      </c>
    </row>
    <row r="865" spans="1:12">
      <c r="A865" s="627" t="str">
        <f t="shared" si="54"/>
        <v/>
      </c>
      <c r="B865" s="627" t="str">
        <f t="shared" si="55"/>
        <v/>
      </c>
      <c r="C865" s="630"/>
      <c r="E865" s="633" t="s">
        <v>1845</v>
      </c>
      <c r="F865" s="631" t="str">
        <f t="shared" si="56"/>
        <v>XDOR_BJXR_C864_NECP_M190808_00001.BC</v>
      </c>
      <c r="K865" s="633" t="s">
        <v>1845</v>
      </c>
      <c r="L865" s="631" t="str">
        <f t="shared" si="57"/>
        <v/>
      </c>
    </row>
    <row r="866" spans="1:12">
      <c r="A866" s="627" t="str">
        <f t="shared" si="54"/>
        <v/>
      </c>
      <c r="B866" s="627" t="str">
        <f t="shared" si="55"/>
        <v/>
      </c>
      <c r="C866" s="630"/>
      <c r="E866" s="633" t="s">
        <v>1844</v>
      </c>
      <c r="F866" s="631" t="str">
        <f t="shared" si="56"/>
        <v>XDOR_BJXR_C865_NECP_M190809_00002.BC</v>
      </c>
      <c r="K866" s="633" t="s">
        <v>1844</v>
      </c>
      <c r="L866" s="631" t="str">
        <f t="shared" si="57"/>
        <v/>
      </c>
    </row>
    <row r="867" spans="1:12">
      <c r="A867" s="627" t="str">
        <f t="shared" si="54"/>
        <v/>
      </c>
      <c r="B867" s="627" t="str">
        <f t="shared" si="55"/>
        <v/>
      </c>
      <c r="C867" s="630"/>
      <c r="E867" s="633" t="s">
        <v>1843</v>
      </c>
      <c r="F867" s="631" t="str">
        <f t="shared" si="56"/>
        <v>XDOR_BJXR_C866_NECP_M190901_00002.BC</v>
      </c>
      <c r="K867" s="633" t="s">
        <v>1843</v>
      </c>
      <c r="L867" s="631" t="str">
        <f t="shared" si="57"/>
        <v/>
      </c>
    </row>
    <row r="868" spans="1:12">
      <c r="A868" s="627" t="str">
        <f t="shared" si="54"/>
        <v/>
      </c>
      <c r="B868" s="627" t="str">
        <f t="shared" si="55"/>
        <v/>
      </c>
      <c r="C868" s="630"/>
      <c r="E868" s="633" t="s">
        <v>1842</v>
      </c>
      <c r="F868" s="631" t="str">
        <f t="shared" si="56"/>
        <v>XDOR_BJXR_C867_NECP_M190902_00001.BC</v>
      </c>
      <c r="K868" s="633" t="s">
        <v>1842</v>
      </c>
      <c r="L868" s="631" t="str">
        <f t="shared" si="57"/>
        <v/>
      </c>
    </row>
    <row r="869" spans="1:12">
      <c r="A869" s="627" t="str">
        <f t="shared" si="54"/>
        <v/>
      </c>
      <c r="B869" s="627" t="str">
        <f t="shared" si="55"/>
        <v/>
      </c>
      <c r="C869" s="630"/>
      <c r="E869" s="633" t="s">
        <v>1841</v>
      </c>
      <c r="F869" s="631" t="str">
        <f t="shared" si="56"/>
        <v>XDOR_BJXR_C868_NECP_M190903_00001.BC</v>
      </c>
      <c r="K869" s="633" t="s">
        <v>1841</v>
      </c>
      <c r="L869" s="631" t="str">
        <f t="shared" si="57"/>
        <v/>
      </c>
    </row>
    <row r="870" spans="1:12">
      <c r="A870" s="627" t="str">
        <f t="shared" si="54"/>
        <v/>
      </c>
      <c r="B870" s="627" t="str">
        <f t="shared" si="55"/>
        <v/>
      </c>
      <c r="C870" s="630"/>
      <c r="E870" s="633" t="s">
        <v>1840</v>
      </c>
      <c r="F870" s="631" t="str">
        <f t="shared" si="56"/>
        <v>XDOR_BJXR_C869_NECP_M190904_00001.BC</v>
      </c>
      <c r="K870" s="633" t="s">
        <v>1840</v>
      </c>
      <c r="L870" s="631" t="str">
        <f t="shared" si="57"/>
        <v/>
      </c>
    </row>
    <row r="871" spans="1:12">
      <c r="A871" s="627" t="str">
        <f t="shared" si="54"/>
        <v/>
      </c>
      <c r="B871" s="627" t="str">
        <f t="shared" si="55"/>
        <v/>
      </c>
      <c r="C871" s="630"/>
      <c r="E871" s="633" t="s">
        <v>1839</v>
      </c>
      <c r="F871" s="631" t="str">
        <f t="shared" si="56"/>
        <v>XDOR_BJXR_C870_NECP_M190905_00002.BC</v>
      </c>
      <c r="K871" s="633" t="s">
        <v>1839</v>
      </c>
      <c r="L871" s="631" t="str">
        <f t="shared" si="57"/>
        <v/>
      </c>
    </row>
    <row r="872" spans="1:12">
      <c r="A872" s="627" t="str">
        <f t="shared" si="54"/>
        <v/>
      </c>
      <c r="B872" s="627" t="str">
        <f t="shared" si="55"/>
        <v/>
      </c>
      <c r="C872" s="630"/>
      <c r="E872" s="633" t="s">
        <v>1838</v>
      </c>
      <c r="F872" s="631" t="str">
        <f t="shared" si="56"/>
        <v>XDOR_BJXR_C871_NECP_M190906_00002.BC</v>
      </c>
      <c r="K872" s="633" t="s">
        <v>1838</v>
      </c>
      <c r="L872" s="631" t="str">
        <f t="shared" si="57"/>
        <v/>
      </c>
    </row>
    <row r="873" spans="1:12">
      <c r="A873" s="627" t="str">
        <f t="shared" si="54"/>
        <v/>
      </c>
      <c r="B873" s="627" t="str">
        <f t="shared" si="55"/>
        <v/>
      </c>
      <c r="C873" s="630"/>
      <c r="E873" s="633" t="s">
        <v>1837</v>
      </c>
      <c r="F873" s="631" t="str">
        <f t="shared" si="56"/>
        <v>XDOR_BJXR_C872_NECP_M190907_00002.BC</v>
      </c>
      <c r="K873" s="633" t="s">
        <v>1837</v>
      </c>
      <c r="L873" s="631" t="str">
        <f t="shared" si="57"/>
        <v/>
      </c>
    </row>
    <row r="874" spans="1:12">
      <c r="A874" s="627" t="str">
        <f t="shared" si="54"/>
        <v/>
      </c>
      <c r="B874" s="627" t="str">
        <f t="shared" si="55"/>
        <v/>
      </c>
      <c r="C874" s="630"/>
      <c r="E874" s="633" t="s">
        <v>1836</v>
      </c>
      <c r="F874" s="631" t="str">
        <f t="shared" si="56"/>
        <v>XDOR_BJXR_C873_NECP_M190908_00002.BC</v>
      </c>
      <c r="K874" s="633" t="s">
        <v>1836</v>
      </c>
      <c r="L874" s="631" t="str">
        <f t="shared" si="57"/>
        <v/>
      </c>
    </row>
    <row r="875" spans="1:12">
      <c r="A875" s="627" t="str">
        <f t="shared" si="54"/>
        <v/>
      </c>
      <c r="B875" s="627" t="str">
        <f t="shared" si="55"/>
        <v/>
      </c>
      <c r="C875" s="630"/>
      <c r="E875" s="633" t="s">
        <v>1835</v>
      </c>
      <c r="F875" s="631" t="str">
        <f t="shared" si="56"/>
        <v>XDOR_BJXR_C874_NECP_M190909_00002.BC</v>
      </c>
      <c r="K875" s="633" t="s">
        <v>1835</v>
      </c>
      <c r="L875" s="631" t="str">
        <f t="shared" si="57"/>
        <v/>
      </c>
    </row>
    <row r="876" spans="1:12">
      <c r="A876" s="627" t="str">
        <f t="shared" si="54"/>
        <v/>
      </c>
      <c r="B876" s="627" t="str">
        <f t="shared" si="55"/>
        <v/>
      </c>
      <c r="C876" s="630"/>
      <c r="E876" s="633" t="s">
        <v>1834</v>
      </c>
      <c r="F876" s="631" t="str">
        <f t="shared" si="56"/>
        <v>XDOR_BJXR_C875_NECP_M190910_00002.BC</v>
      </c>
      <c r="K876" s="633" t="s">
        <v>1834</v>
      </c>
      <c r="L876" s="631" t="str">
        <f t="shared" si="57"/>
        <v/>
      </c>
    </row>
    <row r="877" spans="1:12">
      <c r="A877" s="627" t="str">
        <f t="shared" si="54"/>
        <v/>
      </c>
      <c r="B877" s="627" t="str">
        <f t="shared" si="55"/>
        <v/>
      </c>
      <c r="C877" s="630"/>
      <c r="E877" s="633" t="s">
        <v>1833</v>
      </c>
      <c r="F877" s="631" t="str">
        <f t="shared" si="56"/>
        <v>XDOR_BJXR_C876_NECP_M190911_00003.BC</v>
      </c>
      <c r="K877" s="633" t="s">
        <v>1833</v>
      </c>
      <c r="L877" s="631" t="str">
        <f t="shared" si="57"/>
        <v/>
      </c>
    </row>
    <row r="878" spans="1:12">
      <c r="A878" s="627" t="str">
        <f t="shared" si="54"/>
        <v/>
      </c>
      <c r="B878" s="627" t="str">
        <f t="shared" si="55"/>
        <v/>
      </c>
      <c r="C878" s="630"/>
      <c r="E878" s="633" t="s">
        <v>1832</v>
      </c>
      <c r="F878" s="631" t="str">
        <f t="shared" si="56"/>
        <v>XDOR_BJXR_C877_NECP_M190912_00002.BC</v>
      </c>
      <c r="K878" s="633" t="s">
        <v>1832</v>
      </c>
      <c r="L878" s="631" t="str">
        <f t="shared" si="57"/>
        <v/>
      </c>
    </row>
    <row r="879" spans="1:12">
      <c r="A879" s="627" t="str">
        <f t="shared" si="54"/>
        <v/>
      </c>
      <c r="B879" s="627" t="str">
        <f t="shared" si="55"/>
        <v/>
      </c>
      <c r="C879" s="630"/>
      <c r="E879" s="633" t="s">
        <v>1831</v>
      </c>
      <c r="F879" s="631" t="str">
        <f t="shared" si="56"/>
        <v>XDOR_BJXR_C878_NECP_M190913_00002.BC</v>
      </c>
      <c r="K879" s="633" t="s">
        <v>1831</v>
      </c>
      <c r="L879" s="631" t="str">
        <f t="shared" si="57"/>
        <v/>
      </c>
    </row>
    <row r="880" spans="1:12">
      <c r="A880" s="627" t="str">
        <f t="shared" si="54"/>
        <v/>
      </c>
      <c r="B880" s="627" t="str">
        <f t="shared" si="55"/>
        <v/>
      </c>
      <c r="C880" s="630"/>
      <c r="E880" s="633" t="s">
        <v>1830</v>
      </c>
      <c r="F880" s="631" t="str">
        <f t="shared" si="56"/>
        <v>XDOR_BJXR_C879_NECP_M089701_00002.BC</v>
      </c>
      <c r="K880" s="633" t="s">
        <v>1830</v>
      </c>
      <c r="L880" s="631" t="str">
        <f t="shared" si="57"/>
        <v/>
      </c>
    </row>
    <row r="881" spans="1:12">
      <c r="A881" s="627" t="str">
        <f t="shared" si="54"/>
        <v/>
      </c>
      <c r="B881" s="627" t="str">
        <f t="shared" si="55"/>
        <v/>
      </c>
      <c r="C881" s="630"/>
      <c r="E881" s="633" t="s">
        <v>1829</v>
      </c>
      <c r="F881" s="631" t="str">
        <f t="shared" si="56"/>
        <v>XDOR_BJXR_C880_NECP_M560301_00001.BC</v>
      </c>
      <c r="K881" s="633" t="s">
        <v>1829</v>
      </c>
      <c r="L881" s="631" t="str">
        <f t="shared" si="57"/>
        <v/>
      </c>
    </row>
    <row r="882" spans="1:12">
      <c r="A882" s="627" t="str">
        <f t="shared" si="54"/>
        <v/>
      </c>
      <c r="B882" s="627" t="str">
        <f t="shared" si="55"/>
        <v/>
      </c>
      <c r="C882" s="630"/>
      <c r="E882" s="633" t="s">
        <v>1828</v>
      </c>
      <c r="F882" s="631" t="str">
        <f t="shared" si="56"/>
        <v>XDOR_BJXR_C881_NECP_M089702_00003.BC</v>
      </c>
      <c r="K882" s="633" t="s">
        <v>1828</v>
      </c>
      <c r="L882" s="631" t="str">
        <f t="shared" si="57"/>
        <v/>
      </c>
    </row>
    <row r="883" spans="1:12">
      <c r="A883" s="627" t="str">
        <f t="shared" si="54"/>
        <v/>
      </c>
      <c r="B883" s="627" t="str">
        <f t="shared" si="55"/>
        <v/>
      </c>
      <c r="C883" s="630"/>
      <c r="E883" s="633" t="s">
        <v>1827</v>
      </c>
      <c r="F883" s="631" t="str">
        <f t="shared" si="56"/>
        <v>XDOR_BJXR_C882_NECP_M711101_00001.BC</v>
      </c>
      <c r="K883" s="633" t="s">
        <v>1827</v>
      </c>
      <c r="L883" s="631" t="str">
        <f t="shared" si="57"/>
        <v/>
      </c>
    </row>
    <row r="884" spans="1:12">
      <c r="A884" s="627" t="str">
        <f t="shared" si="54"/>
        <v/>
      </c>
      <c r="B884" s="627" t="str">
        <f t="shared" si="55"/>
        <v/>
      </c>
      <c r="C884" s="630"/>
      <c r="E884" s="633" t="s">
        <v>1826</v>
      </c>
      <c r="F884" s="631" t="str">
        <f t="shared" si="56"/>
        <v>XDOR_BJXR_C883_NECP_M800401_00001.BC</v>
      </c>
      <c r="K884" s="633" t="s">
        <v>1826</v>
      </c>
      <c r="L884" s="631" t="str">
        <f t="shared" si="57"/>
        <v/>
      </c>
    </row>
    <row r="885" spans="1:12">
      <c r="A885" s="627" t="str">
        <f t="shared" si="54"/>
        <v/>
      </c>
      <c r="B885" s="627" t="str">
        <f t="shared" si="55"/>
        <v/>
      </c>
      <c r="C885" s="630"/>
      <c r="E885" s="633" t="s">
        <v>1825</v>
      </c>
      <c r="F885" s="631" t="str">
        <f t="shared" si="56"/>
        <v>XDOR_BJXR_C884_NECP_M711102_00001.BC</v>
      </c>
      <c r="K885" s="633" t="s">
        <v>1825</v>
      </c>
      <c r="L885" s="631" t="str">
        <f t="shared" si="57"/>
        <v/>
      </c>
    </row>
    <row r="886" spans="1:12">
      <c r="A886" s="627" t="str">
        <f t="shared" si="54"/>
        <v/>
      </c>
      <c r="B886" s="627" t="str">
        <f t="shared" si="55"/>
        <v/>
      </c>
      <c r="C886" s="630"/>
      <c r="E886" s="633" t="s">
        <v>1824</v>
      </c>
      <c r="F886" s="631" t="str">
        <f t="shared" si="56"/>
        <v>XDOR_BJXR_C885_NECP_M711103_00001.BC</v>
      </c>
      <c r="K886" s="633" t="s">
        <v>1824</v>
      </c>
      <c r="L886" s="631" t="str">
        <f t="shared" si="57"/>
        <v/>
      </c>
    </row>
    <row r="887" spans="1:12">
      <c r="A887" s="627" t="str">
        <f t="shared" si="54"/>
        <v/>
      </c>
      <c r="B887" s="627" t="str">
        <f t="shared" si="55"/>
        <v/>
      </c>
      <c r="C887" s="630"/>
      <c r="E887" s="633" t="s">
        <v>1823</v>
      </c>
      <c r="F887" s="631" t="str">
        <f t="shared" si="56"/>
        <v>XDOR_BJXR_C886_NECP_M711104_00001.BC</v>
      </c>
      <c r="K887" s="633" t="s">
        <v>1823</v>
      </c>
      <c r="L887" s="631" t="str">
        <f t="shared" si="57"/>
        <v/>
      </c>
    </row>
    <row r="888" spans="1:12">
      <c r="A888" s="627" t="str">
        <f t="shared" si="54"/>
        <v/>
      </c>
      <c r="B888" s="627" t="str">
        <f t="shared" si="55"/>
        <v/>
      </c>
      <c r="C888" s="630"/>
      <c r="E888" s="633" t="s">
        <v>1822</v>
      </c>
      <c r="F888" s="631" t="str">
        <f t="shared" si="56"/>
        <v>XDOR_BJXR_C887_NECP_M700101_00002.BC</v>
      </c>
      <c r="K888" s="633" t="s">
        <v>1822</v>
      </c>
      <c r="L888" s="631" t="str">
        <f t="shared" si="57"/>
        <v/>
      </c>
    </row>
    <row r="889" spans="1:12">
      <c r="A889" s="627" t="str">
        <f t="shared" si="54"/>
        <v/>
      </c>
      <c r="B889" s="627" t="str">
        <f t="shared" si="55"/>
        <v/>
      </c>
      <c r="C889" s="630"/>
      <c r="E889" s="633" t="s">
        <v>1821</v>
      </c>
      <c r="F889" s="631" t="str">
        <f t="shared" si="56"/>
        <v>XDOR_BJXR_C888_NECP_M700201_00001.BC</v>
      </c>
      <c r="K889" s="633" t="s">
        <v>1821</v>
      </c>
      <c r="L889" s="631" t="str">
        <f t="shared" si="57"/>
        <v/>
      </c>
    </row>
    <row r="890" spans="1:12">
      <c r="A890" s="627" t="str">
        <f t="shared" si="54"/>
        <v/>
      </c>
      <c r="B890" s="627" t="str">
        <f t="shared" si="55"/>
        <v/>
      </c>
      <c r="C890" s="630"/>
      <c r="E890" s="633" t="s">
        <v>1820</v>
      </c>
      <c r="F890" s="631" t="str">
        <f t="shared" si="56"/>
        <v>XDOR_BJXR_C889_NECP_M700202_00006.BC</v>
      </c>
      <c r="K890" s="633" t="s">
        <v>1820</v>
      </c>
      <c r="L890" s="631" t="str">
        <f t="shared" si="57"/>
        <v/>
      </c>
    </row>
    <row r="891" spans="1:12">
      <c r="A891" s="627" t="str">
        <f t="shared" si="54"/>
        <v/>
      </c>
      <c r="B891" s="627" t="str">
        <f t="shared" si="55"/>
        <v/>
      </c>
      <c r="C891" s="630"/>
      <c r="E891" s="633" t="s">
        <v>1819</v>
      </c>
      <c r="F891" s="631" t="str">
        <f t="shared" si="56"/>
        <v>XDOR_BJXR_C890_NECP_M700203_00001.BC</v>
      </c>
      <c r="K891" s="633" t="s">
        <v>1819</v>
      </c>
      <c r="L891" s="631" t="str">
        <f t="shared" si="57"/>
        <v/>
      </c>
    </row>
    <row r="892" spans="1:12">
      <c r="A892" s="627" t="str">
        <f t="shared" si="54"/>
        <v/>
      </c>
      <c r="B892" s="627" t="str">
        <f t="shared" si="55"/>
        <v/>
      </c>
      <c r="C892" s="630"/>
      <c r="E892" s="633" t="s">
        <v>1818</v>
      </c>
      <c r="F892" s="631" t="str">
        <f t="shared" si="56"/>
        <v>XDOR_BJXR_C891_NECP_M700204_00006.BC</v>
      </c>
      <c r="K892" s="633" t="s">
        <v>1818</v>
      </c>
      <c r="L892" s="631" t="str">
        <f t="shared" si="57"/>
        <v/>
      </c>
    </row>
    <row r="893" spans="1:12">
      <c r="A893" s="627" t="str">
        <f t="shared" si="54"/>
        <v/>
      </c>
      <c r="B893" s="627" t="str">
        <f t="shared" si="55"/>
        <v/>
      </c>
      <c r="C893" s="630"/>
      <c r="E893" s="633" t="s">
        <v>1817</v>
      </c>
      <c r="F893" s="631" t="str">
        <f t="shared" si="56"/>
        <v>XDOR_BJXR_C892_NECP_M700205_00002.BC</v>
      </c>
      <c r="K893" s="633" t="s">
        <v>1817</v>
      </c>
      <c r="L893" s="631" t="str">
        <f t="shared" si="57"/>
        <v/>
      </c>
    </row>
    <row r="894" spans="1:12">
      <c r="A894" s="627" t="str">
        <f t="shared" si="54"/>
        <v/>
      </c>
      <c r="B894" s="627" t="str">
        <f t="shared" si="55"/>
        <v/>
      </c>
      <c r="C894" s="630"/>
      <c r="E894" s="633" t="s">
        <v>1816</v>
      </c>
      <c r="F894" s="631" t="str">
        <f t="shared" si="56"/>
        <v>XDOR_BJXR_C893_NECP_M700301_00002.BC</v>
      </c>
      <c r="K894" s="633" t="s">
        <v>1816</v>
      </c>
      <c r="L894" s="631" t="str">
        <f t="shared" si="57"/>
        <v/>
      </c>
    </row>
    <row r="895" spans="1:12">
      <c r="A895" s="627" t="str">
        <f t="shared" si="54"/>
        <v/>
      </c>
      <c r="B895" s="627" t="str">
        <f t="shared" si="55"/>
        <v/>
      </c>
      <c r="C895" s="630"/>
      <c r="E895" s="633" t="s">
        <v>1815</v>
      </c>
      <c r="F895" s="631" t="str">
        <f t="shared" si="56"/>
        <v>XDOR_BJXR_C894_NECP_M700401_00001.BC</v>
      </c>
      <c r="K895" s="633" t="s">
        <v>1815</v>
      </c>
      <c r="L895" s="631" t="str">
        <f t="shared" si="57"/>
        <v/>
      </c>
    </row>
    <row r="896" spans="1:12">
      <c r="A896" s="627" t="str">
        <f t="shared" si="54"/>
        <v/>
      </c>
      <c r="B896" s="627" t="str">
        <f t="shared" si="55"/>
        <v/>
      </c>
      <c r="C896" s="630"/>
      <c r="E896" s="633" t="s">
        <v>1814</v>
      </c>
      <c r="F896" s="631" t="str">
        <f t="shared" si="56"/>
        <v>XDOR_BJXR_C895_NECP_M089703_00001.BC</v>
      </c>
      <c r="K896" s="633" t="s">
        <v>1814</v>
      </c>
      <c r="L896" s="631" t="str">
        <f t="shared" si="57"/>
        <v/>
      </c>
    </row>
    <row r="897" spans="1:12">
      <c r="A897" s="627" t="str">
        <f t="shared" si="54"/>
        <v/>
      </c>
      <c r="B897" s="627" t="str">
        <f t="shared" si="55"/>
        <v/>
      </c>
      <c r="C897" s="630"/>
      <c r="E897" s="633" t="s">
        <v>1813</v>
      </c>
      <c r="F897" s="631" t="str">
        <f t="shared" si="56"/>
        <v/>
      </c>
      <c r="K897" s="633" t="s">
        <v>1813</v>
      </c>
      <c r="L897" s="631" t="str">
        <f t="shared" si="57"/>
        <v/>
      </c>
    </row>
    <row r="898" spans="1:12">
      <c r="A898" s="627" t="str">
        <f t="shared" ref="A898:A961" si="58">+IF(B898="","",COUNTIF($B$2:$B$1000,B898))</f>
        <v/>
      </c>
      <c r="B898" s="627" t="str">
        <f t="shared" ref="B898:B961" si="59">+MID(C898,12,3)</f>
        <v/>
      </c>
      <c r="C898" s="630"/>
      <c r="E898" s="633" t="s">
        <v>1812</v>
      </c>
      <c r="F898" s="631" t="str">
        <f t="shared" ref="F898:F961" si="60">+IF(ISNA(VLOOKUP(E898,$B$2:$C$999,2,FALSE)),"",VLOOKUP(E898,$B$2:$C$999,2,FALSE))</f>
        <v/>
      </c>
      <c r="K898" s="633" t="s">
        <v>1812</v>
      </c>
      <c r="L898" s="631" t="str">
        <f t="shared" ref="L898:L961" si="61">+IF(ISNA(VLOOKUP(K898,$H$2:$I$999,2,FALSE)),"",VLOOKUP(K898,$H$2:$I$999,2,FALSE))</f>
        <v/>
      </c>
    </row>
    <row r="899" spans="1:12">
      <c r="A899" s="627" t="str">
        <f t="shared" si="58"/>
        <v/>
      </c>
      <c r="B899" s="627" t="str">
        <f t="shared" si="59"/>
        <v/>
      </c>
      <c r="C899" s="630"/>
      <c r="E899" s="633" t="s">
        <v>1811</v>
      </c>
      <c r="F899" s="631" t="str">
        <f t="shared" si="60"/>
        <v/>
      </c>
      <c r="K899" s="633" t="s">
        <v>1811</v>
      </c>
      <c r="L899" s="631" t="str">
        <f t="shared" si="61"/>
        <v/>
      </c>
    </row>
    <row r="900" spans="1:12">
      <c r="A900" s="627" t="str">
        <f t="shared" si="58"/>
        <v/>
      </c>
      <c r="B900" s="627" t="str">
        <f t="shared" si="59"/>
        <v/>
      </c>
      <c r="C900" s="630"/>
      <c r="E900" s="633" t="s">
        <v>1810</v>
      </c>
      <c r="F900" s="631" t="str">
        <f t="shared" si="60"/>
        <v/>
      </c>
      <c r="K900" s="633" t="s">
        <v>1810</v>
      </c>
      <c r="L900" s="631" t="str">
        <f t="shared" si="61"/>
        <v/>
      </c>
    </row>
    <row r="901" spans="1:12">
      <c r="A901" s="627" t="str">
        <f t="shared" si="58"/>
        <v/>
      </c>
      <c r="B901" s="627" t="str">
        <f t="shared" si="59"/>
        <v/>
      </c>
      <c r="C901" s="630"/>
      <c r="E901" s="633" t="s">
        <v>1809</v>
      </c>
      <c r="F901" s="631" t="str">
        <f t="shared" si="60"/>
        <v>XDOR_BJXR_C900_NECP_M171205_00001.BC</v>
      </c>
      <c r="K901" s="633" t="s">
        <v>1809</v>
      </c>
      <c r="L901" s="631" t="str">
        <f t="shared" si="61"/>
        <v/>
      </c>
    </row>
    <row r="902" spans="1:12">
      <c r="A902" s="627" t="str">
        <f t="shared" si="58"/>
        <v/>
      </c>
      <c r="B902" s="627" t="str">
        <f t="shared" si="59"/>
        <v/>
      </c>
      <c r="C902" s="630"/>
      <c r="E902" s="633" t="s">
        <v>1808</v>
      </c>
      <c r="F902" s="631" t="str">
        <f t="shared" si="60"/>
        <v>XDOR_BJXR_C901_NECP_M171206_00001.BC</v>
      </c>
      <c r="K902" s="633" t="s">
        <v>1808</v>
      </c>
      <c r="L902" s="631" t="str">
        <f t="shared" si="61"/>
        <v/>
      </c>
    </row>
    <row r="903" spans="1:12">
      <c r="A903" s="627" t="str">
        <f t="shared" si="58"/>
        <v/>
      </c>
      <c r="B903" s="627" t="str">
        <f t="shared" si="59"/>
        <v/>
      </c>
      <c r="C903" s="630"/>
      <c r="E903" s="633" t="s">
        <v>1807</v>
      </c>
      <c r="F903" s="631" t="str">
        <f t="shared" si="60"/>
        <v>XDOR_BJXR_C902_NECP_M171207_00001.BC</v>
      </c>
      <c r="K903" s="633" t="s">
        <v>1807</v>
      </c>
      <c r="L903" s="631" t="str">
        <f t="shared" si="61"/>
        <v/>
      </c>
    </row>
    <row r="904" spans="1:12">
      <c r="A904" s="627" t="str">
        <f t="shared" si="58"/>
        <v/>
      </c>
      <c r="B904" s="627" t="str">
        <f t="shared" si="59"/>
        <v/>
      </c>
      <c r="C904" s="630"/>
      <c r="E904" s="633" t="s">
        <v>1806</v>
      </c>
      <c r="F904" s="631" t="str">
        <f t="shared" si="60"/>
        <v>XDOR_BJXR_C903_NECP_M171208_00001.BC</v>
      </c>
      <c r="K904" s="633" t="s">
        <v>1806</v>
      </c>
      <c r="L904" s="631" t="str">
        <f t="shared" si="61"/>
        <v/>
      </c>
    </row>
    <row r="905" spans="1:12">
      <c r="A905" s="627" t="str">
        <f t="shared" si="58"/>
        <v/>
      </c>
      <c r="B905" s="627" t="str">
        <f t="shared" si="59"/>
        <v/>
      </c>
      <c r="C905" s="630"/>
      <c r="E905" s="633" t="s">
        <v>1805</v>
      </c>
      <c r="F905" s="631" t="str">
        <f t="shared" si="60"/>
        <v>XDOR_BJXR_C904_NECP_M171209_00001.BC</v>
      </c>
      <c r="K905" s="633" t="s">
        <v>1805</v>
      </c>
      <c r="L905" s="631" t="str">
        <f t="shared" si="61"/>
        <v/>
      </c>
    </row>
    <row r="906" spans="1:12">
      <c r="A906" s="627" t="str">
        <f t="shared" si="58"/>
        <v/>
      </c>
      <c r="B906" s="627" t="str">
        <f t="shared" si="59"/>
        <v/>
      </c>
      <c r="C906" s="630"/>
      <c r="E906" s="633" t="s">
        <v>1804</v>
      </c>
      <c r="F906" s="631" t="str">
        <f t="shared" si="60"/>
        <v>XDOR_BJXR_C905_NECP_M171210_00001.BC</v>
      </c>
      <c r="K906" s="633" t="s">
        <v>1804</v>
      </c>
      <c r="L906" s="631" t="str">
        <f t="shared" si="61"/>
        <v/>
      </c>
    </row>
    <row r="907" spans="1:12">
      <c r="A907" s="627" t="str">
        <f t="shared" si="58"/>
        <v/>
      </c>
      <c r="B907" s="627" t="str">
        <f t="shared" si="59"/>
        <v/>
      </c>
      <c r="C907" s="630"/>
      <c r="E907" s="633" t="s">
        <v>1803</v>
      </c>
      <c r="F907" s="631" t="str">
        <f t="shared" si="60"/>
        <v>XDOR_BJXR_C906_NECP_M171211_00001.BC</v>
      </c>
      <c r="K907" s="633" t="s">
        <v>1803</v>
      </c>
      <c r="L907" s="631" t="str">
        <f t="shared" si="61"/>
        <v/>
      </c>
    </row>
    <row r="908" spans="1:12">
      <c r="A908" s="627" t="str">
        <f t="shared" si="58"/>
        <v/>
      </c>
      <c r="B908" s="627" t="str">
        <f t="shared" si="59"/>
        <v/>
      </c>
      <c r="C908" s="630"/>
      <c r="E908" s="633" t="s">
        <v>1802</v>
      </c>
      <c r="F908" s="631" t="str">
        <f t="shared" si="60"/>
        <v>XDOR_BJXR_C907_NECP_M171212_00001.BC</v>
      </c>
      <c r="K908" s="633" t="s">
        <v>1802</v>
      </c>
      <c r="L908" s="631" t="str">
        <f t="shared" si="61"/>
        <v/>
      </c>
    </row>
    <row r="909" spans="1:12">
      <c r="A909" s="627" t="str">
        <f t="shared" si="58"/>
        <v/>
      </c>
      <c r="B909" s="627" t="str">
        <f t="shared" si="59"/>
        <v/>
      </c>
      <c r="C909" s="630"/>
      <c r="E909" s="633" t="s">
        <v>1801</v>
      </c>
      <c r="F909" s="631" t="str">
        <f t="shared" si="60"/>
        <v>XDOR_BJXR_C908_NECP_M171213_00001.BC</v>
      </c>
      <c r="K909" s="633" t="s">
        <v>1801</v>
      </c>
      <c r="L909" s="631" t="str">
        <f t="shared" si="61"/>
        <v/>
      </c>
    </row>
    <row r="910" spans="1:12">
      <c r="A910" s="627" t="str">
        <f t="shared" si="58"/>
        <v/>
      </c>
      <c r="B910" s="627" t="str">
        <f t="shared" si="59"/>
        <v/>
      </c>
      <c r="C910" s="630"/>
      <c r="E910" s="633" t="s">
        <v>1800</v>
      </c>
      <c r="F910" s="631" t="str">
        <f t="shared" si="60"/>
        <v>XDOR_BJXR_C909_NECP_M171214_00001.BC</v>
      </c>
      <c r="K910" s="633" t="s">
        <v>1800</v>
      </c>
      <c r="L910" s="631" t="str">
        <f t="shared" si="61"/>
        <v/>
      </c>
    </row>
    <row r="911" spans="1:12">
      <c r="A911" s="627" t="str">
        <f t="shared" si="58"/>
        <v/>
      </c>
      <c r="B911" s="627" t="str">
        <f t="shared" si="59"/>
        <v/>
      </c>
      <c r="C911" s="630"/>
      <c r="E911" s="633" t="s">
        <v>1799</v>
      </c>
      <c r="F911" s="631" t="str">
        <f t="shared" si="60"/>
        <v>XDOR_BJXR_C910_NECP_M171215_00001.BC</v>
      </c>
      <c r="K911" s="633" t="s">
        <v>1799</v>
      </c>
      <c r="L911" s="631" t="str">
        <f t="shared" si="61"/>
        <v/>
      </c>
    </row>
    <row r="912" spans="1:12">
      <c r="A912" s="627" t="str">
        <f t="shared" si="58"/>
        <v/>
      </c>
      <c r="B912" s="627" t="str">
        <f t="shared" si="59"/>
        <v/>
      </c>
      <c r="C912" s="630"/>
      <c r="E912" s="633" t="s">
        <v>1798</v>
      </c>
      <c r="F912" s="631" t="str">
        <f t="shared" si="60"/>
        <v>XDOR_BJXR_C911_NECP_M171216_00001.BC</v>
      </c>
      <c r="K912" s="633" t="s">
        <v>1798</v>
      </c>
      <c r="L912" s="631" t="str">
        <f t="shared" si="61"/>
        <v/>
      </c>
    </row>
    <row r="913" spans="1:12">
      <c r="A913" s="627" t="str">
        <f t="shared" si="58"/>
        <v/>
      </c>
      <c r="B913" s="627" t="str">
        <f t="shared" si="59"/>
        <v/>
      </c>
      <c r="C913" s="630"/>
      <c r="E913" s="633" t="s">
        <v>1797</v>
      </c>
      <c r="F913" s="631" t="str">
        <f t="shared" si="60"/>
        <v>XDOR_BJXR_C912_NECP_M171217_00001.BC</v>
      </c>
      <c r="K913" s="633" t="s">
        <v>1797</v>
      </c>
      <c r="L913" s="631" t="str">
        <f t="shared" si="61"/>
        <v/>
      </c>
    </row>
    <row r="914" spans="1:12">
      <c r="A914" s="627" t="str">
        <f t="shared" si="58"/>
        <v/>
      </c>
      <c r="B914" s="627" t="str">
        <f t="shared" si="59"/>
        <v/>
      </c>
      <c r="C914" s="630"/>
      <c r="E914" s="633" t="s">
        <v>1796</v>
      </c>
      <c r="F914" s="631" t="str">
        <f t="shared" si="60"/>
        <v>XDOR_BJXR_C913_NECP_M171218_00001.BC</v>
      </c>
      <c r="K914" s="633" t="s">
        <v>1796</v>
      </c>
      <c r="L914" s="631" t="str">
        <f t="shared" si="61"/>
        <v/>
      </c>
    </row>
    <row r="915" spans="1:12">
      <c r="A915" s="627" t="str">
        <f t="shared" si="58"/>
        <v/>
      </c>
      <c r="B915" s="627" t="str">
        <f t="shared" si="59"/>
        <v/>
      </c>
      <c r="C915" s="630"/>
      <c r="E915" s="633" t="s">
        <v>1795</v>
      </c>
      <c r="F915" s="631" t="str">
        <f t="shared" si="60"/>
        <v>XDOR_BJXR_C914_NECP_M171219_00001.BC</v>
      </c>
      <c r="K915" s="633" t="s">
        <v>1795</v>
      </c>
      <c r="L915" s="631" t="str">
        <f t="shared" si="61"/>
        <v/>
      </c>
    </row>
    <row r="916" spans="1:12">
      <c r="A916" s="627" t="str">
        <f t="shared" si="58"/>
        <v/>
      </c>
      <c r="B916" s="627" t="str">
        <f t="shared" si="59"/>
        <v/>
      </c>
      <c r="C916" s="630"/>
      <c r="E916" s="633" t="s">
        <v>1794</v>
      </c>
      <c r="F916" s="631" t="str">
        <f t="shared" si="60"/>
        <v>XDOR_BJXR_C915_NECP_M171220_00001.BC</v>
      </c>
      <c r="K916" s="633" t="s">
        <v>1794</v>
      </c>
      <c r="L916" s="631" t="str">
        <f t="shared" si="61"/>
        <v/>
      </c>
    </row>
    <row r="917" spans="1:12">
      <c r="A917" s="627" t="str">
        <f t="shared" si="58"/>
        <v/>
      </c>
      <c r="B917" s="627" t="str">
        <f t="shared" si="59"/>
        <v/>
      </c>
      <c r="C917" s="630"/>
      <c r="E917" s="633" t="s">
        <v>1793</v>
      </c>
      <c r="F917" s="631" t="str">
        <f t="shared" si="60"/>
        <v>XDOR_BJXR_C916_NECP_M171221_00001.BC</v>
      </c>
      <c r="K917" s="633" t="s">
        <v>1793</v>
      </c>
      <c r="L917" s="631" t="str">
        <f t="shared" si="61"/>
        <v/>
      </c>
    </row>
    <row r="918" spans="1:12">
      <c r="A918" s="627" t="str">
        <f t="shared" si="58"/>
        <v/>
      </c>
      <c r="B918" s="627" t="str">
        <f t="shared" si="59"/>
        <v/>
      </c>
      <c r="C918" s="630"/>
      <c r="E918" s="633" t="s">
        <v>1792</v>
      </c>
      <c r="F918" s="631" t="str">
        <f t="shared" si="60"/>
        <v>XDOR_BJXR_C917_NECP_M171222_00001.BC</v>
      </c>
      <c r="K918" s="633" t="s">
        <v>1792</v>
      </c>
      <c r="L918" s="631" t="str">
        <f t="shared" si="61"/>
        <v/>
      </c>
    </row>
    <row r="919" spans="1:12">
      <c r="A919" s="627" t="str">
        <f t="shared" si="58"/>
        <v/>
      </c>
      <c r="B919" s="627" t="str">
        <f t="shared" si="59"/>
        <v/>
      </c>
      <c r="C919" s="630"/>
      <c r="E919" s="633" t="s">
        <v>1791</v>
      </c>
      <c r="F919" s="631" t="str">
        <f t="shared" si="60"/>
        <v>XDOR_BJXR_C918_NECP_M171223_00001.BC</v>
      </c>
      <c r="K919" s="633" t="s">
        <v>1791</v>
      </c>
      <c r="L919" s="631" t="str">
        <f t="shared" si="61"/>
        <v/>
      </c>
    </row>
    <row r="920" spans="1:12">
      <c r="A920" s="627" t="str">
        <f t="shared" si="58"/>
        <v/>
      </c>
      <c r="B920" s="627" t="str">
        <f t="shared" si="59"/>
        <v/>
      </c>
      <c r="C920" s="630"/>
      <c r="E920" s="633" t="s">
        <v>1790</v>
      </c>
      <c r="F920" s="631" t="str">
        <f t="shared" si="60"/>
        <v>XDOR_BJXR_C919_NECP_M171224_00001.BC</v>
      </c>
      <c r="K920" s="633" t="s">
        <v>1790</v>
      </c>
      <c r="L920" s="631" t="str">
        <f t="shared" si="61"/>
        <v/>
      </c>
    </row>
    <row r="921" spans="1:12">
      <c r="A921" s="627" t="str">
        <f t="shared" si="58"/>
        <v/>
      </c>
      <c r="B921" s="627" t="str">
        <f t="shared" si="59"/>
        <v/>
      </c>
      <c r="C921" s="630"/>
      <c r="E921" s="633" t="s">
        <v>1789</v>
      </c>
      <c r="F921" s="631" t="str">
        <f t="shared" si="60"/>
        <v>XDOR_BJXR_C920_NECP_M171225_00001.BC</v>
      </c>
      <c r="K921" s="633" t="s">
        <v>1789</v>
      </c>
      <c r="L921" s="631" t="str">
        <f t="shared" si="61"/>
        <v/>
      </c>
    </row>
    <row r="922" spans="1:12">
      <c r="A922" s="627" t="str">
        <f t="shared" si="58"/>
        <v/>
      </c>
      <c r="B922" s="627" t="str">
        <f t="shared" si="59"/>
        <v/>
      </c>
      <c r="C922" s="630"/>
      <c r="E922" s="633" t="s">
        <v>1788</v>
      </c>
      <c r="F922" s="631" t="str">
        <f t="shared" si="60"/>
        <v>XDOR_BJXR_C921_NECP_M171226_00001.BC</v>
      </c>
      <c r="K922" s="633" t="s">
        <v>1788</v>
      </c>
      <c r="L922" s="631" t="str">
        <f t="shared" si="61"/>
        <v/>
      </c>
    </row>
    <row r="923" spans="1:12">
      <c r="A923" s="627" t="str">
        <f t="shared" si="58"/>
        <v/>
      </c>
      <c r="B923" s="627" t="str">
        <f t="shared" si="59"/>
        <v/>
      </c>
      <c r="C923" s="630"/>
      <c r="E923" s="633" t="s">
        <v>1787</v>
      </c>
      <c r="F923" s="631" t="str">
        <f t="shared" si="60"/>
        <v>XDOR_BJXR_C922_NECP_M171227_00001.BC</v>
      </c>
      <c r="K923" s="633" t="s">
        <v>1787</v>
      </c>
      <c r="L923" s="631" t="str">
        <f t="shared" si="61"/>
        <v/>
      </c>
    </row>
    <row r="924" spans="1:12">
      <c r="A924" s="627" t="str">
        <f t="shared" si="58"/>
        <v/>
      </c>
      <c r="B924" s="627" t="str">
        <f t="shared" si="59"/>
        <v/>
      </c>
      <c r="C924" s="630"/>
      <c r="E924" s="633" t="s">
        <v>1786</v>
      </c>
      <c r="F924" s="631" t="str">
        <f t="shared" si="60"/>
        <v>XDOR_BJXR_C923_NECP_M171228_00001.BC</v>
      </c>
      <c r="K924" s="633" t="s">
        <v>1786</v>
      </c>
      <c r="L924" s="631" t="str">
        <f t="shared" si="61"/>
        <v/>
      </c>
    </row>
    <row r="925" spans="1:12">
      <c r="A925" s="627" t="str">
        <f t="shared" si="58"/>
        <v/>
      </c>
      <c r="B925" s="627" t="str">
        <f t="shared" si="59"/>
        <v/>
      </c>
      <c r="C925" s="630"/>
      <c r="E925" s="633" t="s">
        <v>1785</v>
      </c>
      <c r="F925" s="631" t="str">
        <f t="shared" si="60"/>
        <v>XDOR_BJXR_C924_NECP_M171229_00001.BC</v>
      </c>
      <c r="K925" s="633" t="s">
        <v>1785</v>
      </c>
      <c r="L925" s="631" t="str">
        <f t="shared" si="61"/>
        <v/>
      </c>
    </row>
    <row r="926" spans="1:12">
      <c r="A926" s="627" t="str">
        <f t="shared" si="58"/>
        <v/>
      </c>
      <c r="B926" s="627" t="str">
        <f t="shared" si="59"/>
        <v/>
      </c>
      <c r="C926" s="630"/>
      <c r="E926" s="633" t="s">
        <v>1784</v>
      </c>
      <c r="F926" s="631" t="str">
        <f t="shared" si="60"/>
        <v>XDOR_BJXR_C925_NECP_M171230_00001.BC</v>
      </c>
      <c r="K926" s="633" t="s">
        <v>1784</v>
      </c>
      <c r="L926" s="631" t="str">
        <f t="shared" si="61"/>
        <v/>
      </c>
    </row>
    <row r="927" spans="1:12">
      <c r="A927" s="627" t="str">
        <f t="shared" si="58"/>
        <v/>
      </c>
      <c r="B927" s="627" t="str">
        <f t="shared" si="59"/>
        <v/>
      </c>
      <c r="C927" s="630"/>
      <c r="E927" s="633" t="s">
        <v>1783</v>
      </c>
      <c r="F927" s="631" t="str">
        <f t="shared" si="60"/>
        <v>XDOR_BJXR_C926_NECP_M171231_00001.BC</v>
      </c>
      <c r="K927" s="633" t="s">
        <v>1783</v>
      </c>
      <c r="L927" s="631" t="str">
        <f t="shared" si="61"/>
        <v/>
      </c>
    </row>
    <row r="928" spans="1:12">
      <c r="A928" s="627" t="str">
        <f t="shared" si="58"/>
        <v/>
      </c>
      <c r="B928" s="627" t="str">
        <f t="shared" si="59"/>
        <v/>
      </c>
      <c r="C928" s="630"/>
      <c r="E928" s="633" t="s">
        <v>1782</v>
      </c>
      <c r="F928" s="631" t="str">
        <f t="shared" si="60"/>
        <v>XDOR_BJXR_C927_NECP_M171232_00001.BC</v>
      </c>
      <c r="K928" s="633" t="s">
        <v>1782</v>
      </c>
      <c r="L928" s="631" t="str">
        <f t="shared" si="61"/>
        <v/>
      </c>
    </row>
    <row r="929" spans="1:12">
      <c r="A929" s="627" t="str">
        <f t="shared" si="58"/>
        <v/>
      </c>
      <c r="B929" s="627" t="str">
        <f t="shared" si="59"/>
        <v/>
      </c>
      <c r="C929" s="630"/>
      <c r="E929" s="633" t="s">
        <v>1781</v>
      </c>
      <c r="F929" s="631" t="str">
        <f t="shared" si="60"/>
        <v>XDOR_BJXR_C928_NECP_M171233_00001.BC</v>
      </c>
      <c r="K929" s="633" t="s">
        <v>1781</v>
      </c>
      <c r="L929" s="631" t="str">
        <f t="shared" si="61"/>
        <v/>
      </c>
    </row>
    <row r="930" spans="1:12">
      <c r="A930" s="627" t="str">
        <f t="shared" si="58"/>
        <v/>
      </c>
      <c r="B930" s="627" t="str">
        <f t="shared" si="59"/>
        <v/>
      </c>
      <c r="C930" s="630"/>
      <c r="E930" s="633" t="s">
        <v>1780</v>
      </c>
      <c r="F930" s="631" t="str">
        <f t="shared" si="60"/>
        <v>XDOR_BJXR_C929_NECP_M171234_00001.BC</v>
      </c>
      <c r="K930" s="633" t="s">
        <v>1780</v>
      </c>
      <c r="L930" s="631" t="str">
        <f t="shared" si="61"/>
        <v/>
      </c>
    </row>
    <row r="931" spans="1:12">
      <c r="A931" s="627" t="str">
        <f t="shared" si="58"/>
        <v/>
      </c>
      <c r="B931" s="627" t="str">
        <f t="shared" si="59"/>
        <v/>
      </c>
      <c r="C931" s="630"/>
      <c r="E931" s="633" t="s">
        <v>1779</v>
      </c>
      <c r="F931" s="631" t="str">
        <f t="shared" si="60"/>
        <v>XDOR_BJXR_C930_NECP_M171235_00001.BC</v>
      </c>
      <c r="K931" s="633" t="s">
        <v>1779</v>
      </c>
      <c r="L931" s="631" t="str">
        <f t="shared" si="61"/>
        <v/>
      </c>
    </row>
    <row r="932" spans="1:12">
      <c r="A932" s="627" t="str">
        <f t="shared" si="58"/>
        <v/>
      </c>
      <c r="B932" s="627" t="str">
        <f t="shared" si="59"/>
        <v/>
      </c>
      <c r="C932" s="630"/>
      <c r="E932" s="633" t="s">
        <v>1778</v>
      </c>
      <c r="F932" s="631" t="str">
        <f t="shared" si="60"/>
        <v>XDOR_BJXR_C931_NECP_M171236_00001.BC</v>
      </c>
      <c r="K932" s="633" t="s">
        <v>1778</v>
      </c>
      <c r="L932" s="631" t="str">
        <f t="shared" si="61"/>
        <v/>
      </c>
    </row>
    <row r="933" spans="1:12">
      <c r="A933" s="627" t="str">
        <f t="shared" si="58"/>
        <v/>
      </c>
      <c r="B933" s="627" t="str">
        <f t="shared" si="59"/>
        <v/>
      </c>
      <c r="C933" s="630"/>
      <c r="E933" s="633" t="s">
        <v>1777</v>
      </c>
      <c r="F933" s="631" t="str">
        <f t="shared" si="60"/>
        <v>XDOR_BJXR_C932_NECP_M171237_00001.BC</v>
      </c>
      <c r="K933" s="633" t="s">
        <v>1777</v>
      </c>
      <c r="L933" s="631" t="str">
        <f t="shared" si="61"/>
        <v/>
      </c>
    </row>
    <row r="934" spans="1:12">
      <c r="A934" s="627" t="str">
        <f t="shared" si="58"/>
        <v/>
      </c>
      <c r="B934" s="627" t="str">
        <f t="shared" si="59"/>
        <v/>
      </c>
      <c r="C934" s="630"/>
      <c r="E934" s="633" t="s">
        <v>1776</v>
      </c>
      <c r="F934" s="631" t="str">
        <f t="shared" si="60"/>
        <v>XDOR_BJXR_C933_NECP_M171238_00001.BC</v>
      </c>
      <c r="K934" s="633" t="s">
        <v>1776</v>
      </c>
      <c r="L934" s="631" t="str">
        <f t="shared" si="61"/>
        <v/>
      </c>
    </row>
    <row r="935" spans="1:12">
      <c r="A935" s="627" t="str">
        <f t="shared" si="58"/>
        <v/>
      </c>
      <c r="B935" s="627" t="str">
        <f t="shared" si="59"/>
        <v/>
      </c>
      <c r="C935" s="630"/>
      <c r="E935" s="633" t="s">
        <v>1775</v>
      </c>
      <c r="F935" s="631" t="str">
        <f t="shared" si="60"/>
        <v>XDOR_BJXR_C934_NECP_M171239_00001.BC</v>
      </c>
      <c r="K935" s="633" t="s">
        <v>1775</v>
      </c>
      <c r="L935" s="631" t="str">
        <f t="shared" si="61"/>
        <v/>
      </c>
    </row>
    <row r="936" spans="1:12">
      <c r="A936" s="627" t="str">
        <f t="shared" si="58"/>
        <v/>
      </c>
      <c r="B936" s="627" t="str">
        <f t="shared" si="59"/>
        <v/>
      </c>
      <c r="C936" s="630"/>
      <c r="E936" s="633" t="s">
        <v>1774</v>
      </c>
      <c r="F936" s="631" t="str">
        <f t="shared" si="60"/>
        <v>XDOR_BJXR_C935_NECP_M171240_00001.BC</v>
      </c>
      <c r="K936" s="633" t="s">
        <v>1774</v>
      </c>
      <c r="L936" s="631" t="str">
        <f t="shared" si="61"/>
        <v/>
      </c>
    </row>
    <row r="937" spans="1:12">
      <c r="A937" s="627" t="str">
        <f t="shared" si="58"/>
        <v/>
      </c>
      <c r="B937" s="627" t="str">
        <f t="shared" si="59"/>
        <v/>
      </c>
      <c r="C937" s="630"/>
      <c r="E937" s="633" t="s">
        <v>1773</v>
      </c>
      <c r="F937" s="631" t="str">
        <f t="shared" si="60"/>
        <v>XDOR_BJXR_C936_NECP_M171241_00001.BC</v>
      </c>
      <c r="K937" s="633" t="s">
        <v>1773</v>
      </c>
      <c r="L937" s="631" t="str">
        <f t="shared" si="61"/>
        <v/>
      </c>
    </row>
    <row r="938" spans="1:12">
      <c r="A938" s="627" t="str">
        <f t="shared" si="58"/>
        <v/>
      </c>
      <c r="B938" s="627" t="str">
        <f t="shared" si="59"/>
        <v/>
      </c>
      <c r="C938" s="630"/>
      <c r="E938" s="633" t="s">
        <v>1772</v>
      </c>
      <c r="F938" s="631" t="str">
        <f t="shared" si="60"/>
        <v>XDOR_BJXR_C937_NECP_M171301_00001.BC</v>
      </c>
      <c r="K938" s="633" t="s">
        <v>1772</v>
      </c>
      <c r="L938" s="631" t="str">
        <f t="shared" si="61"/>
        <v/>
      </c>
    </row>
    <row r="939" spans="1:12">
      <c r="A939" s="627" t="str">
        <f t="shared" si="58"/>
        <v/>
      </c>
      <c r="B939" s="627" t="str">
        <f t="shared" si="59"/>
        <v/>
      </c>
      <c r="C939" s="630"/>
      <c r="E939" s="633" t="s">
        <v>1771</v>
      </c>
      <c r="F939" s="631" t="str">
        <f t="shared" si="60"/>
        <v>XDOR_BJXR_C938_NECP_M179701_00001.BC</v>
      </c>
      <c r="K939" s="633" t="s">
        <v>1771</v>
      </c>
      <c r="L939" s="631" t="str">
        <f t="shared" si="61"/>
        <v/>
      </c>
    </row>
    <row r="940" spans="1:12">
      <c r="A940" s="627" t="str">
        <f t="shared" si="58"/>
        <v/>
      </c>
      <c r="B940" s="627" t="str">
        <f t="shared" si="59"/>
        <v/>
      </c>
      <c r="C940" s="630"/>
      <c r="E940" s="633" t="s">
        <v>1770</v>
      </c>
      <c r="F940" s="631" t="str">
        <f t="shared" si="60"/>
        <v>XDOR_BJXR_C939_NECP_M179801_00001.BC</v>
      </c>
      <c r="K940" s="633" t="s">
        <v>1770</v>
      </c>
      <c r="L940" s="631" t="str">
        <f t="shared" si="61"/>
        <v/>
      </c>
    </row>
    <row r="941" spans="1:12">
      <c r="A941" s="627" t="str">
        <f t="shared" si="58"/>
        <v/>
      </c>
      <c r="B941" s="627" t="str">
        <f t="shared" si="59"/>
        <v/>
      </c>
      <c r="C941" s="630"/>
      <c r="E941" s="633" t="s">
        <v>1769</v>
      </c>
      <c r="F941" s="631" t="str">
        <f t="shared" si="60"/>
        <v>XDOR_BJXR_C940_NECP_M149801_00001.BC</v>
      </c>
      <c r="K941" s="633" t="s">
        <v>1769</v>
      </c>
      <c r="L941" s="631" t="str">
        <f t="shared" si="61"/>
        <v/>
      </c>
    </row>
    <row r="942" spans="1:12">
      <c r="A942" s="627" t="str">
        <f t="shared" si="58"/>
        <v/>
      </c>
      <c r="B942" s="627" t="str">
        <f t="shared" si="59"/>
        <v/>
      </c>
      <c r="C942" s="630"/>
      <c r="E942" s="633" t="s">
        <v>1768</v>
      </c>
      <c r="F942" s="631" t="str">
        <f t="shared" si="60"/>
        <v>XDOR_BJXR_C941_NECP_M149802_00001.BC</v>
      </c>
      <c r="K942" s="633" t="s">
        <v>1768</v>
      </c>
      <c r="L942" s="631" t="str">
        <f t="shared" si="61"/>
        <v/>
      </c>
    </row>
    <row r="943" spans="1:12">
      <c r="A943" s="627" t="str">
        <f t="shared" si="58"/>
        <v/>
      </c>
      <c r="B943" s="627" t="str">
        <f t="shared" si="59"/>
        <v/>
      </c>
      <c r="C943" s="630"/>
      <c r="E943" s="633" t="s">
        <v>1767</v>
      </c>
      <c r="F943" s="631" t="str">
        <f t="shared" si="60"/>
        <v>XDOR_BJXR_C942_NECP_M149803_00001.BC</v>
      </c>
      <c r="K943" s="633" t="s">
        <v>1767</v>
      </c>
      <c r="L943" s="631" t="str">
        <f t="shared" si="61"/>
        <v/>
      </c>
    </row>
    <row r="944" spans="1:12">
      <c r="A944" s="627" t="str">
        <f t="shared" si="58"/>
        <v/>
      </c>
      <c r="B944" s="627" t="str">
        <f t="shared" si="59"/>
        <v/>
      </c>
      <c r="C944" s="630"/>
      <c r="E944" s="633" t="s">
        <v>1766</v>
      </c>
      <c r="F944" s="631" t="str">
        <f t="shared" si="60"/>
        <v>XDOR_BJXR_C943_NECP_M149804_00001.BC</v>
      </c>
      <c r="K944" s="633" t="s">
        <v>1766</v>
      </c>
      <c r="L944" s="631" t="str">
        <f t="shared" si="61"/>
        <v/>
      </c>
    </row>
    <row r="945" spans="1:12">
      <c r="A945" s="627" t="str">
        <f t="shared" si="58"/>
        <v/>
      </c>
      <c r="B945" s="627" t="str">
        <f t="shared" si="59"/>
        <v/>
      </c>
      <c r="C945" s="630"/>
      <c r="E945" s="633" t="s">
        <v>1765</v>
      </c>
      <c r="F945" s="631" t="str">
        <f t="shared" si="60"/>
        <v>XDOR_BJXR_C944_NECP_M149805_00001.BC</v>
      </c>
      <c r="K945" s="633" t="s">
        <v>1765</v>
      </c>
      <c r="L945" s="631" t="str">
        <f t="shared" si="61"/>
        <v/>
      </c>
    </row>
    <row r="946" spans="1:12">
      <c r="A946" s="627" t="str">
        <f t="shared" si="58"/>
        <v/>
      </c>
      <c r="B946" s="627" t="str">
        <f t="shared" si="59"/>
        <v/>
      </c>
      <c r="C946" s="630"/>
      <c r="E946" s="633" t="s">
        <v>1764</v>
      </c>
      <c r="F946" s="631" t="str">
        <f t="shared" si="60"/>
        <v>XDOR_BJXR_C945_NECP_M149806_00001.BC</v>
      </c>
      <c r="K946" s="633" t="s">
        <v>1764</v>
      </c>
      <c r="L946" s="631" t="str">
        <f t="shared" si="61"/>
        <v/>
      </c>
    </row>
    <row r="947" spans="1:12">
      <c r="A947" s="627" t="str">
        <f t="shared" si="58"/>
        <v/>
      </c>
      <c r="B947" s="627" t="str">
        <f t="shared" si="59"/>
        <v/>
      </c>
      <c r="C947" s="630"/>
      <c r="E947" s="633" t="s">
        <v>1763</v>
      </c>
      <c r="F947" s="631" t="str">
        <f t="shared" si="60"/>
        <v>XDOR_BJXR_C946_NECP_M149807_00001.BC</v>
      </c>
      <c r="K947" s="633" t="s">
        <v>1763</v>
      </c>
      <c r="L947" s="631" t="str">
        <f t="shared" si="61"/>
        <v/>
      </c>
    </row>
    <row r="948" spans="1:12">
      <c r="A948" s="627" t="str">
        <f t="shared" si="58"/>
        <v/>
      </c>
      <c r="B948" s="627" t="str">
        <f t="shared" si="59"/>
        <v/>
      </c>
      <c r="C948" s="630"/>
      <c r="E948" s="633" t="s">
        <v>1762</v>
      </c>
      <c r="F948" s="631" t="str">
        <f t="shared" si="60"/>
        <v>XDOR_BJXR_C947_NECP_M089703_00001.BC</v>
      </c>
      <c r="K948" s="633" t="s">
        <v>1762</v>
      </c>
      <c r="L948" s="631" t="str">
        <f t="shared" si="61"/>
        <v/>
      </c>
    </row>
    <row r="949" spans="1:12">
      <c r="A949" s="627" t="str">
        <f t="shared" si="58"/>
        <v/>
      </c>
      <c r="B949" s="627" t="str">
        <f t="shared" si="59"/>
        <v/>
      </c>
      <c r="C949" s="630"/>
      <c r="E949" s="633" t="s">
        <v>1761</v>
      </c>
      <c r="F949" s="631" t="str">
        <f t="shared" si="60"/>
        <v/>
      </c>
      <c r="K949" s="633" t="s">
        <v>1761</v>
      </c>
      <c r="L949" s="631" t="str">
        <f t="shared" si="61"/>
        <v/>
      </c>
    </row>
    <row r="950" spans="1:12">
      <c r="A950" s="627" t="str">
        <f t="shared" si="58"/>
        <v/>
      </c>
      <c r="B950" s="627" t="str">
        <f t="shared" si="59"/>
        <v/>
      </c>
      <c r="C950" s="630"/>
      <c r="E950" s="633" t="s">
        <v>1760</v>
      </c>
      <c r="F950" s="631" t="str">
        <f t="shared" si="60"/>
        <v/>
      </c>
      <c r="K950" s="633" t="s">
        <v>1760</v>
      </c>
      <c r="L950" s="631" t="str">
        <f t="shared" si="61"/>
        <v/>
      </c>
    </row>
    <row r="951" spans="1:12">
      <c r="A951" s="627" t="str">
        <f t="shared" si="58"/>
        <v/>
      </c>
      <c r="B951" s="627" t="str">
        <f t="shared" si="59"/>
        <v/>
      </c>
      <c r="C951" s="630"/>
      <c r="E951" s="633" t="s">
        <v>1759</v>
      </c>
      <c r="F951" s="631" t="str">
        <f t="shared" si="60"/>
        <v>XDOR_BJXR_C950_NECP_M620101_00001.BC</v>
      </c>
      <c r="K951" s="633" t="s">
        <v>1759</v>
      </c>
      <c r="L951" s="631" t="str">
        <f t="shared" si="61"/>
        <v/>
      </c>
    </row>
    <row r="952" spans="1:12">
      <c r="A952" s="627" t="str">
        <f t="shared" si="58"/>
        <v/>
      </c>
      <c r="B952" s="627" t="str">
        <f t="shared" si="59"/>
        <v/>
      </c>
      <c r="C952" s="630"/>
      <c r="E952" s="633" t="s">
        <v>1758</v>
      </c>
      <c r="F952" s="631" t="str">
        <f t="shared" si="60"/>
        <v>XDOR_BJXR_C951_NECP_M089802_00001.BC</v>
      </c>
      <c r="K952" s="633" t="s">
        <v>1758</v>
      </c>
      <c r="L952" s="631" t="str">
        <f t="shared" si="61"/>
        <v>XOR__BJXR_C951_NECP_M620101_00001.BC</v>
      </c>
    </row>
    <row r="953" spans="1:12">
      <c r="A953" s="627" t="str">
        <f t="shared" si="58"/>
        <v/>
      </c>
      <c r="B953" s="627" t="str">
        <f t="shared" si="59"/>
        <v/>
      </c>
      <c r="C953" s="630"/>
      <c r="E953" s="633" t="s">
        <v>1757</v>
      </c>
      <c r="F953" s="631" t="str">
        <f t="shared" si="60"/>
        <v>XDOR_BJXR_C952_NECP_M089803_00001.BC</v>
      </c>
      <c r="K953" s="633" t="s">
        <v>1757</v>
      </c>
      <c r="L953" s="631" t="str">
        <f t="shared" si="61"/>
        <v/>
      </c>
    </row>
    <row r="954" spans="1:12">
      <c r="A954" s="627" t="str">
        <f t="shared" si="58"/>
        <v/>
      </c>
      <c r="B954" s="627" t="str">
        <f t="shared" si="59"/>
        <v/>
      </c>
      <c r="C954" s="630"/>
      <c r="E954" s="633" t="s">
        <v>1756</v>
      </c>
      <c r="F954" s="631" t="str">
        <f t="shared" si="60"/>
        <v>XDOR_BJXR_C953_NECP_M629001_00001.BC</v>
      </c>
      <c r="K954" s="633" t="s">
        <v>1756</v>
      </c>
      <c r="L954" s="631" t="str">
        <f t="shared" si="61"/>
        <v/>
      </c>
    </row>
    <row r="955" spans="1:12">
      <c r="A955" s="627" t="str">
        <f t="shared" si="58"/>
        <v/>
      </c>
      <c r="B955" s="627" t="str">
        <f t="shared" si="59"/>
        <v/>
      </c>
      <c r="C955" s="630"/>
      <c r="E955" s="633" t="s">
        <v>1755</v>
      </c>
      <c r="F955" s="631" t="str">
        <f t="shared" si="60"/>
        <v>XDOR_BJXR_C954_NECP_M550401_00001.BC</v>
      </c>
      <c r="K955" s="633" t="s">
        <v>1755</v>
      </c>
      <c r="L955" s="631" t="str">
        <f t="shared" si="61"/>
        <v/>
      </c>
    </row>
    <row r="956" spans="1:12">
      <c r="A956" s="627" t="str">
        <f t="shared" si="58"/>
        <v/>
      </c>
      <c r="B956" s="627" t="str">
        <f t="shared" si="59"/>
        <v/>
      </c>
      <c r="C956" s="630"/>
      <c r="E956" s="633" t="s">
        <v>1754</v>
      </c>
      <c r="F956" s="631" t="str">
        <f t="shared" si="60"/>
        <v>XDOR_BJXR_C955_NECP_M550402_00001.BC</v>
      </c>
      <c r="K956" s="633" t="s">
        <v>1754</v>
      </c>
      <c r="L956" s="631" t="str">
        <f t="shared" si="61"/>
        <v/>
      </c>
    </row>
    <row r="957" spans="1:12">
      <c r="A957" s="627" t="str">
        <f t="shared" si="58"/>
        <v/>
      </c>
      <c r="B957" s="627" t="str">
        <f t="shared" si="59"/>
        <v/>
      </c>
      <c r="C957" s="630"/>
      <c r="E957" s="633" t="s">
        <v>1753</v>
      </c>
      <c r="F957" s="631" t="str">
        <f t="shared" si="60"/>
        <v>XDOR_BJXR_C956_NECP_M550403_00001.BC</v>
      </c>
      <c r="K957" s="633" t="s">
        <v>1753</v>
      </c>
      <c r="L957" s="631" t="str">
        <f t="shared" si="61"/>
        <v/>
      </c>
    </row>
    <row r="958" spans="1:12">
      <c r="A958" s="627" t="str">
        <f t="shared" si="58"/>
        <v/>
      </c>
      <c r="B958" s="627" t="str">
        <f t="shared" si="59"/>
        <v/>
      </c>
      <c r="C958" s="630"/>
      <c r="E958" s="633" t="s">
        <v>1752</v>
      </c>
      <c r="F958" s="631" t="str">
        <f t="shared" si="60"/>
        <v>XDOR_BJXR_C957_NECP_M089704_00001.BC</v>
      </c>
      <c r="K958" s="633" t="s">
        <v>1752</v>
      </c>
      <c r="L958" s="631" t="str">
        <f t="shared" si="61"/>
        <v/>
      </c>
    </row>
    <row r="959" spans="1:12">
      <c r="A959" s="627" t="str">
        <f t="shared" si="58"/>
        <v/>
      </c>
      <c r="B959" s="627" t="str">
        <f t="shared" si="59"/>
        <v/>
      </c>
      <c r="C959" s="630"/>
      <c r="E959" s="633" t="s">
        <v>1751</v>
      </c>
      <c r="F959" s="631" t="str">
        <f t="shared" si="60"/>
        <v/>
      </c>
      <c r="K959" s="633" t="s">
        <v>1751</v>
      </c>
      <c r="L959" s="631" t="str">
        <f t="shared" si="61"/>
        <v/>
      </c>
    </row>
    <row r="960" spans="1:12">
      <c r="A960" s="627" t="str">
        <f t="shared" si="58"/>
        <v/>
      </c>
      <c r="B960" s="627" t="str">
        <f t="shared" si="59"/>
        <v/>
      </c>
      <c r="C960" s="630"/>
      <c r="E960" s="633" t="s">
        <v>1750</v>
      </c>
      <c r="F960" s="631" t="str">
        <f t="shared" si="60"/>
        <v/>
      </c>
      <c r="K960" s="633" t="s">
        <v>1750</v>
      </c>
      <c r="L960" s="631" t="str">
        <f t="shared" si="61"/>
        <v/>
      </c>
    </row>
    <row r="961" spans="1:12">
      <c r="A961" s="627" t="str">
        <f t="shared" si="58"/>
        <v/>
      </c>
      <c r="B961" s="627" t="str">
        <f t="shared" si="59"/>
        <v/>
      </c>
      <c r="C961" s="630"/>
      <c r="E961" s="633" t="s">
        <v>1749</v>
      </c>
      <c r="F961" s="631" t="str">
        <f t="shared" si="60"/>
        <v/>
      </c>
      <c r="K961" s="633" t="s">
        <v>1749</v>
      </c>
      <c r="L961" s="631" t="str">
        <f t="shared" si="61"/>
        <v/>
      </c>
    </row>
    <row r="962" spans="1:12">
      <c r="A962" s="627" t="str">
        <f t="shared" ref="A962:A1000" si="62">+IF(B962="","",COUNTIF($B$2:$B$1000,B962))</f>
        <v/>
      </c>
      <c r="B962" s="627" t="str">
        <f t="shared" ref="B962:B1000" si="63">+MID(C962,12,3)</f>
        <v/>
      </c>
      <c r="C962" s="630"/>
      <c r="E962" s="633" t="s">
        <v>1748</v>
      </c>
      <c r="F962" s="631" t="str">
        <f t="shared" ref="F962:F1000" si="64">+IF(ISNA(VLOOKUP(E962,$B$2:$C$999,2,FALSE)),"",VLOOKUP(E962,$B$2:$C$999,2,FALSE))</f>
        <v/>
      </c>
      <c r="K962" s="633" t="s">
        <v>1748</v>
      </c>
      <c r="L962" s="631" t="str">
        <f t="shared" ref="L962:L1000" si="65">+IF(ISNA(VLOOKUP(K962,$H$2:$I$999,2,FALSE)),"",VLOOKUP(K962,$H$2:$I$999,2,FALSE))</f>
        <v/>
      </c>
    </row>
    <row r="963" spans="1:12">
      <c r="A963" s="627" t="str">
        <f t="shared" si="62"/>
        <v/>
      </c>
      <c r="B963" s="627" t="str">
        <f t="shared" si="63"/>
        <v/>
      </c>
      <c r="C963" s="630"/>
      <c r="E963" s="633" t="s">
        <v>1747</v>
      </c>
      <c r="F963" s="631" t="str">
        <f t="shared" si="64"/>
        <v/>
      </c>
      <c r="K963" s="633" t="s">
        <v>1747</v>
      </c>
      <c r="L963" s="631" t="str">
        <f t="shared" si="65"/>
        <v/>
      </c>
    </row>
    <row r="964" spans="1:12">
      <c r="A964" s="627" t="str">
        <f t="shared" si="62"/>
        <v/>
      </c>
      <c r="B964" s="627" t="str">
        <f t="shared" si="63"/>
        <v/>
      </c>
      <c r="C964" s="630"/>
      <c r="E964" s="633" t="s">
        <v>1746</v>
      </c>
      <c r="F964" s="631" t="str">
        <f t="shared" si="64"/>
        <v/>
      </c>
      <c r="K964" s="633" t="s">
        <v>1746</v>
      </c>
      <c r="L964" s="631" t="str">
        <f t="shared" si="65"/>
        <v/>
      </c>
    </row>
    <row r="965" spans="1:12">
      <c r="A965" s="627" t="str">
        <f t="shared" si="62"/>
        <v/>
      </c>
      <c r="B965" s="627" t="str">
        <f t="shared" si="63"/>
        <v/>
      </c>
      <c r="C965" s="630"/>
      <c r="E965" s="633" t="s">
        <v>1745</v>
      </c>
      <c r="F965" s="631" t="str">
        <f t="shared" si="64"/>
        <v/>
      </c>
      <c r="K965" s="633" t="s">
        <v>1745</v>
      </c>
      <c r="L965" s="631" t="str">
        <f t="shared" si="65"/>
        <v/>
      </c>
    </row>
    <row r="966" spans="1:12">
      <c r="A966" s="627" t="str">
        <f t="shared" si="62"/>
        <v/>
      </c>
      <c r="B966" s="627" t="str">
        <f t="shared" si="63"/>
        <v/>
      </c>
      <c r="C966" s="630"/>
      <c r="E966" s="633" t="s">
        <v>1744</v>
      </c>
      <c r="F966" s="631" t="str">
        <f t="shared" si="64"/>
        <v/>
      </c>
      <c r="K966" s="633" t="s">
        <v>1744</v>
      </c>
      <c r="L966" s="631" t="str">
        <f t="shared" si="65"/>
        <v/>
      </c>
    </row>
    <row r="967" spans="1:12">
      <c r="A967" s="627" t="str">
        <f t="shared" si="62"/>
        <v/>
      </c>
      <c r="B967" s="627" t="str">
        <f t="shared" si="63"/>
        <v/>
      </c>
      <c r="C967" s="630"/>
      <c r="E967" s="633" t="s">
        <v>1743</v>
      </c>
      <c r="F967" s="631" t="str">
        <f t="shared" si="64"/>
        <v/>
      </c>
      <c r="K967" s="633" t="s">
        <v>1743</v>
      </c>
      <c r="L967" s="631" t="str">
        <f t="shared" si="65"/>
        <v/>
      </c>
    </row>
    <row r="968" spans="1:12">
      <c r="A968" s="627" t="str">
        <f t="shared" si="62"/>
        <v/>
      </c>
      <c r="B968" s="627" t="str">
        <f t="shared" si="63"/>
        <v/>
      </c>
      <c r="C968" s="630"/>
      <c r="E968" s="633" t="s">
        <v>1742</v>
      </c>
      <c r="F968" s="631" t="str">
        <f t="shared" si="64"/>
        <v/>
      </c>
      <c r="K968" s="633" t="s">
        <v>1742</v>
      </c>
      <c r="L968" s="631" t="str">
        <f t="shared" si="65"/>
        <v/>
      </c>
    </row>
    <row r="969" spans="1:12">
      <c r="A969" s="627" t="str">
        <f t="shared" si="62"/>
        <v/>
      </c>
      <c r="B969" s="627" t="str">
        <f t="shared" si="63"/>
        <v/>
      </c>
      <c r="C969" s="630"/>
      <c r="E969" s="633" t="s">
        <v>1741</v>
      </c>
      <c r="F969" s="631" t="str">
        <f t="shared" si="64"/>
        <v/>
      </c>
      <c r="K969" s="633" t="s">
        <v>1741</v>
      </c>
      <c r="L969" s="631" t="str">
        <f t="shared" si="65"/>
        <v/>
      </c>
    </row>
    <row r="970" spans="1:12">
      <c r="A970" s="627" t="str">
        <f t="shared" si="62"/>
        <v/>
      </c>
      <c r="B970" s="627" t="str">
        <f t="shared" si="63"/>
        <v/>
      </c>
      <c r="C970" s="630"/>
      <c r="E970" s="633" t="s">
        <v>1740</v>
      </c>
      <c r="F970" s="631" t="str">
        <f t="shared" si="64"/>
        <v/>
      </c>
      <c r="K970" s="633" t="s">
        <v>1740</v>
      </c>
      <c r="L970" s="631" t="str">
        <f t="shared" si="65"/>
        <v/>
      </c>
    </row>
    <row r="971" spans="1:12">
      <c r="A971" s="627" t="str">
        <f t="shared" si="62"/>
        <v/>
      </c>
      <c r="B971" s="627" t="str">
        <f t="shared" si="63"/>
        <v/>
      </c>
      <c r="C971" s="630"/>
      <c r="E971" s="633" t="s">
        <v>1739</v>
      </c>
      <c r="F971" s="631" t="str">
        <f t="shared" si="64"/>
        <v/>
      </c>
      <c r="K971" s="633" t="s">
        <v>1739</v>
      </c>
      <c r="L971" s="631" t="str">
        <f t="shared" si="65"/>
        <v/>
      </c>
    </row>
    <row r="972" spans="1:12">
      <c r="A972" s="627" t="str">
        <f t="shared" si="62"/>
        <v/>
      </c>
      <c r="B972" s="627" t="str">
        <f t="shared" si="63"/>
        <v/>
      </c>
      <c r="C972" s="630"/>
      <c r="E972" s="633" t="s">
        <v>1738</v>
      </c>
      <c r="F972" s="631" t="str">
        <f t="shared" si="64"/>
        <v/>
      </c>
      <c r="K972" s="633" t="s">
        <v>1738</v>
      </c>
      <c r="L972" s="631" t="str">
        <f t="shared" si="65"/>
        <v/>
      </c>
    </row>
    <row r="973" spans="1:12">
      <c r="A973" s="627" t="str">
        <f t="shared" si="62"/>
        <v/>
      </c>
      <c r="B973" s="627" t="str">
        <f t="shared" si="63"/>
        <v/>
      </c>
      <c r="C973" s="630"/>
      <c r="E973" s="633" t="s">
        <v>1737</v>
      </c>
      <c r="F973" s="631" t="str">
        <f t="shared" si="64"/>
        <v/>
      </c>
      <c r="K973" s="633" t="s">
        <v>1737</v>
      </c>
      <c r="L973" s="631" t="str">
        <f t="shared" si="65"/>
        <v/>
      </c>
    </row>
    <row r="974" spans="1:12">
      <c r="A974" s="627" t="str">
        <f t="shared" si="62"/>
        <v/>
      </c>
      <c r="B974" s="627" t="str">
        <f t="shared" si="63"/>
        <v/>
      </c>
      <c r="C974" s="630"/>
      <c r="E974" s="633" t="s">
        <v>1736</v>
      </c>
      <c r="F974" s="631" t="str">
        <f t="shared" si="64"/>
        <v/>
      </c>
      <c r="K974" s="633" t="s">
        <v>1736</v>
      </c>
      <c r="L974" s="631" t="str">
        <f t="shared" si="65"/>
        <v/>
      </c>
    </row>
    <row r="975" spans="1:12">
      <c r="A975" s="627" t="str">
        <f t="shared" si="62"/>
        <v/>
      </c>
      <c r="B975" s="627" t="str">
        <f t="shared" si="63"/>
        <v/>
      </c>
      <c r="C975" s="630"/>
      <c r="E975" s="633" t="s">
        <v>1735</v>
      </c>
      <c r="F975" s="631" t="str">
        <f t="shared" si="64"/>
        <v/>
      </c>
      <c r="K975" s="633" t="s">
        <v>1735</v>
      </c>
      <c r="L975" s="631" t="str">
        <f t="shared" si="65"/>
        <v/>
      </c>
    </row>
    <row r="976" spans="1:12">
      <c r="A976" s="627" t="str">
        <f t="shared" si="62"/>
        <v/>
      </c>
      <c r="B976" s="627" t="str">
        <f t="shared" si="63"/>
        <v/>
      </c>
      <c r="C976" s="630"/>
      <c r="E976" s="633" t="s">
        <v>1734</v>
      </c>
      <c r="F976" s="631" t="str">
        <f t="shared" si="64"/>
        <v/>
      </c>
      <c r="K976" s="633" t="s">
        <v>1734</v>
      </c>
      <c r="L976" s="631" t="str">
        <f t="shared" si="65"/>
        <v/>
      </c>
    </row>
    <row r="977" spans="1:12">
      <c r="A977" s="627" t="str">
        <f t="shared" si="62"/>
        <v/>
      </c>
      <c r="B977" s="627" t="str">
        <f t="shared" si="63"/>
        <v/>
      </c>
      <c r="C977" s="630"/>
      <c r="E977" s="633" t="s">
        <v>1733</v>
      </c>
      <c r="F977" s="631" t="str">
        <f t="shared" si="64"/>
        <v/>
      </c>
      <c r="K977" s="633" t="s">
        <v>1733</v>
      </c>
      <c r="L977" s="631" t="str">
        <f t="shared" si="65"/>
        <v/>
      </c>
    </row>
    <row r="978" spans="1:12">
      <c r="A978" s="627" t="str">
        <f t="shared" si="62"/>
        <v/>
      </c>
      <c r="B978" s="627" t="str">
        <f t="shared" si="63"/>
        <v/>
      </c>
      <c r="C978" s="630"/>
      <c r="E978" s="633" t="s">
        <v>1732</v>
      </c>
      <c r="F978" s="631" t="str">
        <f t="shared" si="64"/>
        <v/>
      </c>
      <c r="K978" s="633" t="s">
        <v>1732</v>
      </c>
      <c r="L978" s="631" t="str">
        <f t="shared" si="65"/>
        <v/>
      </c>
    </row>
    <row r="979" spans="1:12">
      <c r="A979" s="627" t="str">
        <f t="shared" si="62"/>
        <v/>
      </c>
      <c r="B979" s="627" t="str">
        <f t="shared" si="63"/>
        <v/>
      </c>
      <c r="C979" s="630"/>
      <c r="E979" s="633" t="s">
        <v>1731</v>
      </c>
      <c r="F979" s="631" t="str">
        <f t="shared" si="64"/>
        <v/>
      </c>
      <c r="K979" s="633" t="s">
        <v>1731</v>
      </c>
      <c r="L979" s="631" t="str">
        <f t="shared" si="65"/>
        <v/>
      </c>
    </row>
    <row r="980" spans="1:12">
      <c r="A980" s="627" t="str">
        <f t="shared" si="62"/>
        <v/>
      </c>
      <c r="B980" s="627" t="str">
        <f t="shared" si="63"/>
        <v/>
      </c>
      <c r="C980" s="630"/>
      <c r="E980" s="633" t="s">
        <v>1730</v>
      </c>
      <c r="F980" s="631" t="str">
        <f t="shared" si="64"/>
        <v/>
      </c>
      <c r="K980" s="633" t="s">
        <v>1730</v>
      </c>
      <c r="L980" s="631" t="str">
        <f t="shared" si="65"/>
        <v/>
      </c>
    </row>
    <row r="981" spans="1:12">
      <c r="A981" s="627" t="str">
        <f t="shared" si="62"/>
        <v/>
      </c>
      <c r="B981" s="627" t="str">
        <f t="shared" si="63"/>
        <v/>
      </c>
      <c r="C981" s="630"/>
      <c r="E981" s="633" t="s">
        <v>1729</v>
      </c>
      <c r="F981" s="631" t="str">
        <f t="shared" si="64"/>
        <v/>
      </c>
      <c r="K981" s="633" t="s">
        <v>1729</v>
      </c>
      <c r="L981" s="631" t="str">
        <f t="shared" si="65"/>
        <v/>
      </c>
    </row>
    <row r="982" spans="1:12">
      <c r="A982" s="627" t="str">
        <f t="shared" si="62"/>
        <v/>
      </c>
      <c r="B982" s="627" t="str">
        <f t="shared" si="63"/>
        <v/>
      </c>
      <c r="C982" s="630"/>
      <c r="E982" s="633" t="s">
        <v>1728</v>
      </c>
      <c r="F982" s="631" t="str">
        <f t="shared" si="64"/>
        <v/>
      </c>
      <c r="K982" s="633" t="s">
        <v>1728</v>
      </c>
      <c r="L982" s="631" t="str">
        <f t="shared" si="65"/>
        <v/>
      </c>
    </row>
    <row r="983" spans="1:12">
      <c r="A983" s="627" t="str">
        <f t="shared" si="62"/>
        <v/>
      </c>
      <c r="B983" s="627" t="str">
        <f t="shared" si="63"/>
        <v/>
      </c>
      <c r="C983" s="630"/>
      <c r="E983" s="633" t="s">
        <v>1727</v>
      </c>
      <c r="F983" s="631" t="str">
        <f t="shared" si="64"/>
        <v/>
      </c>
      <c r="K983" s="633" t="s">
        <v>1727</v>
      </c>
      <c r="L983" s="631" t="str">
        <f t="shared" si="65"/>
        <v/>
      </c>
    </row>
    <row r="984" spans="1:12">
      <c r="A984" s="627" t="str">
        <f t="shared" si="62"/>
        <v/>
      </c>
      <c r="B984" s="627" t="str">
        <f t="shared" si="63"/>
        <v/>
      </c>
      <c r="C984" s="630"/>
      <c r="E984" s="633" t="s">
        <v>1726</v>
      </c>
      <c r="F984" s="631" t="str">
        <f t="shared" si="64"/>
        <v/>
      </c>
      <c r="K984" s="633" t="s">
        <v>1726</v>
      </c>
      <c r="L984" s="631" t="str">
        <f t="shared" si="65"/>
        <v/>
      </c>
    </row>
    <row r="985" spans="1:12">
      <c r="A985" s="627" t="str">
        <f t="shared" si="62"/>
        <v/>
      </c>
      <c r="B985" s="627" t="str">
        <f t="shared" si="63"/>
        <v/>
      </c>
      <c r="C985" s="630"/>
      <c r="E985" s="633" t="s">
        <v>1725</v>
      </c>
      <c r="F985" s="631" t="str">
        <f t="shared" si="64"/>
        <v/>
      </c>
      <c r="K985" s="633" t="s">
        <v>1725</v>
      </c>
      <c r="L985" s="631" t="str">
        <f t="shared" si="65"/>
        <v/>
      </c>
    </row>
    <row r="986" spans="1:12">
      <c r="A986" s="627" t="str">
        <f t="shared" si="62"/>
        <v/>
      </c>
      <c r="B986" s="627" t="str">
        <f t="shared" si="63"/>
        <v/>
      </c>
      <c r="C986" s="630"/>
      <c r="E986" s="633" t="s">
        <v>1724</v>
      </c>
      <c r="F986" s="631" t="str">
        <f t="shared" si="64"/>
        <v/>
      </c>
      <c r="K986" s="633" t="s">
        <v>1724</v>
      </c>
      <c r="L986" s="631" t="str">
        <f t="shared" si="65"/>
        <v/>
      </c>
    </row>
    <row r="987" spans="1:12">
      <c r="A987" s="627" t="str">
        <f t="shared" si="62"/>
        <v/>
      </c>
      <c r="B987" s="627" t="str">
        <f t="shared" si="63"/>
        <v/>
      </c>
      <c r="C987" s="630"/>
      <c r="E987" s="633" t="s">
        <v>1723</v>
      </c>
      <c r="F987" s="631" t="str">
        <f t="shared" si="64"/>
        <v/>
      </c>
      <c r="K987" s="633" t="s">
        <v>1723</v>
      </c>
      <c r="L987" s="631" t="str">
        <f t="shared" si="65"/>
        <v/>
      </c>
    </row>
    <row r="988" spans="1:12">
      <c r="A988" s="627" t="str">
        <f t="shared" si="62"/>
        <v/>
      </c>
      <c r="B988" s="627" t="str">
        <f t="shared" si="63"/>
        <v/>
      </c>
      <c r="C988" s="630"/>
      <c r="E988" s="633" t="s">
        <v>1722</v>
      </c>
      <c r="F988" s="631" t="str">
        <f t="shared" si="64"/>
        <v/>
      </c>
      <c r="K988" s="633" t="s">
        <v>1722</v>
      </c>
      <c r="L988" s="631" t="str">
        <f t="shared" si="65"/>
        <v/>
      </c>
    </row>
    <row r="989" spans="1:12">
      <c r="A989" s="627" t="str">
        <f t="shared" si="62"/>
        <v/>
      </c>
      <c r="B989" s="627" t="str">
        <f t="shared" si="63"/>
        <v/>
      </c>
      <c r="C989" s="630"/>
      <c r="E989" s="633" t="s">
        <v>1721</v>
      </c>
      <c r="F989" s="631" t="str">
        <f t="shared" si="64"/>
        <v/>
      </c>
      <c r="K989" s="633" t="s">
        <v>1721</v>
      </c>
      <c r="L989" s="631" t="str">
        <f t="shared" si="65"/>
        <v/>
      </c>
    </row>
    <row r="990" spans="1:12">
      <c r="A990" s="627" t="str">
        <f t="shared" si="62"/>
        <v/>
      </c>
      <c r="B990" s="627" t="str">
        <f t="shared" si="63"/>
        <v/>
      </c>
      <c r="C990" s="630"/>
      <c r="E990" s="633" t="s">
        <v>1720</v>
      </c>
      <c r="F990" s="631" t="str">
        <f t="shared" si="64"/>
        <v/>
      </c>
      <c r="K990" s="633" t="s">
        <v>1720</v>
      </c>
      <c r="L990" s="631" t="str">
        <f t="shared" si="65"/>
        <v/>
      </c>
    </row>
    <row r="991" spans="1:12">
      <c r="A991" s="627" t="str">
        <f t="shared" si="62"/>
        <v/>
      </c>
      <c r="B991" s="627" t="str">
        <f t="shared" si="63"/>
        <v/>
      </c>
      <c r="C991" s="630"/>
      <c r="E991" s="633" t="s">
        <v>1719</v>
      </c>
      <c r="F991" s="631" t="str">
        <f t="shared" si="64"/>
        <v/>
      </c>
      <c r="K991" s="633" t="s">
        <v>1719</v>
      </c>
      <c r="L991" s="631" t="str">
        <f t="shared" si="65"/>
        <v/>
      </c>
    </row>
    <row r="992" spans="1:12">
      <c r="A992" s="627" t="str">
        <f t="shared" si="62"/>
        <v/>
      </c>
      <c r="B992" s="627" t="str">
        <f t="shared" si="63"/>
        <v/>
      </c>
      <c r="C992" s="630"/>
      <c r="E992" s="633" t="s">
        <v>1718</v>
      </c>
      <c r="F992" s="631" t="str">
        <f t="shared" si="64"/>
        <v/>
      </c>
      <c r="K992" s="633" t="s">
        <v>1718</v>
      </c>
      <c r="L992" s="631" t="str">
        <f t="shared" si="65"/>
        <v/>
      </c>
    </row>
    <row r="993" spans="1:12">
      <c r="A993" s="627" t="str">
        <f t="shared" si="62"/>
        <v/>
      </c>
      <c r="B993" s="627" t="str">
        <f t="shared" si="63"/>
        <v/>
      </c>
      <c r="C993" s="630"/>
      <c r="E993" s="633" t="s">
        <v>1717</v>
      </c>
      <c r="F993" s="631" t="str">
        <f t="shared" si="64"/>
        <v/>
      </c>
      <c r="K993" s="633" t="s">
        <v>1717</v>
      </c>
      <c r="L993" s="631" t="str">
        <f t="shared" si="65"/>
        <v/>
      </c>
    </row>
    <row r="994" spans="1:12">
      <c r="A994" s="627" t="str">
        <f t="shared" si="62"/>
        <v/>
      </c>
      <c r="B994" s="627" t="str">
        <f t="shared" si="63"/>
        <v/>
      </c>
      <c r="C994" s="630"/>
      <c r="E994" s="633" t="s">
        <v>1716</v>
      </c>
      <c r="F994" s="631" t="str">
        <f t="shared" si="64"/>
        <v/>
      </c>
      <c r="K994" s="633" t="s">
        <v>1716</v>
      </c>
      <c r="L994" s="631" t="str">
        <f t="shared" si="65"/>
        <v/>
      </c>
    </row>
    <row r="995" spans="1:12">
      <c r="A995" s="627" t="str">
        <f t="shared" si="62"/>
        <v/>
      </c>
      <c r="B995" s="627" t="str">
        <f t="shared" si="63"/>
        <v/>
      </c>
      <c r="C995" s="630"/>
      <c r="E995" s="633" t="s">
        <v>1715</v>
      </c>
      <c r="F995" s="631" t="str">
        <f t="shared" si="64"/>
        <v/>
      </c>
      <c r="K995" s="633" t="s">
        <v>1715</v>
      </c>
      <c r="L995" s="631" t="str">
        <f t="shared" si="65"/>
        <v/>
      </c>
    </row>
    <row r="996" spans="1:12">
      <c r="A996" s="627" t="str">
        <f t="shared" si="62"/>
        <v/>
      </c>
      <c r="B996" s="627" t="str">
        <f t="shared" si="63"/>
        <v/>
      </c>
      <c r="C996" s="630"/>
      <c r="E996" s="633" t="s">
        <v>1714</v>
      </c>
      <c r="F996" s="631" t="str">
        <f t="shared" si="64"/>
        <v/>
      </c>
      <c r="K996" s="633" t="s">
        <v>1714</v>
      </c>
      <c r="L996" s="631" t="str">
        <f t="shared" si="65"/>
        <v/>
      </c>
    </row>
    <row r="997" spans="1:12">
      <c r="A997" s="627" t="str">
        <f t="shared" si="62"/>
        <v/>
      </c>
      <c r="B997" s="627" t="str">
        <f t="shared" si="63"/>
        <v/>
      </c>
      <c r="C997" s="630"/>
      <c r="E997" s="633" t="s">
        <v>1713</v>
      </c>
      <c r="F997" s="631" t="str">
        <f t="shared" si="64"/>
        <v/>
      </c>
      <c r="K997" s="633" t="s">
        <v>1713</v>
      </c>
      <c r="L997" s="631" t="str">
        <f t="shared" si="65"/>
        <v/>
      </c>
    </row>
    <row r="998" spans="1:12">
      <c r="A998" s="627" t="str">
        <f t="shared" si="62"/>
        <v/>
      </c>
      <c r="B998" s="627" t="str">
        <f t="shared" si="63"/>
        <v/>
      </c>
      <c r="C998" s="630"/>
      <c r="E998" s="633" t="s">
        <v>1712</v>
      </c>
      <c r="F998" s="631" t="str">
        <f t="shared" si="64"/>
        <v/>
      </c>
      <c r="K998" s="633" t="s">
        <v>1712</v>
      </c>
      <c r="L998" s="631" t="str">
        <f t="shared" si="65"/>
        <v/>
      </c>
    </row>
    <row r="999" spans="1:12">
      <c r="A999" s="627" t="str">
        <f t="shared" si="62"/>
        <v/>
      </c>
      <c r="B999" s="627" t="str">
        <f t="shared" si="63"/>
        <v/>
      </c>
      <c r="C999" s="630"/>
      <c r="E999" s="633" t="s">
        <v>1711</v>
      </c>
      <c r="F999" s="631" t="str">
        <f t="shared" si="64"/>
        <v/>
      </c>
      <c r="K999" s="633" t="s">
        <v>1711</v>
      </c>
      <c r="L999" s="631" t="str">
        <f t="shared" si="65"/>
        <v/>
      </c>
    </row>
    <row r="1000" spans="1:12">
      <c r="A1000" s="627" t="str">
        <f t="shared" si="62"/>
        <v/>
      </c>
      <c r="B1000" s="627" t="str">
        <f t="shared" si="63"/>
        <v/>
      </c>
      <c r="C1000" s="630"/>
      <c r="E1000" s="632" t="s">
        <v>1710</v>
      </c>
      <c r="F1000" s="631" t="str">
        <f t="shared" si="64"/>
        <v>XDOR_BJXR_C999_NECP_test_00001.BC</v>
      </c>
      <c r="K1000" s="632" t="s">
        <v>1710</v>
      </c>
      <c r="L1000" s="631" t="str">
        <f t="shared" si="65"/>
        <v/>
      </c>
    </row>
    <row r="1001" spans="1:12">
      <c r="C1001" s="630"/>
    </row>
    <row r="1002" spans="1:12">
      <c r="C1002" s="630"/>
    </row>
    <row r="1003" spans="1:12">
      <c r="C1003" s="630"/>
    </row>
    <row r="1004" spans="1:12">
      <c r="C1004" s="630"/>
    </row>
    <row r="1005" spans="1:12">
      <c r="C1005" s="630"/>
    </row>
    <row r="1006" spans="1:12">
      <c r="C1006" s="630"/>
    </row>
    <row r="1007" spans="1:12">
      <c r="C1007" s="630"/>
    </row>
    <row r="1008" spans="1:12">
      <c r="C1008" s="630"/>
    </row>
    <row r="1009" spans="3:3">
      <c r="C1009" s="630"/>
    </row>
    <row r="1010" spans="3:3">
      <c r="C1010" s="630"/>
    </row>
    <row r="1011" spans="3:3">
      <c r="C1011" s="630"/>
    </row>
    <row r="1012" spans="3:3">
      <c r="C1012" s="630"/>
    </row>
    <row r="1013" spans="3:3">
      <c r="C1013" s="630"/>
    </row>
    <row r="1014" spans="3:3">
      <c r="C1014" s="630"/>
    </row>
    <row r="1015" spans="3:3">
      <c r="C1015" s="630"/>
    </row>
    <row r="1016" spans="3:3">
      <c r="C1016" s="630"/>
    </row>
    <row r="1017" spans="3:3">
      <c r="C1017" s="630"/>
    </row>
    <row r="1018" spans="3:3">
      <c r="C1018" s="630"/>
    </row>
    <row r="1019" spans="3:3">
      <c r="C1019" s="630"/>
    </row>
    <row r="1020" spans="3:3">
      <c r="C1020" s="630"/>
    </row>
    <row r="1021" spans="3:3">
      <c r="C1021" s="630"/>
    </row>
    <row r="1022" spans="3:3">
      <c r="C1022" s="630"/>
    </row>
    <row r="1023" spans="3:3">
      <c r="C1023" s="630"/>
    </row>
    <row r="1024" spans="3:3">
      <c r="C1024" s="630"/>
    </row>
    <row r="1025" spans="3:3">
      <c r="C1025" s="630"/>
    </row>
    <row r="1026" spans="3:3">
      <c r="C1026" s="630"/>
    </row>
    <row r="1027" spans="3:3">
      <c r="C1027" s="630"/>
    </row>
    <row r="1028" spans="3:3">
      <c r="C1028" s="630"/>
    </row>
    <row r="1029" spans="3:3">
      <c r="C1029" s="630"/>
    </row>
    <row r="1030" spans="3:3">
      <c r="C1030" s="630"/>
    </row>
    <row r="1031" spans="3:3">
      <c r="C1031" s="630"/>
    </row>
    <row r="1032" spans="3:3">
      <c r="C1032" s="630"/>
    </row>
    <row r="1033" spans="3:3">
      <c r="C1033" s="630"/>
    </row>
    <row r="1034" spans="3:3">
      <c r="C1034" s="630"/>
    </row>
    <row r="1035" spans="3:3">
      <c r="C1035" s="630"/>
    </row>
    <row r="1036" spans="3:3">
      <c r="C1036" s="630"/>
    </row>
    <row r="1037" spans="3:3">
      <c r="C1037" s="630"/>
    </row>
    <row r="1038" spans="3:3">
      <c r="C1038" s="630"/>
    </row>
    <row r="1039" spans="3:3">
      <c r="C1039" s="630"/>
    </row>
    <row r="1040" spans="3:3">
      <c r="C1040" s="630"/>
    </row>
    <row r="1041" spans="3:3">
      <c r="C1041" s="630"/>
    </row>
    <row r="1042" spans="3:3">
      <c r="C1042" s="630"/>
    </row>
    <row r="1043" spans="3:3">
      <c r="C1043" s="630"/>
    </row>
    <row r="1044" spans="3:3">
      <c r="C1044" s="630"/>
    </row>
    <row r="1045" spans="3:3">
      <c r="C1045" s="630"/>
    </row>
    <row r="1046" spans="3:3">
      <c r="C1046" s="630"/>
    </row>
    <row r="1047" spans="3:3">
      <c r="C1047" s="630"/>
    </row>
    <row r="1048" spans="3:3">
      <c r="C1048" s="630"/>
    </row>
    <row r="1049" spans="3:3">
      <c r="C1049" s="630"/>
    </row>
    <row r="1050" spans="3:3">
      <c r="C1050" s="630"/>
    </row>
    <row r="1051" spans="3:3">
      <c r="C1051" s="630"/>
    </row>
    <row r="1052" spans="3:3">
      <c r="C1052" s="630"/>
    </row>
    <row r="1053" spans="3:3">
      <c r="C1053" s="630"/>
    </row>
    <row r="1054" spans="3:3">
      <c r="C1054" s="630"/>
    </row>
    <row r="1055" spans="3:3">
      <c r="C1055" s="630"/>
    </row>
    <row r="1056" spans="3:3">
      <c r="C1056" s="630"/>
    </row>
    <row r="1057" spans="3:3">
      <c r="C1057" s="630"/>
    </row>
    <row r="1058" spans="3:3">
      <c r="C1058" s="630"/>
    </row>
    <row r="1059" spans="3:3">
      <c r="C1059" s="630"/>
    </row>
    <row r="1060" spans="3:3">
      <c r="C1060" s="630"/>
    </row>
    <row r="1061" spans="3:3">
      <c r="C1061" s="630"/>
    </row>
    <row r="1062" spans="3:3">
      <c r="C1062" s="630"/>
    </row>
    <row r="1063" spans="3:3">
      <c r="C1063" s="630"/>
    </row>
    <row r="1064" spans="3:3">
      <c r="C1064" s="630"/>
    </row>
    <row r="1065" spans="3:3">
      <c r="C1065" s="630"/>
    </row>
    <row r="1066" spans="3:3">
      <c r="C1066" s="630"/>
    </row>
    <row r="1067" spans="3:3">
      <c r="C1067" s="630"/>
    </row>
    <row r="1068" spans="3:3">
      <c r="C1068" s="630"/>
    </row>
    <row r="1069" spans="3:3">
      <c r="C1069" s="630"/>
    </row>
    <row r="1070" spans="3:3">
      <c r="C1070" s="630"/>
    </row>
    <row r="1071" spans="3:3">
      <c r="C1071" s="630"/>
    </row>
    <row r="1072" spans="3:3">
      <c r="C1072" s="630"/>
    </row>
    <row r="1073" spans="3:3">
      <c r="C1073" s="630"/>
    </row>
    <row r="1074" spans="3:3">
      <c r="C1074" s="630"/>
    </row>
    <row r="1075" spans="3:3">
      <c r="C1075" s="630"/>
    </row>
    <row r="1076" spans="3:3">
      <c r="C1076" s="630"/>
    </row>
    <row r="1077" spans="3:3">
      <c r="C1077" s="630"/>
    </row>
    <row r="1078" spans="3:3">
      <c r="C1078" s="630"/>
    </row>
    <row r="1079" spans="3:3">
      <c r="C1079" s="630"/>
    </row>
    <row r="1080" spans="3:3">
      <c r="C1080" s="630"/>
    </row>
    <row r="1081" spans="3:3">
      <c r="C1081" s="630"/>
    </row>
    <row r="1082" spans="3:3">
      <c r="C1082" s="630"/>
    </row>
    <row r="1083" spans="3:3">
      <c r="C1083" s="630"/>
    </row>
    <row r="1084" spans="3:3">
      <c r="C1084" s="630"/>
    </row>
    <row r="1085" spans="3:3">
      <c r="C1085" s="630"/>
    </row>
    <row r="1086" spans="3:3">
      <c r="C1086" s="630"/>
    </row>
    <row r="1087" spans="3:3">
      <c r="C1087" s="630"/>
    </row>
    <row r="1088" spans="3:3">
      <c r="C1088" s="630"/>
    </row>
    <row r="1089" spans="3:3">
      <c r="C1089" s="630"/>
    </row>
    <row r="1090" spans="3:3">
      <c r="C1090" s="630"/>
    </row>
    <row r="1091" spans="3:3">
      <c r="C1091" s="630"/>
    </row>
    <row r="1092" spans="3:3">
      <c r="C1092" s="630"/>
    </row>
    <row r="1093" spans="3:3">
      <c r="C1093" s="630"/>
    </row>
    <row r="1094" spans="3:3">
      <c r="C1094" s="630"/>
    </row>
    <row r="1095" spans="3:3">
      <c r="C1095" s="630"/>
    </row>
    <row r="1096" spans="3:3">
      <c r="C1096" s="630"/>
    </row>
    <row r="1097" spans="3:3">
      <c r="C1097" s="630"/>
    </row>
    <row r="1098" spans="3:3">
      <c r="C1098" s="630"/>
    </row>
    <row r="1099" spans="3:3">
      <c r="C1099" s="630"/>
    </row>
    <row r="1100" spans="3:3">
      <c r="C1100" s="630"/>
    </row>
    <row r="1101" spans="3:3">
      <c r="C1101" s="630"/>
    </row>
    <row r="1102" spans="3:3">
      <c r="C1102" s="630"/>
    </row>
    <row r="1103" spans="3:3">
      <c r="C1103" s="630"/>
    </row>
    <row r="1104" spans="3:3">
      <c r="C1104" s="630"/>
    </row>
    <row r="1105" spans="3:3">
      <c r="C1105" s="630"/>
    </row>
    <row r="1106" spans="3:3">
      <c r="C1106" s="630"/>
    </row>
    <row r="1107" spans="3:3">
      <c r="C1107" s="630"/>
    </row>
    <row r="1108" spans="3:3">
      <c r="C1108" s="630"/>
    </row>
    <row r="1109" spans="3:3">
      <c r="C1109" s="630"/>
    </row>
    <row r="1110" spans="3:3">
      <c r="C1110" s="630"/>
    </row>
    <row r="1111" spans="3:3">
      <c r="C1111" s="630"/>
    </row>
    <row r="1112" spans="3:3">
      <c r="C1112" s="630"/>
    </row>
    <row r="1113" spans="3:3">
      <c r="C1113" s="630"/>
    </row>
    <row r="1114" spans="3:3">
      <c r="C1114" s="630"/>
    </row>
    <row r="1115" spans="3:3">
      <c r="C1115" s="630"/>
    </row>
    <row r="1116" spans="3:3">
      <c r="C1116" s="630"/>
    </row>
    <row r="1117" spans="3:3">
      <c r="C1117" s="630"/>
    </row>
    <row r="1118" spans="3:3">
      <c r="C1118" s="630"/>
    </row>
    <row r="1119" spans="3:3">
      <c r="C1119" s="630"/>
    </row>
    <row r="1120" spans="3:3">
      <c r="C1120" s="630"/>
    </row>
    <row r="1121" spans="3:3">
      <c r="C1121" s="630"/>
    </row>
    <row r="1122" spans="3:3">
      <c r="C1122" s="630"/>
    </row>
    <row r="1123" spans="3:3">
      <c r="C1123" s="630"/>
    </row>
    <row r="1124" spans="3:3">
      <c r="C1124" s="630"/>
    </row>
    <row r="1125" spans="3:3">
      <c r="C1125" s="630"/>
    </row>
    <row r="1126" spans="3:3">
      <c r="C1126" s="630"/>
    </row>
    <row r="1127" spans="3:3">
      <c r="C1127" s="630"/>
    </row>
    <row r="1128" spans="3:3">
      <c r="C1128" s="630"/>
    </row>
    <row r="1129" spans="3:3">
      <c r="C1129" s="630"/>
    </row>
    <row r="1130" spans="3:3">
      <c r="C1130" s="630"/>
    </row>
    <row r="1131" spans="3:3">
      <c r="C1131" s="630"/>
    </row>
    <row r="1132" spans="3:3">
      <c r="C1132" s="630"/>
    </row>
    <row r="1133" spans="3:3">
      <c r="C1133" s="630"/>
    </row>
    <row r="1134" spans="3:3">
      <c r="C1134" s="630"/>
    </row>
    <row r="1135" spans="3:3">
      <c r="C1135" s="630"/>
    </row>
    <row r="1136" spans="3:3">
      <c r="C1136" s="630"/>
    </row>
    <row r="1137" spans="3:3">
      <c r="C1137" s="630"/>
    </row>
    <row r="1138" spans="3:3">
      <c r="C1138" s="630"/>
    </row>
    <row r="1139" spans="3:3">
      <c r="C1139" s="630"/>
    </row>
    <row r="1140" spans="3:3">
      <c r="C1140" s="630"/>
    </row>
    <row r="1141" spans="3:3">
      <c r="C1141" s="630"/>
    </row>
    <row r="1142" spans="3:3">
      <c r="C1142" s="630"/>
    </row>
    <row r="1143" spans="3:3">
      <c r="C1143" s="630"/>
    </row>
    <row r="1144" spans="3:3">
      <c r="C1144" s="630"/>
    </row>
    <row r="1145" spans="3:3">
      <c r="C1145" s="630"/>
    </row>
    <row r="1146" spans="3:3">
      <c r="C1146" s="630"/>
    </row>
    <row r="1147" spans="3:3">
      <c r="C1147" s="630"/>
    </row>
    <row r="1148" spans="3:3">
      <c r="C1148" s="630"/>
    </row>
    <row r="1149" spans="3:3">
      <c r="C1149" s="630"/>
    </row>
    <row r="1150" spans="3:3">
      <c r="C1150" s="630"/>
    </row>
    <row r="1151" spans="3:3">
      <c r="C1151" s="630"/>
    </row>
    <row r="1152" spans="3:3">
      <c r="C1152" s="630"/>
    </row>
    <row r="1153" spans="3:3">
      <c r="C1153" s="630"/>
    </row>
    <row r="1154" spans="3:3">
      <c r="C1154" s="630"/>
    </row>
    <row r="1155" spans="3:3">
      <c r="C1155" s="630"/>
    </row>
    <row r="1156" spans="3:3">
      <c r="C1156" s="630"/>
    </row>
    <row r="1157" spans="3:3">
      <c r="C1157" s="630"/>
    </row>
    <row r="1158" spans="3:3">
      <c r="C1158" s="630"/>
    </row>
    <row r="1159" spans="3:3">
      <c r="C1159" s="630"/>
    </row>
    <row r="1160" spans="3:3">
      <c r="C1160" s="630"/>
    </row>
    <row r="1161" spans="3:3">
      <c r="C1161" s="630"/>
    </row>
    <row r="1162" spans="3:3">
      <c r="C1162" s="630"/>
    </row>
    <row r="1163" spans="3:3">
      <c r="C1163" s="630"/>
    </row>
    <row r="1164" spans="3:3">
      <c r="C1164" s="630"/>
    </row>
    <row r="1165" spans="3:3">
      <c r="C1165" s="630"/>
    </row>
    <row r="1166" spans="3:3">
      <c r="C1166" s="630"/>
    </row>
    <row r="1167" spans="3:3">
      <c r="C1167" s="630"/>
    </row>
    <row r="1168" spans="3:3">
      <c r="C1168" s="630"/>
    </row>
    <row r="1169" spans="3:3">
      <c r="C1169" s="630"/>
    </row>
    <row r="1170" spans="3:3">
      <c r="C1170" s="630"/>
    </row>
    <row r="1171" spans="3:3">
      <c r="C1171" s="630"/>
    </row>
    <row r="1172" spans="3:3">
      <c r="C1172" s="630"/>
    </row>
    <row r="1173" spans="3:3">
      <c r="C1173" s="630"/>
    </row>
    <row r="1174" spans="3:3">
      <c r="C1174" s="630"/>
    </row>
    <row r="1175" spans="3:3">
      <c r="C1175" s="630"/>
    </row>
    <row r="1176" spans="3:3">
      <c r="C1176" s="630"/>
    </row>
    <row r="1177" spans="3:3">
      <c r="C1177" s="630"/>
    </row>
    <row r="1178" spans="3:3">
      <c r="C1178" s="630"/>
    </row>
    <row r="1179" spans="3:3">
      <c r="C1179" s="630"/>
    </row>
    <row r="1180" spans="3:3">
      <c r="C1180" s="630"/>
    </row>
    <row r="1181" spans="3:3">
      <c r="C1181" s="630"/>
    </row>
    <row r="1182" spans="3:3">
      <c r="C1182" s="630"/>
    </row>
    <row r="1183" spans="3:3">
      <c r="C1183" s="630"/>
    </row>
    <row r="1184" spans="3:3">
      <c r="C1184" s="630"/>
    </row>
    <row r="1185" spans="3:3">
      <c r="C1185" s="630"/>
    </row>
    <row r="1186" spans="3:3">
      <c r="C1186" s="630"/>
    </row>
    <row r="1187" spans="3:3">
      <c r="C1187" s="630"/>
    </row>
    <row r="1188" spans="3:3">
      <c r="C1188" s="630"/>
    </row>
    <row r="1189" spans="3:3">
      <c r="C1189" s="630"/>
    </row>
    <row r="1190" spans="3:3">
      <c r="C1190" s="630"/>
    </row>
    <row r="1191" spans="3:3">
      <c r="C1191" s="630"/>
    </row>
    <row r="1192" spans="3:3">
      <c r="C1192" s="630"/>
    </row>
    <row r="1193" spans="3:3">
      <c r="C1193" s="630"/>
    </row>
    <row r="1194" spans="3:3">
      <c r="C1194" s="630"/>
    </row>
    <row r="1195" spans="3:3">
      <c r="C1195" s="630"/>
    </row>
    <row r="1196" spans="3:3">
      <c r="C1196" s="630"/>
    </row>
    <row r="1197" spans="3:3">
      <c r="C1197" s="630"/>
    </row>
    <row r="1198" spans="3:3">
      <c r="C1198" s="630"/>
    </row>
    <row r="1199" spans="3:3">
      <c r="C1199" s="630"/>
    </row>
    <row r="1200" spans="3:3">
      <c r="C1200" s="630"/>
    </row>
    <row r="1201" spans="3:3">
      <c r="C1201" s="630"/>
    </row>
    <row r="1202" spans="3:3">
      <c r="C1202" s="630"/>
    </row>
    <row r="1203" spans="3:3">
      <c r="C1203" s="630"/>
    </row>
    <row r="1204" spans="3:3">
      <c r="C1204" s="630"/>
    </row>
    <row r="1205" spans="3:3">
      <c r="C1205" s="630"/>
    </row>
    <row r="1206" spans="3:3">
      <c r="C1206" s="630"/>
    </row>
    <row r="1207" spans="3:3">
      <c r="C1207" s="630"/>
    </row>
    <row r="1208" spans="3:3">
      <c r="C1208" s="630"/>
    </row>
    <row r="1209" spans="3:3">
      <c r="C1209" s="630"/>
    </row>
    <row r="1210" spans="3:3">
      <c r="C1210" s="630"/>
    </row>
    <row r="1211" spans="3:3">
      <c r="C1211" s="630"/>
    </row>
    <row r="1212" spans="3:3">
      <c r="C1212" s="630"/>
    </row>
    <row r="1213" spans="3:3">
      <c r="C1213" s="630"/>
    </row>
    <row r="1214" spans="3:3">
      <c r="C1214" s="630"/>
    </row>
    <row r="1215" spans="3:3">
      <c r="C1215" s="630"/>
    </row>
    <row r="1216" spans="3:3">
      <c r="C1216" s="630"/>
    </row>
    <row r="1217" spans="3:3">
      <c r="C1217" s="630"/>
    </row>
    <row r="1218" spans="3:3">
      <c r="C1218" s="630"/>
    </row>
    <row r="1219" spans="3:3">
      <c r="C1219" s="630"/>
    </row>
    <row r="1220" spans="3:3">
      <c r="C1220" s="630"/>
    </row>
    <row r="1221" spans="3:3">
      <c r="C1221" s="630"/>
    </row>
    <row r="1222" spans="3:3">
      <c r="C1222" s="630"/>
    </row>
    <row r="1223" spans="3:3">
      <c r="C1223" s="630"/>
    </row>
    <row r="1224" spans="3:3">
      <c r="C1224" s="630"/>
    </row>
    <row r="1225" spans="3:3">
      <c r="C1225" s="630"/>
    </row>
    <row r="1226" spans="3:3">
      <c r="C1226" s="630"/>
    </row>
    <row r="1227" spans="3:3">
      <c r="C1227" s="630"/>
    </row>
    <row r="1228" spans="3:3">
      <c r="C1228" s="630"/>
    </row>
    <row r="1229" spans="3:3">
      <c r="C1229" s="630"/>
    </row>
    <row r="1230" spans="3:3">
      <c r="C1230" s="630"/>
    </row>
    <row r="1231" spans="3:3">
      <c r="C1231" s="630"/>
    </row>
    <row r="1232" spans="3:3">
      <c r="C1232" s="630"/>
    </row>
    <row r="1233" spans="3:3">
      <c r="C1233" s="630"/>
    </row>
    <row r="1234" spans="3:3">
      <c r="C1234" s="630"/>
    </row>
    <row r="1235" spans="3:3">
      <c r="C1235" s="630"/>
    </row>
    <row r="1236" spans="3:3">
      <c r="C1236" s="630"/>
    </row>
    <row r="1237" spans="3:3">
      <c r="C1237" s="630"/>
    </row>
    <row r="1238" spans="3:3">
      <c r="C1238" s="630"/>
    </row>
    <row r="1239" spans="3:3">
      <c r="C1239" s="630"/>
    </row>
    <row r="1240" spans="3:3">
      <c r="C1240" s="630"/>
    </row>
    <row r="1241" spans="3:3">
      <c r="C1241" s="630"/>
    </row>
    <row r="1242" spans="3:3">
      <c r="C1242" s="630"/>
    </row>
    <row r="1243" spans="3:3">
      <c r="C1243" s="630"/>
    </row>
    <row r="1244" spans="3:3">
      <c r="C1244" s="630"/>
    </row>
    <row r="1245" spans="3:3">
      <c r="C1245" s="630"/>
    </row>
    <row r="1246" spans="3:3">
      <c r="C1246" s="630"/>
    </row>
    <row r="1247" spans="3:3">
      <c r="C1247" s="630"/>
    </row>
    <row r="1248" spans="3:3">
      <c r="C1248" s="630"/>
    </row>
    <row r="1249" spans="3:3">
      <c r="C1249" s="630"/>
    </row>
    <row r="1250" spans="3:3">
      <c r="C1250" s="630"/>
    </row>
    <row r="1251" spans="3:3">
      <c r="C1251" s="630"/>
    </row>
    <row r="1252" spans="3:3">
      <c r="C1252" s="630"/>
    </row>
    <row r="1253" spans="3:3">
      <c r="C1253" s="630"/>
    </row>
    <row r="1254" spans="3:3">
      <c r="C1254" s="630"/>
    </row>
    <row r="1255" spans="3:3">
      <c r="C1255" s="630"/>
    </row>
    <row r="1256" spans="3:3">
      <c r="C1256" s="630"/>
    </row>
    <row r="1257" spans="3:3">
      <c r="C1257" s="630"/>
    </row>
    <row r="1258" spans="3:3">
      <c r="C1258" s="630"/>
    </row>
    <row r="1259" spans="3:3">
      <c r="C1259" s="630"/>
    </row>
    <row r="1260" spans="3:3">
      <c r="C1260" s="630"/>
    </row>
    <row r="1261" spans="3:3">
      <c r="C1261" s="630"/>
    </row>
    <row r="1262" spans="3:3">
      <c r="C1262" s="630"/>
    </row>
    <row r="1263" spans="3:3">
      <c r="C1263" s="630"/>
    </row>
    <row r="1264" spans="3:3">
      <c r="C1264" s="630"/>
    </row>
    <row r="1265" spans="3:3">
      <c r="C1265" s="630"/>
    </row>
    <row r="1266" spans="3:3">
      <c r="C1266" s="630"/>
    </row>
    <row r="1267" spans="3:3">
      <c r="C1267" s="630"/>
    </row>
    <row r="1268" spans="3:3">
      <c r="C1268" s="630"/>
    </row>
    <row r="1269" spans="3:3">
      <c r="C1269" s="630"/>
    </row>
    <row r="1270" spans="3:3">
      <c r="C1270" s="630"/>
    </row>
    <row r="1271" spans="3:3">
      <c r="C1271" s="630"/>
    </row>
    <row r="1272" spans="3:3">
      <c r="C1272" s="630"/>
    </row>
    <row r="1273" spans="3:3">
      <c r="C1273" s="630"/>
    </row>
    <row r="1274" spans="3:3">
      <c r="C1274" s="630"/>
    </row>
    <row r="1275" spans="3:3">
      <c r="C1275" s="630"/>
    </row>
    <row r="1276" spans="3:3">
      <c r="C1276" s="630"/>
    </row>
    <row r="1277" spans="3:3">
      <c r="C1277" s="630"/>
    </row>
    <row r="1278" spans="3:3">
      <c r="C1278" s="630"/>
    </row>
    <row r="1279" spans="3:3">
      <c r="C1279" s="630"/>
    </row>
    <row r="1280" spans="3:3">
      <c r="C1280" s="630"/>
    </row>
    <row r="1281" spans="3:3">
      <c r="C1281" s="630"/>
    </row>
    <row r="1282" spans="3:3">
      <c r="C1282" s="630"/>
    </row>
    <row r="1283" spans="3:3">
      <c r="C1283" s="630"/>
    </row>
    <row r="1284" spans="3:3">
      <c r="C1284" s="630"/>
    </row>
    <row r="1285" spans="3:3">
      <c r="C1285" s="630"/>
    </row>
    <row r="1286" spans="3:3">
      <c r="C1286" s="630"/>
    </row>
    <row r="1287" spans="3:3">
      <c r="C1287" s="630"/>
    </row>
    <row r="1288" spans="3:3">
      <c r="C1288" s="630"/>
    </row>
    <row r="1289" spans="3:3">
      <c r="C1289" s="630"/>
    </row>
    <row r="1290" spans="3:3">
      <c r="C1290" s="630"/>
    </row>
    <row r="1291" spans="3:3">
      <c r="C1291" s="630"/>
    </row>
    <row r="1292" spans="3:3">
      <c r="C1292" s="630"/>
    </row>
    <row r="1293" spans="3:3">
      <c r="C1293" s="630"/>
    </row>
    <row r="1294" spans="3:3">
      <c r="C1294" s="630"/>
    </row>
    <row r="1295" spans="3:3">
      <c r="C1295" s="630"/>
    </row>
    <row r="1296" spans="3:3">
      <c r="C1296" s="630"/>
    </row>
    <row r="1297" spans="3:3">
      <c r="C1297" s="630"/>
    </row>
    <row r="1298" spans="3:3">
      <c r="C1298" s="630"/>
    </row>
    <row r="1299" spans="3:3">
      <c r="C1299" s="630"/>
    </row>
    <row r="1300" spans="3:3">
      <c r="C1300" s="630"/>
    </row>
    <row r="1301" spans="3:3">
      <c r="C1301" s="630"/>
    </row>
    <row r="1302" spans="3:3">
      <c r="C1302" s="630"/>
    </row>
    <row r="1303" spans="3:3">
      <c r="C1303" s="630"/>
    </row>
    <row r="1304" spans="3:3">
      <c r="C1304" s="630"/>
    </row>
    <row r="1305" spans="3:3">
      <c r="C1305" s="630"/>
    </row>
    <row r="1306" spans="3:3">
      <c r="C1306" s="630"/>
    </row>
    <row r="1307" spans="3:3">
      <c r="C1307" s="630"/>
    </row>
    <row r="1308" spans="3:3">
      <c r="C1308" s="630"/>
    </row>
    <row r="1309" spans="3:3">
      <c r="C1309" s="630"/>
    </row>
    <row r="1310" spans="3:3">
      <c r="C1310" s="630"/>
    </row>
    <row r="1311" spans="3:3">
      <c r="C1311" s="630"/>
    </row>
    <row r="1312" spans="3:3">
      <c r="C1312" s="630"/>
    </row>
    <row r="1313" spans="3:3">
      <c r="C1313" s="630"/>
    </row>
    <row r="1314" spans="3:3">
      <c r="C1314" s="630"/>
    </row>
    <row r="1315" spans="3:3">
      <c r="C1315" s="630"/>
    </row>
    <row r="1316" spans="3:3">
      <c r="C1316" s="630"/>
    </row>
    <row r="1317" spans="3:3">
      <c r="C1317" s="630"/>
    </row>
    <row r="1318" spans="3:3">
      <c r="C1318" s="630"/>
    </row>
  </sheetData>
  <autoFilter ref="A1:A1318" xr:uid="{00000000-0009-0000-0000-00001D000000}"/>
  <phoneticPr fontId="14"/>
  <conditionalFormatting sqref="C1 C702:C1048576">
    <cfRule type="containsText" dxfId="2" priority="3" operator="containsText" text="XOR">
      <formula>NOT(ISERROR(SEARCH("XOR",C1)))</formula>
    </cfRule>
  </conditionalFormatting>
  <conditionalFormatting sqref="I1">
    <cfRule type="containsText" dxfId="1" priority="2" operator="containsText" text="XOR">
      <formula>NOT(ISERROR(SEARCH("XOR",I1)))</formula>
    </cfRule>
  </conditionalFormatting>
  <conditionalFormatting sqref="I20">
    <cfRule type="expression" dxfId="0" priority="1">
      <formula>$S20="c"</formula>
    </cfRule>
  </conditionalFormatting>
  <pageMargins left="0.98425196850393704" right="0.19685039370078741" top="0.19685039370078741" bottom="0.19685039370078741" header="0.51181102362204722" footer="0.51181102362204722"/>
  <pageSetup paperSize="9" fitToWidth="0" orientation="portrait" horizontalDpi="4294967294" verticalDpi="0" r:id="rId1"/>
  <headerFooter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33</vt:i4>
      </vt:variant>
    </vt:vector>
  </HeadingPairs>
  <TitlesOfParts>
    <vt:vector size="63" baseType="lpstr">
      <vt:lpstr>Summary</vt:lpstr>
      <vt:lpstr>Details</vt:lpstr>
      <vt:lpstr>M01 - M05, M51-M54,M57-59BUS</vt:lpstr>
      <vt:lpstr>M06 BUS BATCHK</vt:lpstr>
      <vt:lpstr>M60 BUS MONI ON</vt:lpstr>
      <vt:lpstr>M61 BUS MONI OFF</vt:lpstr>
      <vt:lpstr>M62 Flyby</vt:lpstr>
      <vt:lpstr>List</vt:lpstr>
      <vt:lpstr>M63 CrsObs</vt:lpstr>
      <vt:lpstr>M08 MDP</vt:lpstr>
      <vt:lpstr>M55 MDP ON</vt:lpstr>
      <vt:lpstr>M56 MDP OFF</vt:lpstr>
      <vt:lpstr>M70 MDP upload</vt:lpstr>
      <vt:lpstr>M09 MAST</vt:lpstr>
      <vt:lpstr>M10 WPT-S </vt:lpstr>
      <vt:lpstr>M11 PWI</vt:lpstr>
      <vt:lpstr>M12 MGF</vt:lpstr>
      <vt:lpstr>M13 MDM</vt:lpstr>
      <vt:lpstr>M14 MSASI</vt:lpstr>
      <vt:lpstr>M15 MPPE_MEA1</vt:lpstr>
      <vt:lpstr>M16 MPPE_MEA2</vt:lpstr>
      <vt:lpstr>M17 MPPE_MIA</vt:lpstr>
      <vt:lpstr>M18 MPPE_MSA</vt:lpstr>
      <vt:lpstr>M19 MPPE_ENA</vt:lpstr>
      <vt:lpstr>M20 MPPE_HEP</vt:lpstr>
      <vt:lpstr>M71 FNC Test</vt:lpstr>
      <vt:lpstr>M80 Cruise CheckOut</vt:lpstr>
      <vt:lpstr>Sheet1</vt:lpstr>
      <vt:lpstr>Sheet2</vt:lpstr>
      <vt:lpstr>Cナンバ調査</vt:lpstr>
      <vt:lpstr>Cナンバ調査!Print_Area</vt:lpstr>
      <vt:lpstr>'M01 - M05, M51-M54,M57-59BUS'!Print_Area</vt:lpstr>
      <vt:lpstr>'M08 MDP'!Print_Area</vt:lpstr>
      <vt:lpstr>'M09 MAST'!Print_Area</vt:lpstr>
      <vt:lpstr>'M10 WPT-S '!Print_Area</vt:lpstr>
      <vt:lpstr>'M11 PWI'!Print_Area</vt:lpstr>
      <vt:lpstr>'M14 MSASI'!Print_Area</vt:lpstr>
      <vt:lpstr>'M15 MPPE_MEA1'!Print_Area</vt:lpstr>
      <vt:lpstr>'M16 MPPE_MEA2'!Print_Area</vt:lpstr>
      <vt:lpstr>'M17 MPPE_MIA'!Print_Area</vt:lpstr>
      <vt:lpstr>'M18 MPPE_MSA'!Print_Area</vt:lpstr>
      <vt:lpstr>'M19 MPPE_ENA'!Print_Area</vt:lpstr>
      <vt:lpstr>'M20 MPPE_HEP'!Print_Area</vt:lpstr>
      <vt:lpstr>'M55 MDP ON'!Print_Area</vt:lpstr>
      <vt:lpstr>'M56 MDP OFF'!Print_Area</vt:lpstr>
      <vt:lpstr>'M60 BUS MONI ON'!Print_Area</vt:lpstr>
      <vt:lpstr>'M61 BUS MONI OFF'!Print_Area</vt:lpstr>
      <vt:lpstr>'M62 Flyby'!Print_Area</vt:lpstr>
      <vt:lpstr>'M63 CrsObs'!Print_Area</vt:lpstr>
      <vt:lpstr>'M70 MDP upload'!Print_Area</vt:lpstr>
      <vt:lpstr>'M71 FNC Test'!Print_Area</vt:lpstr>
      <vt:lpstr>'M80 Cruise CheckOut'!Print_Area</vt:lpstr>
      <vt:lpstr>Summary!Print_Area</vt:lpstr>
      <vt:lpstr>'M01 - M05, M51-M54,M57-59BUS'!Print_Titles</vt:lpstr>
      <vt:lpstr>'M08 MDP'!Print_Titles</vt:lpstr>
      <vt:lpstr>'M09 MAST'!Print_Titles</vt:lpstr>
      <vt:lpstr>'M15 MPPE_MEA1'!Print_Titles</vt:lpstr>
      <vt:lpstr>'M16 MPPE_MEA2'!Print_Titles</vt:lpstr>
      <vt:lpstr>'M17 MPPE_MIA'!Print_Titles</vt:lpstr>
      <vt:lpstr>'M18 MPPE_MSA'!Print_Titles</vt:lpstr>
      <vt:lpstr>'M19 MPPE_ENA'!Print_Titles</vt:lpstr>
      <vt:lpstr>'M20 MPPE_HEP'!Print_Titles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Dietz</dc:creator>
  <cp:lastModifiedBy>arare-pc4</cp:lastModifiedBy>
  <cp:lastPrinted>2020-07-31T03:55:01Z</cp:lastPrinted>
  <dcterms:created xsi:type="dcterms:W3CDTF">2016-10-26T19:44:54Z</dcterms:created>
  <dcterms:modified xsi:type="dcterms:W3CDTF">2020-07-31T03:58:10Z</dcterms:modified>
</cp:coreProperties>
</file>