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bmng\Desktop\0731_sagyou\20200729\"/>
    </mc:Choice>
  </mc:AlternateContent>
  <bookViews>
    <workbookView xWindow="4410" yWindow="-16320" windowWidth="29040" windowHeight="15840" firstSheet="4" activeTab="8"/>
  </bookViews>
  <sheets>
    <sheet name="v2" sheetId="1" r:id="rId1"/>
    <sheet name="v3" sheetId="2" r:id="rId2"/>
    <sheet name="SI_requirements" sheetId="4" r:id="rId3"/>
    <sheet name="確認事項" sheetId="7" r:id="rId4"/>
    <sheet name="List" sheetId="5" r:id="rId5"/>
    <sheet name="wheel offloading" sheetId="21" r:id="rId6"/>
    <sheet name="Cruise_OBS_DOY233-234" sheetId="14" r:id="rId7"/>
    <sheet name="Cruise_OBS_DOY235-236" sheetId="22" r:id="rId8"/>
    <sheet name="Cruise_OBS_DOY237-238" sheetId="23" r:id="rId9"/>
    <sheet name="Cruise_OBS_example" sheetId="11" r:id="rId10"/>
    <sheet name="Command_number_calc" sheetId="13" r:id="rId11"/>
    <sheet name="SI_summary" sheetId="9" r:id="rId12"/>
  </sheets>
  <definedNames>
    <definedName name="_xlnm._FilterDatabase" localSheetId="4" hidden="1">List!$B$1:$B$46</definedName>
    <definedName name="_xlnm._FilterDatabase" localSheetId="0" hidden="1">'v2'!$A$1:$J$289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8" i="23" l="1"/>
  <c r="C46" i="23"/>
  <c r="C45" i="23"/>
  <c r="K11" i="14" l="1"/>
  <c r="C44" i="23" l="1"/>
  <c r="C48" i="23"/>
  <c r="L45" i="23" l="1"/>
  <c r="K45" i="23"/>
  <c r="H45" i="23"/>
  <c r="L8" i="14" l="1"/>
  <c r="K8" i="14"/>
  <c r="L7" i="14"/>
  <c r="K7" i="14"/>
  <c r="L8" i="22"/>
  <c r="K8" i="22"/>
  <c r="L8" i="23"/>
  <c r="K8" i="23"/>
  <c r="H8" i="23"/>
  <c r="H8" i="22"/>
  <c r="H8" i="14"/>
  <c r="H11" i="14"/>
  <c r="C3" i="23" l="1"/>
  <c r="C28" i="23" s="1"/>
  <c r="C2" i="23"/>
  <c r="C7" i="23" s="1"/>
  <c r="D7" i="23" s="1"/>
  <c r="C8" i="23" s="1"/>
  <c r="D8" i="23" s="1"/>
  <c r="C9" i="23" s="1"/>
  <c r="L48" i="23"/>
  <c r="K48" i="23"/>
  <c r="H48" i="23"/>
  <c r="K47" i="23"/>
  <c r="C47" i="23"/>
  <c r="D46" i="23" s="1"/>
  <c r="L46" i="23"/>
  <c r="K46" i="23"/>
  <c r="H46" i="23"/>
  <c r="L44" i="23"/>
  <c r="K44" i="23"/>
  <c r="H44" i="23"/>
  <c r="L43" i="23"/>
  <c r="K43" i="23"/>
  <c r="H43" i="23"/>
  <c r="L42" i="23"/>
  <c r="K42" i="23"/>
  <c r="H42" i="23"/>
  <c r="L41" i="23"/>
  <c r="K41" i="23"/>
  <c r="H41" i="23"/>
  <c r="L40" i="23"/>
  <c r="K40" i="23"/>
  <c r="H40" i="23"/>
  <c r="L39" i="23"/>
  <c r="K39" i="23"/>
  <c r="H39" i="23"/>
  <c r="L38" i="23"/>
  <c r="K38" i="23"/>
  <c r="H38" i="23"/>
  <c r="L37" i="23"/>
  <c r="K37" i="23"/>
  <c r="H37" i="23"/>
  <c r="L36" i="23"/>
  <c r="K36" i="23"/>
  <c r="H36" i="23"/>
  <c r="L35" i="23"/>
  <c r="K35" i="23"/>
  <c r="H35" i="23"/>
  <c r="L34" i="23"/>
  <c r="K34" i="23"/>
  <c r="H34" i="23"/>
  <c r="K33" i="23"/>
  <c r="L32" i="23"/>
  <c r="K32" i="23"/>
  <c r="H32" i="23"/>
  <c r="L31" i="23"/>
  <c r="K31" i="23"/>
  <c r="H31" i="23"/>
  <c r="L30" i="23"/>
  <c r="K30" i="23"/>
  <c r="H30" i="23"/>
  <c r="L29" i="23"/>
  <c r="K29" i="23"/>
  <c r="H29" i="23"/>
  <c r="L27" i="23"/>
  <c r="K27" i="23"/>
  <c r="H27" i="23"/>
  <c r="L26" i="23"/>
  <c r="K26" i="23"/>
  <c r="H26" i="23"/>
  <c r="L25" i="23"/>
  <c r="K25" i="23"/>
  <c r="H25" i="23"/>
  <c r="L24" i="23"/>
  <c r="K24" i="23"/>
  <c r="H24" i="23"/>
  <c r="K23" i="23"/>
  <c r="L22" i="23"/>
  <c r="K22" i="23"/>
  <c r="H22" i="23"/>
  <c r="L21" i="23"/>
  <c r="K21" i="23"/>
  <c r="H21" i="23"/>
  <c r="L20" i="23"/>
  <c r="K20" i="23"/>
  <c r="H20" i="23"/>
  <c r="L19" i="23"/>
  <c r="K19" i="23"/>
  <c r="H19" i="23"/>
  <c r="L18" i="23"/>
  <c r="K18" i="23"/>
  <c r="H18" i="23"/>
  <c r="L17" i="23"/>
  <c r="K17" i="23"/>
  <c r="H17" i="23"/>
  <c r="L16" i="23"/>
  <c r="K16" i="23"/>
  <c r="H16" i="23"/>
  <c r="L15" i="23"/>
  <c r="K15" i="23"/>
  <c r="H15" i="23"/>
  <c r="L14" i="23"/>
  <c r="K14" i="23"/>
  <c r="H14" i="23"/>
  <c r="L13" i="23"/>
  <c r="K13" i="23"/>
  <c r="H13" i="23"/>
  <c r="L12" i="23"/>
  <c r="K12" i="23"/>
  <c r="H12" i="23"/>
  <c r="L11" i="23"/>
  <c r="K11" i="23"/>
  <c r="H11" i="23"/>
  <c r="L10" i="23"/>
  <c r="K10" i="23"/>
  <c r="H10" i="23"/>
  <c r="L9" i="23"/>
  <c r="K9" i="23"/>
  <c r="H9" i="23"/>
  <c r="K7" i="23"/>
  <c r="C4" i="22"/>
  <c r="C46" i="22" s="1"/>
  <c r="C3" i="22"/>
  <c r="C28" i="22" s="1"/>
  <c r="C2" i="22"/>
  <c r="C7" i="22" s="1"/>
  <c r="L47" i="22"/>
  <c r="K47" i="22"/>
  <c r="H47" i="22"/>
  <c r="K46" i="22"/>
  <c r="L45" i="22"/>
  <c r="K45" i="22"/>
  <c r="H45" i="22"/>
  <c r="L44" i="22"/>
  <c r="K44" i="22"/>
  <c r="H44" i="22"/>
  <c r="L43" i="22"/>
  <c r="K43" i="22"/>
  <c r="H43" i="22"/>
  <c r="L42" i="22"/>
  <c r="K42" i="22"/>
  <c r="H42" i="22"/>
  <c r="L41" i="22"/>
  <c r="K41" i="22"/>
  <c r="H41" i="22"/>
  <c r="L40" i="22"/>
  <c r="K40" i="22"/>
  <c r="H40" i="22"/>
  <c r="L39" i="22"/>
  <c r="K39" i="22"/>
  <c r="H39" i="22"/>
  <c r="L38" i="22"/>
  <c r="K38" i="22"/>
  <c r="H38" i="22"/>
  <c r="L37" i="22"/>
  <c r="K37" i="22"/>
  <c r="H37" i="22"/>
  <c r="L36" i="22"/>
  <c r="K36" i="22"/>
  <c r="H36" i="22"/>
  <c r="L35" i="22"/>
  <c r="K35" i="22"/>
  <c r="H35" i="22"/>
  <c r="L34" i="22"/>
  <c r="K34" i="22"/>
  <c r="H34" i="22"/>
  <c r="K33" i="22"/>
  <c r="L32" i="22"/>
  <c r="K32" i="22"/>
  <c r="H32" i="22"/>
  <c r="L31" i="22"/>
  <c r="K31" i="22"/>
  <c r="H31" i="22"/>
  <c r="L30" i="22"/>
  <c r="K30" i="22"/>
  <c r="H30" i="22"/>
  <c r="L29" i="22"/>
  <c r="K29" i="22"/>
  <c r="H29" i="22"/>
  <c r="L27" i="22"/>
  <c r="K27" i="22"/>
  <c r="H27" i="22"/>
  <c r="L26" i="22"/>
  <c r="K26" i="22"/>
  <c r="H26" i="22"/>
  <c r="L25" i="22"/>
  <c r="K25" i="22"/>
  <c r="H25" i="22"/>
  <c r="L24" i="22"/>
  <c r="K24" i="22"/>
  <c r="H24" i="22"/>
  <c r="K23" i="22"/>
  <c r="L22" i="22"/>
  <c r="K22" i="22"/>
  <c r="H22" i="22"/>
  <c r="L21" i="22"/>
  <c r="K21" i="22"/>
  <c r="H21" i="22"/>
  <c r="L20" i="22"/>
  <c r="K20" i="22"/>
  <c r="H20" i="22"/>
  <c r="L19" i="22"/>
  <c r="K19" i="22"/>
  <c r="H19" i="22"/>
  <c r="L18" i="22"/>
  <c r="K18" i="22"/>
  <c r="H18" i="22"/>
  <c r="L17" i="22"/>
  <c r="K17" i="22"/>
  <c r="H17" i="22"/>
  <c r="L16" i="22"/>
  <c r="K16" i="22"/>
  <c r="H16" i="22"/>
  <c r="L15" i="22"/>
  <c r="K15" i="22"/>
  <c r="H15" i="22"/>
  <c r="L14" i="22"/>
  <c r="K14" i="22"/>
  <c r="H14" i="22"/>
  <c r="L13" i="22"/>
  <c r="K13" i="22"/>
  <c r="H13" i="22"/>
  <c r="L12" i="22"/>
  <c r="K12" i="22"/>
  <c r="H12" i="22"/>
  <c r="L11" i="22"/>
  <c r="K11" i="22"/>
  <c r="H11" i="22"/>
  <c r="L10" i="22"/>
  <c r="K10" i="22"/>
  <c r="H10" i="22"/>
  <c r="L9" i="22"/>
  <c r="K9" i="22"/>
  <c r="H9" i="22"/>
  <c r="K7" i="22"/>
  <c r="C4" i="14"/>
  <c r="C3" i="14"/>
  <c r="C2" i="14"/>
  <c r="N34" i="23" l="1"/>
  <c r="N19" i="23"/>
  <c r="N24" i="23"/>
  <c r="N29" i="23"/>
  <c r="N38" i="23"/>
  <c r="N19" i="22"/>
  <c r="L5" i="22"/>
  <c r="L2" i="22" s="1"/>
  <c r="N9" i="23"/>
  <c r="D9" i="23"/>
  <c r="C10" i="23" s="1"/>
  <c r="D10" i="23" s="1"/>
  <c r="C11" i="23" s="1"/>
  <c r="D11" i="23" s="1"/>
  <c r="C12" i="23" s="1"/>
  <c r="D12" i="23" s="1"/>
  <c r="C13" i="23" s="1"/>
  <c r="D13" i="23" s="1"/>
  <c r="C14" i="23" s="1"/>
  <c r="D14" i="23" s="1"/>
  <c r="C15" i="23" s="1"/>
  <c r="D15" i="23" s="1"/>
  <c r="C16" i="23" s="1"/>
  <c r="D16" i="23" s="1"/>
  <c r="C17" i="23" s="1"/>
  <c r="D17" i="23" s="1"/>
  <c r="C18" i="23" s="1"/>
  <c r="D18" i="23" s="1"/>
  <c r="C19" i="23" s="1"/>
  <c r="D19" i="23" s="1"/>
  <c r="C20" i="23" s="1"/>
  <c r="D20" i="23" s="1"/>
  <c r="C21" i="23" s="1"/>
  <c r="D21" i="23" s="1"/>
  <c r="C22" i="23" s="1"/>
  <c r="D22" i="23" s="1"/>
  <c r="C23" i="23" s="1"/>
  <c r="N29" i="22"/>
  <c r="D27" i="23"/>
  <c r="C27" i="23" s="1"/>
  <c r="D26" i="23" s="1"/>
  <c r="C26" i="23" s="1"/>
  <c r="D25" i="23" s="1"/>
  <c r="C25" i="23" s="1"/>
  <c r="D24" i="23" s="1"/>
  <c r="C24" i="23" s="1"/>
  <c r="D23" i="23" s="1"/>
  <c r="D28" i="23"/>
  <c r="C29" i="23" s="1"/>
  <c r="L5" i="23"/>
  <c r="L2" i="23" s="1"/>
  <c r="D47" i="23"/>
  <c r="N24" i="22"/>
  <c r="N38" i="22"/>
  <c r="N9" i="22"/>
  <c r="N34" i="22"/>
  <c r="D7" i="22"/>
  <c r="C8" i="22" s="1"/>
  <c r="D8" i="22" s="1"/>
  <c r="C9" i="22" s="1"/>
  <c r="D9" i="22" s="1"/>
  <c r="C10" i="22" s="1"/>
  <c r="D10" i="22" s="1"/>
  <c r="C11" i="22" s="1"/>
  <c r="D11" i="22" s="1"/>
  <c r="C12" i="22" s="1"/>
  <c r="D12" i="22" s="1"/>
  <c r="C13" i="22" s="1"/>
  <c r="D13" i="22" s="1"/>
  <c r="C14" i="22" s="1"/>
  <c r="D14" i="22" s="1"/>
  <c r="C15" i="22" s="1"/>
  <c r="D15" i="22" s="1"/>
  <c r="C16" i="22" s="1"/>
  <c r="D16" i="22" s="1"/>
  <c r="C17" i="22" s="1"/>
  <c r="D17" i="22" s="1"/>
  <c r="C18" i="22" s="1"/>
  <c r="D18" i="22" s="1"/>
  <c r="C19" i="22" s="1"/>
  <c r="D19" i="22" s="1"/>
  <c r="C20" i="22" s="1"/>
  <c r="D20" i="22" s="1"/>
  <c r="C21" i="22" s="1"/>
  <c r="D21" i="22" s="1"/>
  <c r="C22" i="22" s="1"/>
  <c r="D22" i="22" s="1"/>
  <c r="C23" i="22" s="1"/>
  <c r="D45" i="22"/>
  <c r="C45" i="22" s="1"/>
  <c r="D44" i="22" s="1"/>
  <c r="C44" i="22" s="1"/>
  <c r="D43" i="22" s="1"/>
  <c r="C43" i="22" s="1"/>
  <c r="D42" i="22" s="1"/>
  <c r="C42" i="22" s="1"/>
  <c r="D41" i="22" s="1"/>
  <c r="C41" i="22" s="1"/>
  <c r="D40" i="22" s="1"/>
  <c r="C40" i="22" s="1"/>
  <c r="D39" i="22" s="1"/>
  <c r="C39" i="22" s="1"/>
  <c r="D38" i="22" s="1"/>
  <c r="C38" i="22" s="1"/>
  <c r="D37" i="22" s="1"/>
  <c r="C37" i="22" s="1"/>
  <c r="D36" i="22" s="1"/>
  <c r="C36" i="22" s="1"/>
  <c r="D35" i="22" s="1"/>
  <c r="C35" i="22" s="1"/>
  <c r="D34" i="22" s="1"/>
  <c r="C34" i="22" s="1"/>
  <c r="D33" i="22" s="1"/>
  <c r="D46" i="22"/>
  <c r="D27" i="22"/>
  <c r="C27" i="22" s="1"/>
  <c r="D26" i="22" s="1"/>
  <c r="C26" i="22" s="1"/>
  <c r="D25" i="22" s="1"/>
  <c r="C25" i="22" s="1"/>
  <c r="D24" i="22" s="1"/>
  <c r="C24" i="22" s="1"/>
  <c r="D23" i="22" s="1"/>
  <c r="D28" i="22"/>
  <c r="C29" i="22" s="1"/>
  <c r="H7" i="14"/>
  <c r="H9" i="14"/>
  <c r="C31" i="14"/>
  <c r="D31" i="14" s="1"/>
  <c r="C32" i="14" s="1"/>
  <c r="H30" i="14"/>
  <c r="H29" i="14"/>
  <c r="H28" i="14"/>
  <c r="H27" i="14"/>
  <c r="H12" i="14"/>
  <c r="C10" i="14"/>
  <c r="D10" i="14" s="1"/>
  <c r="C11" i="14" s="1"/>
  <c r="D11" i="14" s="1"/>
  <c r="C12" i="14" s="1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48" i="14"/>
  <c r="C49" i="14"/>
  <c r="H47" i="14"/>
  <c r="H46" i="14"/>
  <c r="H45" i="14"/>
  <c r="H44" i="14"/>
  <c r="H43" i="14"/>
  <c r="H42" i="14"/>
  <c r="H41" i="14"/>
  <c r="L40" i="14"/>
  <c r="K40" i="14"/>
  <c r="H40" i="14"/>
  <c r="L39" i="14"/>
  <c r="K39" i="14"/>
  <c r="H39" i="14"/>
  <c r="L38" i="14"/>
  <c r="K38" i="14"/>
  <c r="H38" i="14"/>
  <c r="L37" i="14"/>
  <c r="K37" i="14"/>
  <c r="H37" i="14"/>
  <c r="K36" i="14"/>
  <c r="H32" i="14"/>
  <c r="D32" i="14" s="1"/>
  <c r="C33" i="14" s="1"/>
  <c r="H33" i="14"/>
  <c r="H34" i="14"/>
  <c r="H35" i="14"/>
  <c r="L35" i="14"/>
  <c r="K35" i="14"/>
  <c r="L34" i="14"/>
  <c r="K34" i="14"/>
  <c r="L33" i="14"/>
  <c r="K33" i="14"/>
  <c r="L32" i="14"/>
  <c r="K32" i="14"/>
  <c r="L50" i="14"/>
  <c r="K50" i="14"/>
  <c r="H50" i="14"/>
  <c r="K49" i="14"/>
  <c r="L48" i="14"/>
  <c r="K48" i="14"/>
  <c r="L47" i="14"/>
  <c r="K47" i="14"/>
  <c r="L46" i="14"/>
  <c r="K46" i="14"/>
  <c r="L45" i="14"/>
  <c r="K45" i="14"/>
  <c r="L44" i="14"/>
  <c r="K44" i="14"/>
  <c r="L43" i="14"/>
  <c r="K43" i="14"/>
  <c r="L42" i="14"/>
  <c r="K42" i="14"/>
  <c r="L41" i="14"/>
  <c r="K41" i="14"/>
  <c r="L30" i="14"/>
  <c r="K30" i="14"/>
  <c r="L29" i="14"/>
  <c r="K29" i="14"/>
  <c r="L28" i="14"/>
  <c r="K28" i="14"/>
  <c r="L27" i="14"/>
  <c r="K27" i="14"/>
  <c r="K26" i="14"/>
  <c r="L25" i="14"/>
  <c r="K25" i="14"/>
  <c r="L24" i="14"/>
  <c r="K24" i="14"/>
  <c r="L23" i="14"/>
  <c r="K23" i="14"/>
  <c r="L22" i="14"/>
  <c r="K22" i="14"/>
  <c r="L21" i="14"/>
  <c r="K21" i="14"/>
  <c r="L20" i="14"/>
  <c r="K20" i="14"/>
  <c r="L19" i="14"/>
  <c r="K19" i="14"/>
  <c r="L18" i="14"/>
  <c r="K18" i="14"/>
  <c r="L17" i="14"/>
  <c r="K17" i="14"/>
  <c r="L16" i="14"/>
  <c r="K16" i="14"/>
  <c r="L15" i="14"/>
  <c r="K15" i="14"/>
  <c r="L14" i="14"/>
  <c r="K14" i="14"/>
  <c r="L13" i="14"/>
  <c r="K13" i="14"/>
  <c r="L12" i="14"/>
  <c r="K12" i="14"/>
  <c r="K10" i="14"/>
  <c r="L9" i="14"/>
  <c r="K9" i="14"/>
  <c r="L18" i="11"/>
  <c r="L19" i="11"/>
  <c r="L20" i="11"/>
  <c r="L21" i="11"/>
  <c r="L23" i="11"/>
  <c r="L24" i="11"/>
  <c r="L25" i="11"/>
  <c r="L26" i="11"/>
  <c r="L8" i="11"/>
  <c r="L9" i="11"/>
  <c r="L10" i="11"/>
  <c r="L11" i="11"/>
  <c r="L12" i="11"/>
  <c r="L13" i="11"/>
  <c r="L14" i="11"/>
  <c r="L15" i="11"/>
  <c r="L16" i="11"/>
  <c r="L17" i="11"/>
  <c r="L27" i="11"/>
  <c r="L28" i="11"/>
  <c r="L29" i="11"/>
  <c r="L30" i="11"/>
  <c r="L31" i="11"/>
  <c r="L32" i="11"/>
  <c r="L33" i="11"/>
  <c r="L34" i="11"/>
  <c r="I8" i="5"/>
  <c r="J7" i="5" s="1"/>
  <c r="L6" i="11"/>
  <c r="L36" i="11"/>
  <c r="K6" i="11"/>
  <c r="C35" i="11"/>
  <c r="D35" i="11" s="1"/>
  <c r="C7" i="11"/>
  <c r="D7" i="11"/>
  <c r="C8" i="11" s="1"/>
  <c r="K7" i="11"/>
  <c r="K27" i="11"/>
  <c r="H27" i="11"/>
  <c r="H34" i="11"/>
  <c r="H33" i="11"/>
  <c r="H32" i="11"/>
  <c r="H31" i="11"/>
  <c r="H30" i="11"/>
  <c r="H29" i="11"/>
  <c r="H28" i="11"/>
  <c r="H26" i="11"/>
  <c r="H25" i="11"/>
  <c r="H24" i="11"/>
  <c r="H23" i="11"/>
  <c r="H6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K17" i="11"/>
  <c r="K16" i="11"/>
  <c r="K33" i="11"/>
  <c r="K31" i="11"/>
  <c r="K28" i="11"/>
  <c r="K34" i="11"/>
  <c r="K36" i="11"/>
  <c r="H36" i="11"/>
  <c r="K32" i="11"/>
  <c r="K30" i="11"/>
  <c r="K29" i="11"/>
  <c r="K35" i="11"/>
  <c r="K26" i="11"/>
  <c r="K25" i="11"/>
  <c r="K24" i="11"/>
  <c r="K23" i="11"/>
  <c r="K22" i="11"/>
  <c r="K21" i="11"/>
  <c r="K20" i="11"/>
  <c r="K19" i="11"/>
  <c r="K18" i="11"/>
  <c r="K15" i="11"/>
  <c r="K14" i="11"/>
  <c r="K13" i="11"/>
  <c r="K12" i="11"/>
  <c r="K11" i="11"/>
  <c r="K10" i="11"/>
  <c r="K9" i="11"/>
  <c r="K8" i="1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" i="1"/>
  <c r="L5" i="14" l="1"/>
  <c r="L2" i="14" s="1"/>
  <c r="D45" i="23"/>
  <c r="D44" i="23" s="1"/>
  <c r="D43" i="23" s="1"/>
  <c r="C43" i="23" s="1"/>
  <c r="D42" i="23" s="1"/>
  <c r="C42" i="23" s="1"/>
  <c r="D41" i="23" s="1"/>
  <c r="C41" i="23" s="1"/>
  <c r="D40" i="23" s="1"/>
  <c r="C40" i="23" s="1"/>
  <c r="D39" i="23" s="1"/>
  <c r="C39" i="23" s="1"/>
  <c r="D38" i="23" s="1"/>
  <c r="C38" i="23" s="1"/>
  <c r="D37" i="23" s="1"/>
  <c r="C37" i="23" s="1"/>
  <c r="D36" i="23" s="1"/>
  <c r="C36" i="23" s="1"/>
  <c r="D35" i="23" s="1"/>
  <c r="C35" i="23" s="1"/>
  <c r="D34" i="23" s="1"/>
  <c r="C34" i="23" s="1"/>
  <c r="D33" i="23" s="1"/>
  <c r="N8" i="11"/>
  <c r="C2" i="13" s="1"/>
  <c r="N22" i="14"/>
  <c r="N32" i="14"/>
  <c r="N37" i="14"/>
  <c r="N27" i="14"/>
  <c r="D8" i="11"/>
  <c r="C9" i="11" s="1"/>
  <c r="D9" i="11" s="1"/>
  <c r="C10" i="11" s="1"/>
  <c r="D10" i="11" s="1"/>
  <c r="C11" i="11" s="1"/>
  <c r="D11" i="11" s="1"/>
  <c r="C12" i="11" s="1"/>
  <c r="D12" i="11" s="1"/>
  <c r="C13" i="11" s="1"/>
  <c r="D13" i="11" s="1"/>
  <c r="C14" i="11" s="1"/>
  <c r="D14" i="11" s="1"/>
  <c r="C15" i="11" s="1"/>
  <c r="D15" i="11" s="1"/>
  <c r="C16" i="11" s="1"/>
  <c r="D16" i="11" s="1"/>
  <c r="C17" i="11" s="1"/>
  <c r="D17" i="11" s="1"/>
  <c r="C18" i="11" s="1"/>
  <c r="D18" i="11" s="1"/>
  <c r="C19" i="11" s="1"/>
  <c r="D19" i="11" s="1"/>
  <c r="C20" i="11" s="1"/>
  <c r="D20" i="11" s="1"/>
  <c r="C21" i="11" s="1"/>
  <c r="D21" i="11" s="1"/>
  <c r="C22" i="11" s="1"/>
  <c r="N27" i="11"/>
  <c r="C3" i="13" s="1"/>
  <c r="N18" i="11"/>
  <c r="C4" i="13" s="1"/>
  <c r="N23" i="11"/>
  <c r="C5" i="13" s="1"/>
  <c r="H23" i="23"/>
  <c r="D29" i="23"/>
  <c r="C30" i="23" s="1"/>
  <c r="D30" i="23" s="1"/>
  <c r="C31" i="23" s="1"/>
  <c r="D31" i="23" s="1"/>
  <c r="C32" i="23" s="1"/>
  <c r="D32" i="23" s="1"/>
  <c r="C33" i="23" s="1"/>
  <c r="G28" i="23"/>
  <c r="K28" i="23" s="1"/>
  <c r="H23" i="22"/>
  <c r="D29" i="22"/>
  <c r="C30" i="22" s="1"/>
  <c r="D30" i="22" s="1"/>
  <c r="C31" i="22" s="1"/>
  <c r="D31" i="22" s="1"/>
  <c r="C32" i="22" s="1"/>
  <c r="D32" i="22" s="1"/>
  <c r="C33" i="22" s="1"/>
  <c r="H33" i="22" s="1"/>
  <c r="G28" i="22"/>
  <c r="K28" i="22" s="1"/>
  <c r="D33" i="14"/>
  <c r="C34" i="14" s="1"/>
  <c r="D34" i="14" s="1"/>
  <c r="C35" i="14" s="1"/>
  <c r="D35" i="14" s="1"/>
  <c r="C36" i="14" s="1"/>
  <c r="D9" i="14"/>
  <c r="C9" i="14" s="1"/>
  <c r="D34" i="11"/>
  <c r="C34" i="11" s="1"/>
  <c r="D33" i="11" s="1"/>
  <c r="C33" i="11" s="1"/>
  <c r="D32" i="11" s="1"/>
  <c r="C32" i="11" s="1"/>
  <c r="D31" i="11" s="1"/>
  <c r="C31" i="11" s="1"/>
  <c r="D30" i="11" s="1"/>
  <c r="C30" i="11" s="1"/>
  <c r="D29" i="11" s="1"/>
  <c r="C29" i="11" s="1"/>
  <c r="D28" i="11" s="1"/>
  <c r="C28" i="11" s="1"/>
  <c r="D27" i="11" s="1"/>
  <c r="C27" i="11" s="1"/>
  <c r="D26" i="11" s="1"/>
  <c r="C26" i="11" s="1"/>
  <c r="D25" i="11" s="1"/>
  <c r="C25" i="11" s="1"/>
  <c r="D24" i="11" s="1"/>
  <c r="C24" i="11" s="1"/>
  <c r="D23" i="11" s="1"/>
  <c r="C23" i="11" s="1"/>
  <c r="D22" i="11" s="1"/>
  <c r="H22" i="11" s="1"/>
  <c r="N41" i="14"/>
  <c r="N12" i="14"/>
  <c r="L4" i="11"/>
  <c r="L2" i="11" s="1"/>
  <c r="D48" i="14"/>
  <c r="C48" i="14" s="1"/>
  <c r="D47" i="14" s="1"/>
  <c r="C47" i="14" s="1"/>
  <c r="D46" i="14" s="1"/>
  <c r="C46" i="14" s="1"/>
  <c r="D45" i="14" s="1"/>
  <c r="C45" i="14" s="1"/>
  <c r="D44" i="14" s="1"/>
  <c r="C44" i="14" s="1"/>
  <c r="D43" i="14" s="1"/>
  <c r="C43" i="14" s="1"/>
  <c r="D42" i="14" s="1"/>
  <c r="C42" i="14" s="1"/>
  <c r="D41" i="14" s="1"/>
  <c r="C41" i="14" s="1"/>
  <c r="D40" i="14" s="1"/>
  <c r="C40" i="14" s="1"/>
  <c r="D39" i="14" s="1"/>
  <c r="C39" i="14" s="1"/>
  <c r="D38" i="14" s="1"/>
  <c r="C38" i="14" s="1"/>
  <c r="D37" i="14" s="1"/>
  <c r="C37" i="14" s="1"/>
  <c r="D36" i="14" s="1"/>
  <c r="D49" i="14"/>
  <c r="D30" i="14"/>
  <c r="C30" i="14" s="1"/>
  <c r="D29" i="14" s="1"/>
  <c r="C29" i="14" s="1"/>
  <c r="D28" i="14" s="1"/>
  <c r="C28" i="14" s="1"/>
  <c r="D27" i="14" s="1"/>
  <c r="C27" i="14" s="1"/>
  <c r="D26" i="14" s="1"/>
  <c r="H33" i="23" l="1"/>
  <c r="C7" i="14"/>
  <c r="D8" i="14"/>
  <c r="C8" i="14" s="1"/>
  <c r="D7" i="14" s="1"/>
  <c r="E9" i="13"/>
  <c r="E10" i="13" s="1"/>
  <c r="B9" i="13"/>
  <c r="B10" i="13" s="1"/>
  <c r="H9" i="13"/>
  <c r="H11" i="13" s="1"/>
  <c r="H36" i="14"/>
  <c r="G31" i="14"/>
  <c r="K31" i="14" s="1"/>
  <c r="E11" i="13" l="1"/>
  <c r="B11" i="13"/>
  <c r="H10" i="13"/>
  <c r="D12" i="14"/>
  <c r="C13" i="14" s="1"/>
  <c r="D13" i="14" s="1"/>
  <c r="C14" i="14" s="1"/>
  <c r="D14" i="14" s="1"/>
  <c r="C15" i="14" s="1"/>
  <c r="D15" i="14" s="1"/>
  <c r="C16" i="14" s="1"/>
  <c r="D16" i="14" s="1"/>
  <c r="C17" i="14" s="1"/>
  <c r="D17" i="14" s="1"/>
  <c r="C18" i="14" s="1"/>
  <c r="D18" i="14" s="1"/>
  <c r="C19" i="14" s="1"/>
  <c r="D19" i="14" s="1"/>
  <c r="C20" i="14" s="1"/>
  <c r="D20" i="14" s="1"/>
  <c r="C21" i="14" s="1"/>
  <c r="D21" i="14" s="1"/>
  <c r="C22" i="14" s="1"/>
  <c r="D22" i="14" s="1"/>
  <c r="C23" i="14" s="1"/>
  <c r="D23" i="14" s="1"/>
  <c r="C24" i="14" s="1"/>
  <c r="D24" i="14" s="1"/>
  <c r="C25" i="14" s="1"/>
  <c r="D25" i="14" s="1"/>
  <c r="C26" i="14" s="1"/>
  <c r="H26" i="14" s="1"/>
</calcChain>
</file>

<file path=xl/sharedStrings.xml><?xml version="1.0" encoding="utf-8"?>
<sst xmlns="http://schemas.openxmlformats.org/spreadsheetml/2006/main" count="2062" uniqueCount="1600">
  <si>
    <t>2020-04-10T00:04:59.997</t>
  </si>
  <si>
    <t>2020-04-10T00:09:59.997</t>
  </si>
  <si>
    <t>2020-04-10T00:14:59.997</t>
  </si>
  <si>
    <t>2020-04-10T00:19:59.997</t>
  </si>
  <si>
    <t>2020-04-10T00:24:59.997</t>
  </si>
  <si>
    <t>2020-04-10T00:29:59.997</t>
  </si>
  <si>
    <t>2020-04-10T00:34:59.997</t>
  </si>
  <si>
    <t>2020-04-10T00:39:59.997</t>
  </si>
  <si>
    <t>2020-04-10T00:44:59.997</t>
  </si>
  <si>
    <t>2020-04-10T00:49:59.997</t>
  </si>
  <si>
    <t>2020-04-10T00:54:59.997</t>
  </si>
  <si>
    <t>2020-04-10T00:59:59.997</t>
  </si>
  <si>
    <t>2020-04-10T01:04:59.997</t>
  </si>
  <si>
    <t>2020-04-10T01:09:59.997</t>
  </si>
  <si>
    <t>2020-04-10T01:14:59.997</t>
  </si>
  <si>
    <t>2020-04-10T01:19:59.997</t>
  </si>
  <si>
    <t>2020-04-10T01:24:59.997</t>
  </si>
  <si>
    <t>2020-04-10T01:29:59.997</t>
  </si>
  <si>
    <t>2020-04-10T01:34:59.997</t>
  </si>
  <si>
    <t>2020-04-10T01:39:59.997</t>
  </si>
  <si>
    <t>2020-04-10T01:44:59.997</t>
  </si>
  <si>
    <t>2020-04-10T01:49:59.997</t>
  </si>
  <si>
    <t>2020-04-10T01:54:59.997</t>
  </si>
  <si>
    <t>2020-04-10T01:59:59.997</t>
  </si>
  <si>
    <t>2020-04-10T02:04:59.997</t>
  </si>
  <si>
    <t>2020-04-10T02:09:59.997</t>
  </si>
  <si>
    <t>2020-04-10T02:14:59.997</t>
  </si>
  <si>
    <t>2020-04-10T02:19:59.997</t>
  </si>
  <si>
    <t>2020-04-10T02:24:59.997</t>
  </si>
  <si>
    <t>2020-04-10T02:29:59.997</t>
  </si>
  <si>
    <t>2020-04-10T02:34:59.997</t>
  </si>
  <si>
    <t>2020-04-10T02:39:59.997</t>
  </si>
  <si>
    <t>2020-04-10T02:44:59.997</t>
  </si>
  <si>
    <t>2020-04-10T02:49:59.997</t>
  </si>
  <si>
    <t>2020-04-10T02:54:59.997</t>
  </si>
  <si>
    <t>2020-04-10T02:59:59.997</t>
  </si>
  <si>
    <t>2020-04-10T03:04:59.997</t>
  </si>
  <si>
    <t>2020-04-10T03:09:59.997</t>
  </si>
  <si>
    <t>2020-04-10T03:14:59.997</t>
  </si>
  <si>
    <t>2020-04-10T03:19:59.997</t>
  </si>
  <si>
    <t>2020-04-10T03:24:59.997</t>
  </si>
  <si>
    <t>2020-04-10T03:29:59.997</t>
  </si>
  <si>
    <t>2020-04-10T03:34:59.997</t>
  </si>
  <si>
    <t>2020-04-10T03:39:59.997</t>
  </si>
  <si>
    <t>2020-04-10T03:44:59.997</t>
  </si>
  <si>
    <t>2020-04-10T03:49:59.997</t>
  </si>
  <si>
    <t>2020-04-10T03:54:59.997</t>
  </si>
  <si>
    <t>2020-04-10T03:59:59.997</t>
  </si>
  <si>
    <t>2020-04-10T04:04:59.997</t>
  </si>
  <si>
    <t>2020-04-10T04:09:59.997</t>
  </si>
  <si>
    <t>2020-04-10T04:14:59.997</t>
  </si>
  <si>
    <t>2020-04-10T04:19:59.997</t>
  </si>
  <si>
    <t>2020-04-10T04:24:59.997</t>
  </si>
  <si>
    <t>2020-04-10T04:29:59.997</t>
  </si>
  <si>
    <t>2020-04-10T04:34:59.997</t>
  </si>
  <si>
    <t>2020-04-10T04:39:59.997</t>
  </si>
  <si>
    <t>2020-04-10T04:44:59.997</t>
  </si>
  <si>
    <t>2020-04-10T04:49:59.997</t>
  </si>
  <si>
    <t>2020-04-10T04:54:59.997</t>
  </si>
  <si>
    <t>2020-04-10T04:59:59.997</t>
  </si>
  <si>
    <t>2020-04-10T05:04:59.997</t>
  </si>
  <si>
    <t>2020-04-10T05:09:59.997</t>
  </si>
  <si>
    <t>2020-04-10T05:14:59.997</t>
  </si>
  <si>
    <t>2020-04-10T05:19:59.997</t>
  </si>
  <si>
    <t>2020-04-10T05:24:59.997</t>
  </si>
  <si>
    <t>2020-04-10T05:29:59.997</t>
  </si>
  <si>
    <t>2020-04-10T05:34:59.997</t>
  </si>
  <si>
    <t>2020-04-10T05:39:59.997</t>
  </si>
  <si>
    <t>2020-04-10T05:44:59.997</t>
  </si>
  <si>
    <t>2020-04-10T05:49:59.997</t>
  </si>
  <si>
    <t>2020-04-10T05:54:59.997</t>
  </si>
  <si>
    <t>2020-04-10T05:59:59.997</t>
  </si>
  <si>
    <t>2020-04-10T06:04:59.997</t>
  </si>
  <si>
    <t>2020-04-10T06:09:59.997</t>
  </si>
  <si>
    <t>2020-04-10T06:14:59.997</t>
  </si>
  <si>
    <t>2020-04-10T06:19:59.997</t>
  </si>
  <si>
    <t>2020-04-10T06:24:59.997</t>
  </si>
  <si>
    <t>2020-04-10T06:29:59.997</t>
  </si>
  <si>
    <t>2020-04-10T06:34:59.997</t>
  </si>
  <si>
    <t>2020-04-10T06:39:59.997</t>
  </si>
  <si>
    <t>2020-04-10T06:44:59.997</t>
  </si>
  <si>
    <t>2020-04-10T06:49:59.997</t>
  </si>
  <si>
    <t>2020-04-10T06:54:59.997</t>
  </si>
  <si>
    <t>2020-04-10T06:59:59.997</t>
  </si>
  <si>
    <t>2020-04-10T07:04:59.997</t>
  </si>
  <si>
    <t>2020-04-10T07:09:59.997</t>
  </si>
  <si>
    <t>2020-04-10T07:14:59.997</t>
  </si>
  <si>
    <t>2020-04-10T07:19:59.997</t>
  </si>
  <si>
    <t>2020-04-10T07:24:59.997</t>
  </si>
  <si>
    <t>2020-04-10T07:29:59.997</t>
  </si>
  <si>
    <t>2020-04-10T07:34:59.997</t>
  </si>
  <si>
    <t>2020-04-10T07:39:59.997</t>
  </si>
  <si>
    <t>2020-04-10T07:44:59.997</t>
  </si>
  <si>
    <t>2020-04-10T07:49:59.997</t>
  </si>
  <si>
    <t>2020-04-10T07:54:59.997</t>
  </si>
  <si>
    <t>2020-04-10T07:59:59.997</t>
  </si>
  <si>
    <t>2020-04-10T08:04:59.997</t>
  </si>
  <si>
    <t>2020-04-10T08:09:59.997</t>
  </si>
  <si>
    <t>2020-04-10T08:14:59.997</t>
  </si>
  <si>
    <t>2020-04-10T08:19:59.997</t>
  </si>
  <si>
    <t>2020-04-10T08:24:59.997</t>
  </si>
  <si>
    <t>2020-04-10T08:29:59.997</t>
  </si>
  <si>
    <t>2020-04-10T08:34:59.997</t>
  </si>
  <si>
    <t>2020-04-10T08:39:59.997</t>
  </si>
  <si>
    <t>2020-04-10T08:44:59.997</t>
  </si>
  <si>
    <t>2020-04-10T08:49:59.997</t>
  </si>
  <si>
    <t>2020-04-10T08:54:59.997</t>
  </si>
  <si>
    <t>2020-04-10T08:59:59.997</t>
  </si>
  <si>
    <t>2020-04-10T09:04:59.997</t>
  </si>
  <si>
    <t>2020-04-10T09:09:59.997</t>
  </si>
  <si>
    <t>2020-04-10T09:14:59.997</t>
  </si>
  <si>
    <t>2020-04-10T09:19:59.997</t>
  </si>
  <si>
    <t>2020-04-10T09:24:59.997</t>
  </si>
  <si>
    <t>2020-04-10T09:29:59.997</t>
  </si>
  <si>
    <t>2020-04-10T09:34:59.997</t>
  </si>
  <si>
    <t>2020-04-10T09:39:59.997</t>
  </si>
  <si>
    <t>2020-04-10T09:44:59.997</t>
  </si>
  <si>
    <t>2020-04-10T09:49:59.997</t>
  </si>
  <si>
    <t>2020-04-10T09:54:59.997</t>
  </si>
  <si>
    <t>2020-04-10T09:59:59.997</t>
  </si>
  <si>
    <t>2020-04-10T10:04:59.997</t>
  </si>
  <si>
    <t>2020-04-10T10:09:59.997</t>
  </si>
  <si>
    <t>2020-04-10T10:14:59.997</t>
  </si>
  <si>
    <t>2020-04-10T10:19:59.997</t>
  </si>
  <si>
    <t>2020-04-10T10:24:59.997</t>
  </si>
  <si>
    <t>2020-04-10T10:29:59.997</t>
  </si>
  <si>
    <t>2020-04-10T10:34:59.997</t>
  </si>
  <si>
    <t>2020-04-10T10:39:59.997</t>
  </si>
  <si>
    <t>2020-04-10T10:44:59.997</t>
  </si>
  <si>
    <t>2020-04-10T10:49:59.997</t>
  </si>
  <si>
    <t>2020-04-10T10:54:59.997</t>
  </si>
  <si>
    <t>2020-04-10T10:59:59.997</t>
  </si>
  <si>
    <t>2020-04-10T11:04:59.997</t>
  </si>
  <si>
    <t>2020-04-10T11:09:59.997</t>
  </si>
  <si>
    <t>2020-04-10T11:14:59.997</t>
  </si>
  <si>
    <t>2020-04-10T11:19:59.997</t>
  </si>
  <si>
    <t>2020-04-10T11:24:59.997</t>
  </si>
  <si>
    <t>2020-04-10T11:29:59.997</t>
  </si>
  <si>
    <t>2020-04-10T11:34:59.997</t>
  </si>
  <si>
    <t>2020-04-10T11:39:59.997</t>
  </si>
  <si>
    <t>2020-04-10T11:44:59.997</t>
  </si>
  <si>
    <t>2020-04-10T11:49:59.997</t>
  </si>
  <si>
    <t>2020-04-10T11:54:59.997</t>
  </si>
  <si>
    <t>2020-04-10T11:59:59.997</t>
  </si>
  <si>
    <t>2020-04-10T12:04:59.997</t>
  </si>
  <si>
    <t>2020-04-10T12:09:59.997</t>
  </si>
  <si>
    <t>2020-04-10T12:14:59.997</t>
  </si>
  <si>
    <t>2020-04-10T12:19:59.997</t>
  </si>
  <si>
    <t>2020-04-10T12:24:59.997</t>
  </si>
  <si>
    <t>2020-04-10T12:29:59.997</t>
  </si>
  <si>
    <t>2020-04-10T12:34:59.997</t>
  </si>
  <si>
    <t>2020-04-10T12:39:59.997</t>
  </si>
  <si>
    <t>2020-04-10T12:44:59.997</t>
  </si>
  <si>
    <t>2020-04-10T12:49:59.997</t>
  </si>
  <si>
    <t>2020-04-10T12:54:59.997</t>
  </si>
  <si>
    <t>2020-04-10T12:59:59.997</t>
  </si>
  <si>
    <t>2020-04-10T13:04:59.997</t>
  </si>
  <si>
    <t>2020-04-10T13:09:59.997</t>
  </si>
  <si>
    <t>2020-04-10T13:14:59.997</t>
  </si>
  <si>
    <t>2020-04-10T13:19:59.997</t>
  </si>
  <si>
    <t>2020-04-10T13:24:59.997</t>
  </si>
  <si>
    <t>2020-04-10T13:29:59.997</t>
  </si>
  <si>
    <t>2020-04-10T13:34:59.997</t>
  </si>
  <si>
    <t>2020-04-10T13:39:59.997</t>
  </si>
  <si>
    <t>2020-04-10T13:44:59.997</t>
  </si>
  <si>
    <t>2020-04-10T13:49:59.997</t>
  </si>
  <si>
    <t>2020-04-10T13:54:59.997</t>
  </si>
  <si>
    <t>2020-04-10T13:59:59.997</t>
  </si>
  <si>
    <t>2020-04-10T14:04:59.997</t>
  </si>
  <si>
    <t>2020-04-10T14:09:59.997</t>
  </si>
  <si>
    <t>2020-04-10T14:14:59.997</t>
  </si>
  <si>
    <t>2020-04-10T14:19:59.997</t>
  </si>
  <si>
    <t>2020-04-10T14:24:59.997</t>
  </si>
  <si>
    <t>2020-04-10T14:29:59.997</t>
  </si>
  <si>
    <t>2020-04-10T14:34:59.997</t>
  </si>
  <si>
    <t>2020-04-10T14:39:59.997</t>
  </si>
  <si>
    <t>2020-04-10T14:44:59.997</t>
  </si>
  <si>
    <t>2020-04-10T14:49:59.997</t>
  </si>
  <si>
    <t>2020-04-10T14:54:59.997</t>
  </si>
  <si>
    <t>2020-04-10T14:59:59.997</t>
  </si>
  <si>
    <t>2020-04-10T15:04:59.997</t>
  </si>
  <si>
    <t>2020-04-10T15:09:59.997</t>
  </si>
  <si>
    <t>2020-04-10T15:14:59.997</t>
  </si>
  <si>
    <t>2020-04-10T15:19:59.997</t>
  </si>
  <si>
    <t>2020-04-10T15:24:59.997</t>
  </si>
  <si>
    <t>2020-04-10T15:29:59.997</t>
  </si>
  <si>
    <t>2020-04-10T15:34:59.997</t>
  </si>
  <si>
    <t>2020-04-10T15:39:59.997</t>
  </si>
  <si>
    <t>2020-04-10T15:44:59.997</t>
  </si>
  <si>
    <t>2020-04-10T15:49:59.997</t>
  </si>
  <si>
    <t>2020-04-10T15:54:59.997</t>
  </si>
  <si>
    <t>2020-04-10T15:59:59.997</t>
  </si>
  <si>
    <t>2020-04-10T16:04:59.997</t>
  </si>
  <si>
    <t>2020-04-10T16:09:59.997</t>
  </si>
  <si>
    <t>2020-04-10T16:14:59.997</t>
  </si>
  <si>
    <t>2020-04-10T16:19:59.997</t>
  </si>
  <si>
    <t>2020-04-10T16:24:59.997</t>
  </si>
  <si>
    <t>2020-04-10T16:29:59.997</t>
  </si>
  <si>
    <t>2020-04-10T16:34:59.997</t>
  </si>
  <si>
    <t>2020-04-10T16:39:59.997</t>
  </si>
  <si>
    <t>2020-04-10T16:44:59.997</t>
  </si>
  <si>
    <t>2020-04-10T16:49:59.997</t>
  </si>
  <si>
    <t>2020-04-10T16:54:59.997</t>
  </si>
  <si>
    <t>2020-04-10T16:59:59.997</t>
  </si>
  <si>
    <t>2020-04-10T17:04:59.997</t>
  </si>
  <si>
    <t>2020-04-10T17:09:59.997</t>
  </si>
  <si>
    <t>2020-04-10T17:14:59.997</t>
  </si>
  <si>
    <t>2020-04-10T17:19:59.997</t>
  </si>
  <si>
    <t>2020-04-10T17:24:59.997</t>
  </si>
  <si>
    <t>2020-04-10T17:29:59.997</t>
  </si>
  <si>
    <t>2020-04-10T17:34:59.997</t>
  </si>
  <si>
    <t>2020-04-10T17:39:59.997</t>
  </si>
  <si>
    <t>2020-04-10T17:44:59.997</t>
  </si>
  <si>
    <t>2020-04-10T17:49:59.997</t>
  </si>
  <si>
    <t>2020-04-10T17:54:59.997</t>
  </si>
  <si>
    <t>2020-04-10T17:59:59.997</t>
  </si>
  <si>
    <t>2020-04-10T18:04:59.997</t>
  </si>
  <si>
    <t>2020-04-10T18:09:59.997</t>
  </si>
  <si>
    <t>2020-04-10T18:14:59.997</t>
  </si>
  <si>
    <t>2020-04-10T18:19:59.997</t>
  </si>
  <si>
    <t>2020-04-10T18:24:59.997</t>
  </si>
  <si>
    <t>2020-04-10T18:29:59.997</t>
  </si>
  <si>
    <t>2020-04-10T18:34:59.997</t>
  </si>
  <si>
    <t>2020-04-10T18:39:59.997</t>
  </si>
  <si>
    <t>2020-04-10T18:44:59.997</t>
  </si>
  <si>
    <t>2020-04-10T18:49:59.997</t>
  </si>
  <si>
    <t>2020-04-10T18:54:59.997</t>
  </si>
  <si>
    <t>2020-04-10T18:59:59.997</t>
  </si>
  <si>
    <t>2020-04-10T19:04:59.997</t>
  </si>
  <si>
    <t>2020-04-10T19:09:59.997</t>
  </si>
  <si>
    <t>2020-04-10T19:14:59.997</t>
  </si>
  <si>
    <t>2020-04-10T19:19:59.997</t>
  </si>
  <si>
    <t>2020-04-10T19:24:59.997</t>
  </si>
  <si>
    <t>2020-04-10T19:29:59.997</t>
  </si>
  <si>
    <t>2020-04-10T19:34:59.997</t>
  </si>
  <si>
    <t>2020-04-10T19:39:59.997</t>
  </si>
  <si>
    <t>2020-04-10T19:44:59.997</t>
  </si>
  <si>
    <t>2020-04-10T19:49:59.997</t>
  </si>
  <si>
    <t>2020-04-10T19:54:59.997</t>
  </si>
  <si>
    <t>2020-04-10T19:59:59.997</t>
  </si>
  <si>
    <t>2020-04-10T20:04:59.997</t>
  </si>
  <si>
    <t>2020-04-10T20:09:59.997</t>
  </si>
  <si>
    <t>2020-04-10T20:14:59.997</t>
  </si>
  <si>
    <t>2020-04-10T20:19:59.997</t>
  </si>
  <si>
    <t>2020-04-10T20:24:59.997</t>
  </si>
  <si>
    <t>2020-04-10T20:29:59.997</t>
  </si>
  <si>
    <t>2020-04-10T20:34:59.997</t>
  </si>
  <si>
    <t>2020-04-10T20:39:59.997</t>
  </si>
  <si>
    <t>2020-04-10T20:44:59.997</t>
  </si>
  <si>
    <t>2020-04-10T20:49:59.997</t>
  </si>
  <si>
    <t>2020-04-10T20:54:59.997</t>
  </si>
  <si>
    <t>2020-04-10T20:59:59.997</t>
  </si>
  <si>
    <t>2020-04-10T21:04:59.997</t>
  </si>
  <si>
    <t>2020-04-10T21:09:59.997</t>
  </si>
  <si>
    <t>2020-04-10T21:14:59.997</t>
  </si>
  <si>
    <t>2020-04-10T21:19:59.997</t>
  </si>
  <si>
    <t>2020-04-10T21:24:59.997</t>
  </si>
  <si>
    <t>2020-04-10T21:29:59.997</t>
  </si>
  <si>
    <t>2020-04-10T21:34:59.997</t>
  </si>
  <si>
    <t>2020-04-10T21:39:59.997</t>
  </si>
  <si>
    <t>2020-04-10T21:44:59.997</t>
  </si>
  <si>
    <t>2020-04-10T21:49:59.997</t>
  </si>
  <si>
    <t>2020-04-10T21:54:59.997</t>
  </si>
  <si>
    <t>2020-04-10T21:59:59.997</t>
  </si>
  <si>
    <t>2020-04-10T22:04:59.997</t>
  </si>
  <si>
    <t>2020-04-10T22:09:59.997</t>
  </si>
  <si>
    <t>2020-04-10T22:14:59.997</t>
  </si>
  <si>
    <t>2020-04-10T22:19:59.997</t>
  </si>
  <si>
    <t>2020-04-10T22:24:59.997</t>
  </si>
  <si>
    <t>2020-04-10T22:29:59.997</t>
  </si>
  <si>
    <t>2020-04-10T22:34:59.997</t>
  </si>
  <si>
    <t>2020-04-10T22:39:59.997</t>
  </si>
  <si>
    <t>2020-04-10T22:44:59.997</t>
  </si>
  <si>
    <t>2020-04-10T22:49:59.997</t>
  </si>
  <si>
    <t>2020-04-10T22:54:59.997</t>
  </si>
  <si>
    <t>2020-04-10T22:59:59.997</t>
  </si>
  <si>
    <t>2020-04-10T23:04:59.997</t>
  </si>
  <si>
    <t>2020-04-10T23:09:59.997</t>
  </si>
  <si>
    <t>2020-04-10T23:14:59.997</t>
  </si>
  <si>
    <t>2020-04-10T23:19:59.997</t>
  </si>
  <si>
    <t>2020-04-10T23:24:59.997</t>
  </si>
  <si>
    <t>2020-04-10T23:29:59.997</t>
  </si>
  <si>
    <t>2020-04-10T23:34:59.997</t>
  </si>
  <si>
    <t>2020-04-10T23:39:59.997</t>
  </si>
  <si>
    <t>2020-04-10T23:44:59.997</t>
  </si>
  <si>
    <t>2020-04-10T23:49:59.997</t>
  </si>
  <si>
    <t>2020-04-10T23:54:59.997</t>
  </si>
  <si>
    <t>2020-04-10T23:59:59.997</t>
  </si>
  <si>
    <t># time</t>
  </si>
  <si>
    <t xml:space="preserve"> X-GSM</t>
  </si>
  <si>
    <t xml:space="preserve"> Y-GSM</t>
  </si>
  <si>
    <t xml:space="preserve"> Z-GSM</t>
  </si>
  <si>
    <t xml:space="preserve"> R</t>
  </si>
  <si>
    <t xml:space="preserve"> Lshell</t>
  </si>
  <si>
    <t xml:space="preserve"> MLAT</t>
  </si>
  <si>
    <t xml:space="preserve"> LT</t>
  </si>
  <si>
    <t>No.</t>
    <phoneticPr fontId="1"/>
  </si>
  <si>
    <t>Mod</t>
    <phoneticPr fontId="1"/>
  </si>
  <si>
    <t>2020-04-09T00:00:00.000000</t>
  </si>
  <si>
    <t>2020-04-09T00:05:45.600000</t>
  </si>
  <si>
    <t>2020-04-09T00:11:31.200000</t>
  </si>
  <si>
    <t>2020-04-09T00:17:16.800000</t>
  </si>
  <si>
    <t>2020-04-09T00:23:02.400000</t>
  </si>
  <si>
    <t>2020-04-09T00:28:48.000000</t>
  </si>
  <si>
    <t>2020-04-09T00:34:33.600000</t>
  </si>
  <si>
    <t>2020-04-09T00:40:19.200000</t>
  </si>
  <si>
    <t>2020-04-09T00:46:04.800000</t>
  </si>
  <si>
    <t>2020-04-09T00:51:50.400000</t>
  </si>
  <si>
    <t>2020-04-09T00:57:36.000000</t>
  </si>
  <si>
    <t>2020-04-09T01:03:21.600000</t>
  </si>
  <si>
    <t>2020-04-09T01:09:07.200000</t>
  </si>
  <si>
    <t>2020-04-09T01:14:52.800000</t>
  </si>
  <si>
    <t>2020-04-09T01:20:38.400000</t>
  </si>
  <si>
    <t>2020-04-09T01:26:24.000000</t>
  </si>
  <si>
    <t>2020-04-09T01:32:09.600000</t>
  </si>
  <si>
    <t>2020-04-09T01:37:55.200000</t>
  </si>
  <si>
    <t>2020-04-09T01:43:40.800000</t>
  </si>
  <si>
    <t>2020-04-09T01:49:26.400000</t>
  </si>
  <si>
    <t>2020-04-09T01:55:12.000000</t>
  </si>
  <si>
    <t>2020-04-09T02:00:57.600000</t>
  </si>
  <si>
    <t>2020-04-09T02:06:43.200000</t>
  </si>
  <si>
    <t>2020-04-09T02:12:28.800000</t>
  </si>
  <si>
    <t>2020-04-09T02:18:14.400000</t>
  </si>
  <si>
    <t>2020-04-09T02:24:00.000000</t>
  </si>
  <si>
    <t>2020-04-09T02:29:45.600000</t>
  </si>
  <si>
    <t>2020-04-09T02:35:31.200000</t>
  </si>
  <si>
    <t>2020-04-09T02:41:16.800000</t>
  </si>
  <si>
    <t>2020-04-09T02:47:02.400000</t>
  </si>
  <si>
    <t>2020-04-09T02:52:48.000000</t>
  </si>
  <si>
    <t>2020-04-09T02:58:33.600000</t>
  </si>
  <si>
    <t>2020-04-09T03:04:19.200000</t>
  </si>
  <si>
    <t>2020-04-09T03:10:04.800000</t>
  </si>
  <si>
    <t>2020-04-09T03:15:50.400000</t>
  </si>
  <si>
    <t>2020-04-09T03:21:36.000000</t>
  </si>
  <si>
    <t>2020-04-09T03:27:21.600000</t>
  </si>
  <si>
    <t>2020-04-09T03:33:07.200000</t>
  </si>
  <si>
    <t>2020-04-09T03:38:52.800000</t>
  </si>
  <si>
    <t>2020-04-09T03:44:38.400000</t>
  </si>
  <si>
    <t>2020-04-09T03:50:24.000000</t>
  </si>
  <si>
    <t>2020-04-09T03:56:09.600000</t>
  </si>
  <si>
    <t>2020-04-09T04:01:55.200000</t>
  </si>
  <si>
    <t>2020-04-09T04:07:40.800000</t>
  </si>
  <si>
    <t>2020-04-09T04:13:26.400000</t>
  </si>
  <si>
    <t>2020-04-09T04:19:12.000000</t>
  </si>
  <si>
    <t>2020-04-09T04:24:57.600000</t>
  </si>
  <si>
    <t>2020-04-09T04:30:43.200000</t>
  </si>
  <si>
    <t>2020-04-09T04:36:28.800000</t>
  </si>
  <si>
    <t>2020-04-09T04:42:14.400000</t>
  </si>
  <si>
    <t>2020-04-09T04:48:00.000000</t>
  </si>
  <si>
    <t>2020-04-09T04:53:45.600000</t>
  </si>
  <si>
    <t>2020-04-09T04:59:31.200000</t>
  </si>
  <si>
    <t>2020-04-09T05:05:16.800000</t>
  </si>
  <si>
    <t>2020-04-09T05:11:02.400000</t>
  </si>
  <si>
    <t>2020-04-09T05:16:48.000000</t>
  </si>
  <si>
    <t>2020-04-09T05:22:33.600000</t>
  </si>
  <si>
    <t>2020-04-09T05:28:19.200000</t>
  </si>
  <si>
    <t>2020-04-09T05:34:04.800000</t>
  </si>
  <si>
    <t>2020-04-09T05:39:50.400000</t>
  </si>
  <si>
    <t>2020-04-09T05:45:36.000000</t>
  </si>
  <si>
    <t>2020-04-09T05:51:21.600000</t>
  </si>
  <si>
    <t>2020-04-09T05:57:07.200000</t>
  </si>
  <si>
    <t>2020-04-09T06:02:52.800000</t>
  </si>
  <si>
    <t>2020-04-09T06:08:38.400000</t>
  </si>
  <si>
    <t>2020-04-09T06:14:24.000000</t>
  </si>
  <si>
    <t>2020-04-09T06:20:09.600000</t>
  </si>
  <si>
    <t>2020-04-09T06:25:55.200000</t>
  </si>
  <si>
    <t>2020-04-09T06:31:40.800000</t>
  </si>
  <si>
    <t>2020-04-09T06:37:26.400000</t>
  </si>
  <si>
    <t>2020-04-09T06:43:12.000000</t>
  </si>
  <si>
    <t>2020-04-09T06:48:57.600000</t>
  </si>
  <si>
    <t>2020-04-09T06:54:43.200000</t>
  </si>
  <si>
    <t>2020-04-09T07:00:28.800000</t>
  </si>
  <si>
    <t>2020-04-09T07:06:14.400000</t>
  </si>
  <si>
    <t>2020-04-09T07:12:00.000000</t>
  </si>
  <si>
    <t>2020-04-09T07:17:45.600000</t>
  </si>
  <si>
    <t>2020-04-09T07:23:31.200000</t>
  </si>
  <si>
    <t>2020-04-09T07:29:16.800000</t>
  </si>
  <si>
    <t>2020-04-09T07:35:02.400000</t>
  </si>
  <si>
    <t>2020-04-09T07:40:48.000000</t>
  </si>
  <si>
    <t>2020-04-09T07:46:33.600000</t>
  </si>
  <si>
    <t>2020-04-09T07:52:19.200000</t>
  </si>
  <si>
    <t>2020-04-09T07:58:04.800000</t>
  </si>
  <si>
    <t>2020-04-09T08:03:50.400000</t>
  </si>
  <si>
    <t>2020-04-09T08:09:36.000000</t>
  </si>
  <si>
    <t>2020-04-09T08:15:21.600000</t>
  </si>
  <si>
    <t>2020-04-09T08:21:07.200000</t>
  </si>
  <si>
    <t>2020-04-09T08:26:52.800000</t>
  </si>
  <si>
    <t>2020-04-09T08:32:38.400000</t>
  </si>
  <si>
    <t>2020-04-09T08:38:24.000000</t>
  </si>
  <si>
    <t>2020-04-09T08:44:09.600000</t>
  </si>
  <si>
    <t>2020-04-09T08:49:55.200000</t>
  </si>
  <si>
    <t>2020-04-09T08:55:40.800000</t>
  </si>
  <si>
    <t>2020-04-09T09:01:26.400000</t>
  </si>
  <si>
    <t>2020-04-09T09:07:12.000000</t>
  </si>
  <si>
    <t>2020-04-09T09:12:57.600000</t>
  </si>
  <si>
    <t>2020-04-09T09:18:43.200000</t>
  </si>
  <si>
    <t>2020-04-09T09:24:28.800000</t>
  </si>
  <si>
    <t>2020-04-09T09:30:14.400000</t>
  </si>
  <si>
    <t>2020-04-09T09:36:00.000000</t>
  </si>
  <si>
    <t>2020-04-09T09:41:45.600000</t>
  </si>
  <si>
    <t>2020-04-09T09:47:31.200000</t>
  </si>
  <si>
    <t>2020-04-09T09:53:16.800000</t>
  </si>
  <si>
    <t>2020-04-09T09:59:02.400000</t>
  </si>
  <si>
    <t>2020-04-09T10:04:48.000000</t>
  </si>
  <si>
    <t>2020-04-09T10:10:33.600000</t>
  </si>
  <si>
    <t>2020-04-09T10:16:19.200000</t>
  </si>
  <si>
    <t>2020-04-09T10:22:04.800000</t>
  </si>
  <si>
    <t>2020-04-09T10:27:50.400000</t>
  </si>
  <si>
    <t>2020-04-09T10:33:36.000000</t>
  </si>
  <si>
    <t>2020-04-09T10:39:21.600000</t>
  </si>
  <si>
    <t>2020-04-09T10:45:07.200000</t>
  </si>
  <si>
    <t>2020-04-09T10:50:52.800000</t>
  </si>
  <si>
    <t>2020-04-09T10:56:38.400000</t>
  </si>
  <si>
    <t>2020-04-09T11:02:24.000000</t>
  </si>
  <si>
    <t>2020-04-09T11:08:09.600000</t>
  </si>
  <si>
    <t>2020-04-09T11:13:55.200000</t>
  </si>
  <si>
    <t>2020-04-09T11:19:40.800000</t>
  </si>
  <si>
    <t>2020-04-09T11:25:26.400000</t>
  </si>
  <si>
    <t>2020-04-09T11:31:12.000000</t>
  </si>
  <si>
    <t>2020-04-09T11:36:57.600000</t>
  </si>
  <si>
    <t>2020-04-09T11:42:43.200000</t>
  </si>
  <si>
    <t>2020-04-09T11:48:28.800000</t>
  </si>
  <si>
    <t>2020-04-09T11:54:14.400000</t>
  </si>
  <si>
    <t>2020-04-09T12:00:00.000000</t>
  </si>
  <si>
    <t>2020-04-09T12:05:45.600000</t>
  </si>
  <si>
    <t>2020-04-09T12:11:31.200000</t>
  </si>
  <si>
    <t>2020-04-09T12:17:16.800000</t>
  </si>
  <si>
    <t>2020-04-09T12:23:02.399999</t>
  </si>
  <si>
    <t>2020-04-09T12:28:48.000000</t>
  </si>
  <si>
    <t>2020-04-09T12:34:33.600000</t>
  </si>
  <si>
    <t>2020-04-09T12:40:19.200000</t>
  </si>
  <si>
    <t>2020-04-09T12:46:04.800000</t>
  </si>
  <si>
    <t>2020-04-09T12:51:50.400000</t>
  </si>
  <si>
    <t>2020-04-09T12:57:36.000000</t>
  </si>
  <si>
    <t>2020-04-09T13:03:21.600000</t>
  </si>
  <si>
    <t>2020-04-09T13:09:07.200000</t>
  </si>
  <si>
    <t>2020-04-09T13:14:52.800000</t>
  </si>
  <si>
    <t>2020-04-09T13:20:38.399999</t>
  </si>
  <si>
    <t>2020-04-09T13:26:24.000000</t>
  </si>
  <si>
    <t>2020-04-09T13:32:09.600000</t>
  </si>
  <si>
    <t>2020-04-09T13:37:55.199999</t>
  </si>
  <si>
    <t>2020-04-09T13:43:40.800000</t>
  </si>
  <si>
    <t>2020-04-09T13:49:26.400000</t>
  </si>
  <si>
    <t>2020-04-09T13:55:12.000000</t>
  </si>
  <si>
    <t>2020-04-09T14:00:57.600000</t>
  </si>
  <si>
    <t>2020-04-09T14:06:43.200000</t>
  </si>
  <si>
    <t>2020-04-09T14:12:28.799999</t>
  </si>
  <si>
    <t>2020-04-09T14:18:14.399999</t>
  </si>
  <si>
    <t>2020-04-09T14:24:00.000000</t>
  </si>
  <si>
    <t>2020-04-09T14:29:45.599999</t>
  </si>
  <si>
    <t>2020-04-09T14:35:31.199999</t>
  </si>
  <si>
    <t>2020-04-09T14:41:16.800000</t>
  </si>
  <si>
    <t>2020-04-09T14:47:02.399999</t>
  </si>
  <si>
    <t>2020-04-09T14:52:48.000000</t>
  </si>
  <si>
    <t>2020-04-09T14:58:33.600000</t>
  </si>
  <si>
    <t>2020-04-09T15:04:19.199999</t>
  </si>
  <si>
    <t>2020-04-09T15:10:04.799999</t>
  </si>
  <si>
    <t>2020-04-09T15:15:50.399999</t>
  </si>
  <si>
    <t>2020-04-09T15:21:35.999999</t>
  </si>
  <si>
    <t>2020-04-09T15:27:21.599999</t>
  </si>
  <si>
    <t>2020-04-09T15:33:07.199999</t>
  </si>
  <si>
    <t>2020-04-09T15:38:52.800000</t>
  </si>
  <si>
    <t>2020-04-09T15:44:38.399999</t>
  </si>
  <si>
    <t>2020-04-09T15:50:24.000000</t>
  </si>
  <si>
    <t>2020-04-09T15:56:09.600000</t>
  </si>
  <si>
    <t>2020-04-09T16:01:55.199999</t>
  </si>
  <si>
    <t>2020-04-09T16:07:40.799999</t>
  </si>
  <si>
    <t>2020-04-09T16:13:26.399999</t>
  </si>
  <si>
    <t>2020-04-09T16:19:11.999999</t>
  </si>
  <si>
    <t>2020-04-09T16:24:57.599999</t>
  </si>
  <si>
    <t>2020-04-09T16:30:43.199999</t>
  </si>
  <si>
    <t>2020-04-09T16:36:28.799999</t>
  </si>
  <si>
    <t>2020-04-09T16:42:14.399999</t>
  </si>
  <si>
    <t>2020-04-09T16:48:00.000000</t>
  </si>
  <si>
    <t>2020-04-09T16:53:45.599999</t>
  </si>
  <si>
    <t>2020-04-09T16:59:31.199999</t>
  </si>
  <si>
    <t>2020-04-09T17:05:16.799999</t>
  </si>
  <si>
    <t>2020-04-09T17:11:02.399999</t>
  </si>
  <si>
    <t>2020-04-09T17:16:47.999999</t>
  </si>
  <si>
    <t>2020-04-09T17:22:33.599999</t>
  </si>
  <si>
    <t>2020-04-09T17:28:19.199999</t>
  </si>
  <si>
    <t>2020-04-09T17:34:04.799999</t>
  </si>
  <si>
    <t>2020-04-09T17:39:50.399999</t>
  </si>
  <si>
    <t>2020-04-09T17:45:35.999999</t>
  </si>
  <si>
    <t>2020-04-09T17:51:21.599999</t>
  </si>
  <si>
    <t>2020-04-09T17:57:07.199999</t>
  </si>
  <si>
    <t>2020-04-09T18:02:52.799999</t>
  </si>
  <si>
    <t>2020-04-09T18:08:38.399999</t>
  </si>
  <si>
    <t>2020-04-09T18:14:23.999999</t>
  </si>
  <si>
    <t>2020-04-09T18:20:09.599999</t>
  </si>
  <si>
    <t>2020-04-09T18:25:55.199999</t>
  </si>
  <si>
    <t>2020-04-09T18:31:40.799999</t>
  </si>
  <si>
    <t>2020-04-09T18:37:26.399999</t>
  </si>
  <si>
    <t>2020-04-09T18:43:11.999999</t>
  </si>
  <si>
    <t>2020-04-09T18:48:57.599999</t>
  </si>
  <si>
    <t>2020-04-09T18:54:43.199999</t>
  </si>
  <si>
    <t>2020-04-09T19:00:28.799999</t>
  </si>
  <si>
    <t>2020-04-09T19:06:14.399999</t>
  </si>
  <si>
    <t>2020-04-09T19:11:59.999999</t>
  </si>
  <si>
    <t>2020-04-09T19:17:45.599999</t>
  </si>
  <si>
    <t>2020-04-09T19:23:31.199999</t>
  </si>
  <si>
    <t>2020-04-09T19:29:16.799999</t>
  </si>
  <si>
    <t>2020-04-09T19:35:02.399999</t>
  </si>
  <si>
    <t>2020-04-09T19:40:47.999999</t>
  </si>
  <si>
    <t>2020-04-09T19:46:33.599999</t>
  </si>
  <si>
    <t>2020-04-09T19:52:19.199999</t>
  </si>
  <si>
    <t>2020-04-09T19:58:04.799999</t>
  </si>
  <si>
    <t>2020-04-09T20:03:50.399999</t>
  </si>
  <si>
    <t>2020-04-09T20:09:35.999999</t>
  </si>
  <si>
    <t>2020-04-09T20:15:21.599999</t>
  </si>
  <si>
    <t>2020-04-09T20:21:07.199999</t>
  </si>
  <si>
    <t>2020-04-09T20:26:52.799999</t>
  </si>
  <si>
    <t>2020-04-09T20:32:38.399999</t>
  </si>
  <si>
    <t>2020-04-09T20:38:23.999999</t>
  </si>
  <si>
    <t>2020-04-09T20:44:09.599999</t>
  </si>
  <si>
    <t>2020-04-09T20:49:55.199999</t>
  </si>
  <si>
    <t>2020-04-09T20:55:40.799999</t>
  </si>
  <si>
    <t>2020-04-09T21:01:26.399999</t>
  </si>
  <si>
    <t>2020-04-09T21:07:11.999999</t>
  </si>
  <si>
    <t>2020-04-09T21:12:57.599999</t>
  </si>
  <si>
    <t>2020-04-09T21:18:43.199999</t>
  </si>
  <si>
    <t>2020-04-09T21:24:28.799999</t>
  </si>
  <si>
    <t>2020-04-09T21:30:14.399999</t>
  </si>
  <si>
    <t>2020-04-09T21:35:59.999999</t>
  </si>
  <si>
    <t>2020-04-09T21:41:45.599999</t>
  </si>
  <si>
    <t>2020-04-09T21:47:31.199999</t>
  </si>
  <si>
    <t>2020-04-09T21:53:16.799999</t>
  </si>
  <si>
    <t>2020-04-09T21:59:02.399999</t>
  </si>
  <si>
    <t>2020-04-09T22:04:47.999999</t>
  </si>
  <si>
    <t>2020-04-09T22:10:33.599999</t>
  </si>
  <si>
    <t>2020-04-09T22:16:19.199999</t>
  </si>
  <si>
    <t>2020-04-09T22:22:04.799999</t>
  </si>
  <si>
    <t>2020-04-09T22:27:50.399999</t>
  </si>
  <si>
    <t>2020-04-09T22:33:35.999999</t>
  </si>
  <si>
    <t>2020-04-09T22:39:21.599999</t>
  </si>
  <si>
    <t>2020-04-09T22:45:07.199999</t>
  </si>
  <si>
    <t>2020-04-09T22:50:52.799999</t>
  </si>
  <si>
    <t>2020-04-09T22:56:38.399999</t>
  </si>
  <si>
    <t>2020-04-09T23:02:23.999999</t>
  </si>
  <si>
    <t>2020-04-09T23:08:09.599999</t>
  </si>
  <si>
    <t>2020-04-09T23:13:55.199999</t>
  </si>
  <si>
    <t>2020-04-09T23:19:40.799999</t>
  </si>
  <si>
    <t>2020-04-09T23:25:26.399999</t>
  </si>
  <si>
    <t>2020-04-09T23:31:11.999999</t>
  </si>
  <si>
    <t>2020-04-09T23:36:57.599999</t>
  </si>
  <si>
    <t>2020-04-09T23:42:43.199999</t>
  </si>
  <si>
    <t>2020-04-09T23:48:28.799999</t>
  </si>
  <si>
    <t>2020-04-09T23:54:14.399999</t>
  </si>
  <si>
    <t>2020-04-09T23:59:59.999999</t>
  </si>
  <si>
    <t>2020-04-10T00:05:45.599999</t>
  </si>
  <si>
    <t>2020-04-10T00:11:31.199999</t>
  </si>
  <si>
    <t>2020-04-10T00:17:16.799999</t>
  </si>
  <si>
    <t>2020-04-10T00:23:02.399999</t>
  </si>
  <si>
    <t>2020-04-10T00:28:47.999999</t>
  </si>
  <si>
    <t>2020-04-10T00:34:33.599999</t>
  </si>
  <si>
    <t>2020-04-10T00:40:19.199999</t>
  </si>
  <si>
    <t>2020-04-10T00:46:04.799999</t>
  </si>
  <si>
    <t>2020-04-10T00:51:50.399999</t>
  </si>
  <si>
    <t>2020-04-10T00:57:35.999999</t>
  </si>
  <si>
    <t>2020-04-10T01:03:21.599999</t>
  </si>
  <si>
    <t>2020-04-10T01:09:07.199999</t>
  </si>
  <si>
    <t>2020-04-10T01:14:52.799999</t>
  </si>
  <si>
    <t>2020-04-10T01:20:38.399999</t>
  </si>
  <si>
    <t>2020-04-10T01:26:23.999999</t>
  </si>
  <si>
    <t>2020-04-10T01:32:09.599999</t>
  </si>
  <si>
    <t>2020-04-10T01:37:55.199999</t>
  </si>
  <si>
    <t>2020-04-10T01:43:40.799999</t>
  </si>
  <si>
    <t>2020-04-10T01:49:26.399999</t>
  </si>
  <si>
    <t>2020-04-10T01:55:11.999999</t>
  </si>
  <si>
    <t>2020-04-10T02:00:57.599999</t>
  </si>
  <si>
    <t>2020-04-10T02:06:43.199999</t>
  </si>
  <si>
    <t>2020-04-10T02:12:28.799999</t>
  </si>
  <si>
    <t>2020-04-10T02:18:14.399999</t>
  </si>
  <si>
    <t>2020-04-10T02:23:59.999999</t>
  </si>
  <si>
    <t>2020-04-10T02:29:45.599999</t>
  </si>
  <si>
    <t>2020-04-10T02:35:31.199999</t>
  </si>
  <si>
    <t>2020-04-10T02:41:16.799999</t>
  </si>
  <si>
    <t>2020-04-10T02:47:02.399999</t>
  </si>
  <si>
    <t>2020-04-10T02:52:47.999999</t>
  </si>
  <si>
    <t>2020-04-10T02:58:33.599999</t>
  </si>
  <si>
    <t>2020-04-10T03:04:19.199999</t>
  </si>
  <si>
    <t>2020-04-10T03:10:04.799999</t>
  </si>
  <si>
    <t>2020-04-10T03:15:50.399999</t>
  </si>
  <si>
    <t>2020-04-10T03:21:35.999999</t>
  </si>
  <si>
    <t>2020-04-10T03:27:21.599999</t>
  </si>
  <si>
    <t>2020-04-10T03:33:07.199999</t>
  </si>
  <si>
    <t>2020-04-10T03:38:52.799999</t>
  </si>
  <si>
    <t>2020-04-10T03:44:38.399999</t>
  </si>
  <si>
    <t>2020-04-10T03:50:23.999999</t>
  </si>
  <si>
    <t>2020-04-10T03:56:09.599999</t>
  </si>
  <si>
    <t>2020-04-10T04:01:55.199999</t>
  </si>
  <si>
    <t>2020-04-10T04:07:40.799999</t>
  </si>
  <si>
    <t>2020-04-10T04:13:26.399999</t>
  </si>
  <si>
    <t>2020-04-10T04:19:11.999999</t>
  </si>
  <si>
    <t>2020-04-10T04:24:57.599999</t>
  </si>
  <si>
    <t>2020-04-10T04:30:43.199999</t>
  </si>
  <si>
    <t>2020-04-10T04:36:28.799999</t>
  </si>
  <si>
    <t>2020-04-10T04:42:14.399999</t>
  </si>
  <si>
    <t>2020-04-10T04:47:59.999999</t>
  </si>
  <si>
    <t>2020-04-10T04:53:45.599999</t>
  </si>
  <si>
    <t>2020-04-10T04:59:31.199999</t>
  </si>
  <si>
    <t>2020-04-10T05:05:16.799999</t>
  </si>
  <si>
    <t>2020-04-10T05:11:02.399999</t>
  </si>
  <si>
    <t>2020-04-10T05:16:47.999999</t>
  </si>
  <si>
    <t>2020-04-10T05:22:33.599999</t>
  </si>
  <si>
    <t>2020-04-10T05:28:19.199999</t>
  </si>
  <si>
    <t>2020-04-10T05:34:04.799999</t>
  </si>
  <si>
    <t>2020-04-10T05:39:50.399999</t>
  </si>
  <si>
    <t>2020-04-10T05:45:35.999999</t>
  </si>
  <si>
    <t>2020-04-10T05:51:21.599999</t>
  </si>
  <si>
    <t>2020-04-10T05:57:07.199999</t>
  </si>
  <si>
    <t>2020-04-10T06:02:52.799999</t>
  </si>
  <si>
    <t>2020-04-10T06:08:38.399999</t>
  </si>
  <si>
    <t>2020-04-10T06:14:23.999999</t>
  </si>
  <si>
    <t>2020-04-10T06:20:09.599999</t>
  </si>
  <si>
    <t>2020-04-10T06:25:55.199999</t>
  </si>
  <si>
    <t>2020-04-10T06:31:40.799999</t>
  </si>
  <si>
    <t>2020-04-10T06:37:26.399999</t>
  </si>
  <si>
    <t>2020-04-10T06:43:11.999999</t>
  </si>
  <si>
    <t>2020-04-10T06:48:57.599999</t>
  </si>
  <si>
    <t>2020-04-10T06:54:43.199999</t>
  </si>
  <si>
    <t>2020-04-10T07:00:28.799999</t>
  </si>
  <si>
    <t>2020-04-10T07:06:14.399999</t>
  </si>
  <si>
    <t>2020-04-10T07:11:59.999999</t>
  </si>
  <si>
    <t>2020-04-10T07:17:45.599999</t>
  </si>
  <si>
    <t>2020-04-10T07:23:31.199999</t>
  </si>
  <si>
    <t>2020-04-10T07:29:16.799999</t>
  </si>
  <si>
    <t>2020-04-10T07:35:02.399999</t>
  </si>
  <si>
    <t>2020-04-10T07:40:47.999999</t>
  </si>
  <si>
    <t>2020-04-10T07:46:33.599999</t>
  </si>
  <si>
    <t>2020-04-10T07:52:19.199999</t>
  </si>
  <si>
    <t>2020-04-10T07:58:04.799999</t>
  </si>
  <si>
    <t>2020-04-10T08:03:50.399999</t>
  </si>
  <si>
    <t>2020-04-10T08:09:35.999999</t>
  </si>
  <si>
    <t>2020-04-10T08:15:21.599999</t>
  </si>
  <si>
    <t>2020-04-10T08:21:07.199999</t>
  </si>
  <si>
    <t>2020-04-10T08:26:52.799999</t>
  </si>
  <si>
    <t>2020-04-10T08:32:38.399999</t>
  </si>
  <si>
    <t>2020-04-10T08:38:23.999999</t>
  </si>
  <si>
    <t>2020-04-10T08:44:09.599999</t>
  </si>
  <si>
    <t>2020-04-10T08:49:55.199999</t>
  </si>
  <si>
    <t>2020-04-10T08:55:40.799999</t>
  </si>
  <si>
    <t>2020-04-10T09:01:26.399999</t>
  </si>
  <si>
    <t>2020-04-10T09:07:11.999999</t>
  </si>
  <si>
    <t>2020-04-10T09:12:57.599999</t>
  </si>
  <si>
    <t>2020-04-10T09:18:43.199999</t>
  </si>
  <si>
    <t>2020-04-10T09:24:28.799999</t>
  </si>
  <si>
    <t>2020-04-10T09:30:14.399999</t>
  </si>
  <si>
    <t>2020-04-10T09:35:59.999999</t>
  </si>
  <si>
    <t>2020-04-10T09:41:45.599999</t>
  </si>
  <si>
    <t>2020-04-10T09:47:31.199999</t>
  </si>
  <si>
    <t>2020-04-10T09:53:16.799999</t>
  </si>
  <si>
    <t>2020-04-10T09:59:02.399999</t>
  </si>
  <si>
    <t>2020-04-10T10:04:47.999999</t>
  </si>
  <si>
    <t>2020-04-10T10:10:33.599999</t>
  </si>
  <si>
    <t>2020-04-10T10:16:19.199999</t>
  </si>
  <si>
    <t>2020-04-10T10:22:04.799999</t>
  </si>
  <si>
    <t>2020-04-10T10:27:50.399999</t>
  </si>
  <si>
    <t>2020-04-10T10:33:35.999999</t>
  </si>
  <si>
    <t>2020-04-10T10:39:21.599999</t>
  </si>
  <si>
    <t>2020-04-10T10:45:07.199999</t>
  </si>
  <si>
    <t>2020-04-10T10:50:52.799999</t>
  </si>
  <si>
    <t>2020-04-10T10:56:38.399999</t>
  </si>
  <si>
    <t>2020-04-10T11:02:23.999999</t>
  </si>
  <si>
    <t>2020-04-10T11:08:09.599999</t>
  </si>
  <si>
    <t>2020-04-10T11:13:55.199999</t>
  </si>
  <si>
    <t>2020-04-10T11:19:40.799999</t>
  </si>
  <si>
    <t>2020-04-10T11:25:26.399999</t>
  </si>
  <si>
    <t>2020-04-10T11:31:11.999999</t>
  </si>
  <si>
    <t>2020-04-10T11:36:57.599999</t>
  </si>
  <si>
    <t>2020-04-10T11:42:43.199999</t>
  </si>
  <si>
    <t>2020-04-10T11:48:28.799999</t>
  </si>
  <si>
    <t>2020-04-10T11:54:14.399999</t>
  </si>
  <si>
    <t>2020-04-10T11:59:59.999999</t>
  </si>
  <si>
    <t>2020-04-10T12:05:45.599999</t>
  </si>
  <si>
    <t>2020-04-10T12:11:31.199999</t>
  </si>
  <si>
    <t>2020-04-10T12:17:16.799999</t>
  </si>
  <si>
    <t>2020-04-10T12:23:02.399999</t>
  </si>
  <si>
    <t>2020-04-10T12:28:47.999999</t>
  </si>
  <si>
    <t>2020-04-10T12:34:33.599999</t>
  </si>
  <si>
    <t>2020-04-10T12:40:19.199999</t>
  </si>
  <si>
    <t>2020-04-10T12:46:04.799999</t>
  </si>
  <si>
    <t>2020-04-10T12:51:50.399999</t>
  </si>
  <si>
    <t>2020-04-10T12:57:35.999999</t>
  </si>
  <si>
    <t>2020-04-10T13:03:21.599999</t>
  </si>
  <si>
    <t>2020-04-10T13:09:07.199999</t>
  </si>
  <si>
    <t>2020-04-10T13:14:52.799999</t>
  </si>
  <si>
    <t>2020-04-10T13:20:38.399999</t>
  </si>
  <si>
    <t>2020-04-10T13:26:23.999999</t>
  </si>
  <si>
    <t>2020-04-10T13:32:09.599999</t>
  </si>
  <si>
    <t>2020-04-10T13:37:55.199999</t>
  </si>
  <si>
    <t>2020-04-10T13:43:40.799999</t>
  </si>
  <si>
    <t>2020-04-10T13:49:26.399999</t>
  </si>
  <si>
    <t>2020-04-10T13:55:11.999999</t>
  </si>
  <si>
    <t>2020-04-10T14:00:57.599999</t>
  </si>
  <si>
    <t>2020-04-10T14:06:43.199999</t>
  </si>
  <si>
    <t>2020-04-10T14:12:28.799999</t>
  </si>
  <si>
    <t>2020-04-10T14:18:14.399999</t>
  </si>
  <si>
    <t>2020-04-10T14:23:59.999999</t>
  </si>
  <si>
    <t>2020-04-10T14:29:45.599999</t>
  </si>
  <si>
    <t>2020-04-10T14:35:31.199999</t>
  </si>
  <si>
    <t>2020-04-10T14:41:16.799999</t>
  </si>
  <si>
    <t>2020-04-10T14:47:02.399999</t>
  </si>
  <si>
    <t>2020-04-10T14:52:47.999999</t>
  </si>
  <si>
    <t>2020-04-10T14:58:33.599999</t>
  </si>
  <si>
    <t>2020-04-10T15:04:19.199999</t>
  </si>
  <si>
    <t>2020-04-10T15:10:04.799999</t>
  </si>
  <si>
    <t>2020-04-10T15:15:50.399999</t>
  </si>
  <si>
    <t>2020-04-10T15:21:35.999999</t>
  </si>
  <si>
    <t>2020-04-10T15:27:21.599999</t>
  </si>
  <si>
    <t>2020-04-10T15:33:07.199999</t>
  </si>
  <si>
    <t>2020-04-10T15:38:52.799999</t>
  </si>
  <si>
    <t>2020-04-10T15:44:38.399999</t>
  </si>
  <si>
    <t>2020-04-10T15:50:23.999999</t>
  </si>
  <si>
    <t>2020-04-10T15:56:09.599999</t>
  </si>
  <si>
    <t>2020-04-10T16:01:55.199999</t>
  </si>
  <si>
    <t>2020-04-10T16:07:40.799999</t>
  </si>
  <si>
    <t>2020-04-10T16:13:26.399999</t>
  </si>
  <si>
    <t>2020-04-10T16:19:11.999999</t>
  </si>
  <si>
    <t>2020-04-10T16:24:57.599999</t>
  </si>
  <si>
    <t>2020-04-10T16:30:43.199999</t>
  </si>
  <si>
    <t>2020-04-10T16:36:28.799999</t>
  </si>
  <si>
    <t>2020-04-10T16:42:14.399999</t>
  </si>
  <si>
    <t>2020-04-10T16:47:59.999999</t>
  </si>
  <si>
    <t>2020-04-10T16:53:45.599999</t>
  </si>
  <si>
    <t>2020-04-10T16:59:31.199999</t>
  </si>
  <si>
    <t>2020-04-10T17:05:16.799999</t>
  </si>
  <si>
    <t>2020-04-10T17:11:02.399999</t>
  </si>
  <si>
    <t>2020-04-10T17:16:47.999999</t>
  </si>
  <si>
    <t>2020-04-10T17:22:33.599999</t>
  </si>
  <si>
    <t>2020-04-10T17:28:19.199999</t>
  </si>
  <si>
    <t>2020-04-10T17:34:04.799999</t>
  </si>
  <si>
    <t>2020-04-10T17:39:50.399999</t>
  </si>
  <si>
    <t>2020-04-10T17:45:35.999999</t>
  </si>
  <si>
    <t>2020-04-10T17:51:21.599999</t>
  </si>
  <si>
    <t>2020-04-10T17:57:07.199999</t>
  </si>
  <si>
    <t>2020-04-10T18:02:52.799999</t>
  </si>
  <si>
    <t>2020-04-10T18:08:38.399999</t>
  </si>
  <si>
    <t>2020-04-10T18:14:23.999999</t>
  </si>
  <si>
    <t>2020-04-10T18:20:09.599999</t>
  </si>
  <si>
    <t>2020-04-10T18:25:55.199999</t>
  </si>
  <si>
    <t>2020-04-10T18:31:40.799999</t>
  </si>
  <si>
    <t>2020-04-10T18:37:26.399999</t>
  </si>
  <si>
    <t>2020-04-10T18:43:11.999999</t>
  </si>
  <si>
    <t>2020-04-10T18:48:57.599999</t>
  </si>
  <si>
    <t>2020-04-10T18:54:43.199999</t>
  </si>
  <si>
    <t>2020-04-10T19:00:28.799999</t>
  </si>
  <si>
    <t>2020-04-10T19:06:14.399999</t>
  </si>
  <si>
    <t>2020-04-10T19:11:59.999999</t>
  </si>
  <si>
    <t>2020-04-10T19:17:45.599999</t>
  </si>
  <si>
    <t>2020-04-10T19:23:31.199999</t>
  </si>
  <si>
    <t>2020-04-10T19:29:16.799999</t>
  </si>
  <si>
    <t>2020-04-10T19:35:02.399999</t>
  </si>
  <si>
    <t>2020-04-10T19:40:47.999999</t>
  </si>
  <si>
    <t>2020-04-10T19:46:33.599999</t>
  </si>
  <si>
    <t>2020-04-10T19:52:19.199999</t>
  </si>
  <si>
    <t>2020-04-10T19:58:04.799999</t>
  </si>
  <si>
    <t>2020-04-10T20:03:50.399999</t>
  </si>
  <si>
    <t>2020-04-10T20:09:35.999999</t>
  </si>
  <si>
    <t>2020-04-10T20:15:21.599999</t>
  </si>
  <si>
    <t>2020-04-10T20:21:07.199999</t>
  </si>
  <si>
    <t>2020-04-10T20:26:52.799999</t>
  </si>
  <si>
    <t>2020-04-10T20:32:38.399999</t>
  </si>
  <si>
    <t>2020-04-10T20:38:23.999999</t>
  </si>
  <si>
    <t>2020-04-10T20:44:09.599999</t>
  </si>
  <si>
    <t>2020-04-10T20:49:55.199999</t>
  </si>
  <si>
    <t>2020-04-10T20:55:40.799999</t>
  </si>
  <si>
    <t>2020-04-10T21:01:26.399999</t>
  </si>
  <si>
    <t>2020-04-10T21:07:11.999999</t>
  </si>
  <si>
    <t>2020-04-10T21:12:57.599999</t>
  </si>
  <si>
    <t>2020-04-10T21:18:43.199999</t>
  </si>
  <si>
    <t>2020-04-10T21:24:28.799999</t>
  </si>
  <si>
    <t>2020-04-10T21:30:14.399999</t>
  </si>
  <si>
    <t>2020-04-10T21:35:59.999999</t>
  </si>
  <si>
    <t>2020-04-10T21:41:45.599999</t>
  </si>
  <si>
    <t>2020-04-10T21:47:31.199999</t>
  </si>
  <si>
    <t>2020-04-10T21:53:16.799999</t>
  </si>
  <si>
    <t>2020-04-10T21:59:02.399999</t>
  </si>
  <si>
    <t>2020-04-10T22:04:47.999999</t>
  </si>
  <si>
    <t>2020-04-10T22:10:33.599999</t>
  </si>
  <si>
    <t>2020-04-10T22:16:19.199999</t>
  </si>
  <si>
    <t>2020-04-10T22:22:04.799999</t>
  </si>
  <si>
    <t>2020-04-10T22:27:50.399999</t>
  </si>
  <si>
    <t>2020-04-10T22:33:35.999999</t>
  </si>
  <si>
    <t>2020-04-10T22:39:21.599999</t>
  </si>
  <si>
    <t>2020-04-10T22:45:07.199999</t>
  </si>
  <si>
    <t>2020-04-10T22:50:52.799999</t>
  </si>
  <si>
    <t>2020-04-10T22:56:38.399999</t>
  </si>
  <si>
    <t>2020-04-10T23:02:23.999999</t>
  </si>
  <si>
    <t>2020-04-10T23:08:09.599999</t>
  </si>
  <si>
    <t>2020-04-10T23:13:55.199999</t>
  </si>
  <si>
    <t>2020-04-10T23:19:40.799999</t>
  </si>
  <si>
    <t>2020-04-10T23:25:26.399999</t>
  </si>
  <si>
    <t>2020-04-10T23:31:11.999999</t>
  </si>
  <si>
    <t>2020-04-10T23:36:57.599999</t>
  </si>
  <si>
    <t>2020-04-10T23:42:43.199999</t>
  </si>
  <si>
    <t>2020-04-10T23:48:28.799999</t>
  </si>
  <si>
    <t>2020-04-10T23:54:14.399999</t>
  </si>
  <si>
    <t>2020-04-10T23:59:59.999999</t>
  </si>
  <si>
    <t>2020-04-11T00:05:45.599999</t>
  </si>
  <si>
    <t>2020-04-11T00:11:31.199999</t>
  </si>
  <si>
    <t>2020-04-11T00:17:16.799999</t>
  </si>
  <si>
    <t>2020-04-11T00:23:02.399999</t>
  </si>
  <si>
    <t>2020-04-11T00:28:47.999999</t>
  </si>
  <si>
    <t>2020-04-11T00:34:33.599999</t>
  </si>
  <si>
    <t>2020-04-11T00:40:19.199999</t>
  </si>
  <si>
    <t>2020-04-11T00:46:04.799999</t>
  </si>
  <si>
    <t>2020-04-11T00:51:50.399999</t>
  </si>
  <si>
    <t>2020-04-11T00:57:35.999999</t>
  </si>
  <si>
    <t>2020-04-11T01:03:21.599999</t>
  </si>
  <si>
    <t>2020-04-11T01:09:07.199999</t>
  </si>
  <si>
    <t>2020-04-11T01:14:52.799999</t>
  </si>
  <si>
    <t>2020-04-11T01:20:38.399999</t>
  </si>
  <si>
    <t>2020-04-11T01:26:23.999999</t>
  </si>
  <si>
    <t>2020-04-11T01:32:09.599999</t>
  </si>
  <si>
    <t>2020-04-11T01:37:55.199999</t>
  </si>
  <si>
    <t>2020-04-11T01:43:40.799999</t>
  </si>
  <si>
    <t>2020-04-11T01:49:26.399999</t>
  </si>
  <si>
    <t>2020-04-11T01:55:11.999999</t>
  </si>
  <si>
    <t>2020-04-11T02:00:57.599999</t>
  </si>
  <si>
    <t>2020-04-11T02:06:43.199999</t>
  </si>
  <si>
    <t>2020-04-11T02:12:28.799999</t>
  </si>
  <si>
    <t>2020-04-11T02:18:14.399999</t>
  </si>
  <si>
    <t>2020-04-11T02:23:59.999999</t>
  </si>
  <si>
    <t>2020-04-11T02:29:45.599999</t>
  </si>
  <si>
    <t>2020-04-11T02:35:31.199999</t>
  </si>
  <si>
    <t>2020-04-11T02:41:16.799999</t>
  </si>
  <si>
    <t>2020-04-11T02:47:02.399999</t>
  </si>
  <si>
    <t>2020-04-11T02:52:47.999999</t>
  </si>
  <si>
    <t>2020-04-11T02:58:33.599999</t>
  </si>
  <si>
    <t>2020-04-11T03:04:19.199999</t>
  </si>
  <si>
    <t>2020-04-11T03:10:04.799999</t>
  </si>
  <si>
    <t>2020-04-11T03:15:50.399999</t>
  </si>
  <si>
    <t>2020-04-11T03:21:35.999999</t>
  </si>
  <si>
    <t>2020-04-11T03:27:21.599999</t>
  </si>
  <si>
    <t>2020-04-11T03:33:07.199999</t>
  </si>
  <si>
    <t>2020-04-11T03:38:52.799999</t>
  </si>
  <si>
    <t>2020-04-11T03:44:38.399999</t>
  </si>
  <si>
    <t>2020-04-11T03:50:23.999999</t>
  </si>
  <si>
    <t>2020-04-11T03:56:09.599999</t>
  </si>
  <si>
    <t>2020-04-11T04:01:55.199999</t>
  </si>
  <si>
    <t>2020-04-11T04:07:40.799999</t>
  </si>
  <si>
    <t>2020-04-11T04:13:26.399999</t>
  </si>
  <si>
    <t>2020-04-11T04:19:11.999999</t>
  </si>
  <si>
    <t>2020-04-11T04:24:57.599999</t>
  </si>
  <si>
    <t>2020-04-11T04:30:43.199999</t>
  </si>
  <si>
    <t>2020-04-11T04:36:28.799999</t>
  </si>
  <si>
    <t>2020-04-11T04:42:14.399999</t>
  </si>
  <si>
    <t>2020-04-11T04:47:59.999999</t>
  </si>
  <si>
    <t>2020-04-11T04:53:45.599999</t>
  </si>
  <si>
    <t>2020-04-11T04:59:31.199999</t>
  </si>
  <si>
    <t>2020-04-11T05:05:16.799999</t>
  </si>
  <si>
    <t>2020-04-11T05:11:02.399999</t>
  </si>
  <si>
    <t>2020-04-11T05:16:47.999999</t>
  </si>
  <si>
    <t>2020-04-11T05:22:33.599999</t>
  </si>
  <si>
    <t>2020-04-11T05:28:19.199999</t>
  </si>
  <si>
    <t>2020-04-11T05:34:04.799999</t>
  </si>
  <si>
    <t>2020-04-11T05:39:50.399999</t>
  </si>
  <si>
    <t>2020-04-11T05:45:35.999999</t>
  </si>
  <si>
    <t>2020-04-11T05:51:21.599999</t>
  </si>
  <si>
    <t>2020-04-11T05:57:07.199999</t>
  </si>
  <si>
    <t>2020-04-11T06:02:52.799999</t>
  </si>
  <si>
    <t>2020-04-11T06:08:38.399999</t>
  </si>
  <si>
    <t>2020-04-11T06:14:23.999999</t>
  </si>
  <si>
    <t>2020-04-11T06:20:09.599999</t>
  </si>
  <si>
    <t>2020-04-11T06:25:55.199999</t>
  </si>
  <si>
    <t>2020-04-11T06:31:40.799999</t>
  </si>
  <si>
    <t>2020-04-11T06:37:26.399999</t>
  </si>
  <si>
    <t>2020-04-11T06:43:11.999999</t>
  </si>
  <si>
    <t>2020-04-11T06:48:57.599999</t>
  </si>
  <si>
    <t>2020-04-11T06:54:43.199999</t>
  </si>
  <si>
    <t>2020-04-11T07:00:28.799999</t>
  </si>
  <si>
    <t>2020-04-11T07:06:14.399999</t>
  </si>
  <si>
    <t>2020-04-11T07:11:59.999999</t>
  </si>
  <si>
    <t>2020-04-11T07:17:45.599999</t>
  </si>
  <si>
    <t>2020-04-11T07:23:31.199999</t>
  </si>
  <si>
    <t>2020-04-11T07:29:16.799999</t>
  </si>
  <si>
    <t>2020-04-11T07:35:02.399999</t>
  </si>
  <si>
    <t>2020-04-11T07:40:47.999999</t>
  </si>
  <si>
    <t>2020-04-11T07:46:33.599999</t>
  </si>
  <si>
    <t>2020-04-11T07:52:19.199999</t>
  </si>
  <si>
    <t>2020-04-11T07:58:04.799999</t>
  </si>
  <si>
    <t>2020-04-11T08:03:50.399999</t>
  </si>
  <si>
    <t>2020-04-11T08:09:35.999999</t>
  </si>
  <si>
    <t>2020-04-11T08:15:21.599999</t>
  </si>
  <si>
    <t>2020-04-11T08:21:07.199999</t>
  </si>
  <si>
    <t>2020-04-11T08:26:52.799999</t>
  </si>
  <si>
    <t>2020-04-11T08:32:38.399999</t>
  </si>
  <si>
    <t>2020-04-11T08:38:23.999999</t>
  </si>
  <si>
    <t>2020-04-11T08:44:09.599999</t>
  </si>
  <si>
    <t>2020-04-11T08:49:55.199999</t>
  </si>
  <si>
    <t>2020-04-11T08:55:40.799999</t>
  </si>
  <si>
    <t>2020-04-11T09:01:26.399999</t>
  </si>
  <si>
    <t>2020-04-11T09:07:11.999999</t>
  </si>
  <si>
    <t>2020-04-11T09:12:57.599999</t>
  </si>
  <si>
    <t>2020-04-11T09:18:43.199999</t>
  </si>
  <si>
    <t>2020-04-11T09:24:28.799999</t>
  </si>
  <si>
    <t>2020-04-11T09:30:14.399999</t>
  </si>
  <si>
    <t>2020-04-11T09:35:59.999999</t>
  </si>
  <si>
    <t>2020-04-11T09:41:45.599999</t>
  </si>
  <si>
    <t>2020-04-11T09:47:31.199999</t>
  </si>
  <si>
    <t>2020-04-11T09:53:16.799999</t>
  </si>
  <si>
    <t>2020-04-11T09:59:02.399999</t>
  </si>
  <si>
    <t>2020-04-11T10:04:47.999999</t>
  </si>
  <si>
    <t>2020-04-11T10:10:33.599999</t>
  </si>
  <si>
    <t>2020-04-11T10:16:19.199999</t>
  </si>
  <si>
    <t>2020-04-11T10:22:04.799999</t>
  </si>
  <si>
    <t>2020-04-11T10:27:50.399999</t>
  </si>
  <si>
    <t>2020-04-11T10:33:35.999999</t>
  </si>
  <si>
    <t>2020-04-11T10:39:21.599999</t>
  </si>
  <si>
    <t>2020-04-11T10:45:07.199999</t>
  </si>
  <si>
    <t>2020-04-11T10:50:52.799999</t>
  </si>
  <si>
    <t>2020-04-11T10:56:38.399999</t>
  </si>
  <si>
    <t>2020-04-11T11:02:23.999999</t>
  </si>
  <si>
    <t>2020-04-11T11:08:09.599999</t>
  </si>
  <si>
    <t>2020-04-11T11:13:55.199999</t>
  </si>
  <si>
    <t>2020-04-11T11:19:40.799999</t>
  </si>
  <si>
    <t>2020-04-11T11:25:26.399999</t>
  </si>
  <si>
    <t>2020-04-11T11:31:11.999999</t>
  </si>
  <si>
    <t>2020-04-11T11:36:57.599999</t>
  </si>
  <si>
    <t>2020-04-11T11:42:43.199999</t>
  </si>
  <si>
    <t>2020-04-11T11:48:28.799999</t>
  </si>
  <si>
    <t>2020-04-11T11:54:14.399999</t>
  </si>
  <si>
    <t>2020-04-11T11:59:59.999999</t>
  </si>
  <si>
    <t>2020-04-11T12:05:45.599999</t>
  </si>
  <si>
    <t>2020-04-11T12:11:31.199999</t>
  </si>
  <si>
    <t>2020-04-11T12:17:16.799999</t>
  </si>
  <si>
    <t>2020-04-11T12:23:02.399999</t>
  </si>
  <si>
    <t>2020-04-11T12:28:47.999999</t>
  </si>
  <si>
    <t>2020-04-11T12:34:33.599999</t>
  </si>
  <si>
    <t>2020-04-11T12:40:19.199999</t>
  </si>
  <si>
    <t>2020-04-11T12:46:04.799999</t>
  </si>
  <si>
    <t>2020-04-11T12:51:50.399999</t>
  </si>
  <si>
    <t>2020-04-11T12:57:35.999999</t>
  </si>
  <si>
    <t>2020-04-11T13:03:21.599999</t>
  </si>
  <si>
    <t>2020-04-11T13:09:07.199999</t>
  </si>
  <si>
    <t>2020-04-11T13:14:52.799999</t>
  </si>
  <si>
    <t>2020-04-11T13:20:38.399999</t>
  </si>
  <si>
    <t>2020-04-11T13:26:23.999999</t>
  </si>
  <si>
    <t>2020-04-11T13:32:09.599999</t>
  </si>
  <si>
    <t>2020-04-11T13:37:55.199999</t>
  </si>
  <si>
    <t>2020-04-11T13:43:40.799999</t>
  </si>
  <si>
    <t>2020-04-11T13:49:26.399999</t>
  </si>
  <si>
    <t>2020-04-11T13:55:11.999999</t>
  </si>
  <si>
    <t>2020-04-11T14:00:57.599999</t>
  </si>
  <si>
    <t>2020-04-11T14:06:43.199999</t>
  </si>
  <si>
    <t>2020-04-11T14:12:28.799999</t>
  </si>
  <si>
    <t>2020-04-11T14:18:14.399999</t>
  </si>
  <si>
    <t>2020-04-11T14:23:59.999999</t>
  </si>
  <si>
    <t>2020-04-11T14:29:45.599999</t>
  </si>
  <si>
    <t>2020-04-11T14:35:31.199999</t>
  </si>
  <si>
    <t>2020-04-11T14:41:16.799999</t>
  </si>
  <si>
    <t>2020-04-11T14:47:02.399999</t>
  </si>
  <si>
    <t>2020-04-11T14:52:47.999999</t>
  </si>
  <si>
    <t>2020-04-11T14:58:33.599999</t>
  </si>
  <si>
    <t>2020-04-11T15:04:19.199999</t>
  </si>
  <si>
    <t>2020-04-11T15:10:04.799999</t>
  </si>
  <si>
    <t>2020-04-11T15:15:50.399999</t>
  </si>
  <si>
    <t>2020-04-11T15:21:35.999999</t>
  </si>
  <si>
    <t>2020-04-11T15:27:21.599999</t>
  </si>
  <si>
    <t>2020-04-11T15:33:07.199999</t>
  </si>
  <si>
    <t>2020-04-11T15:38:52.799999</t>
  </si>
  <si>
    <t>2020-04-11T15:44:38.399999</t>
  </si>
  <si>
    <t>2020-04-11T15:50:23.999999</t>
  </si>
  <si>
    <t>2020-04-11T15:56:09.599999</t>
  </si>
  <si>
    <t>2020-04-11T16:01:55.199999</t>
  </si>
  <si>
    <t>2020-04-11T16:07:40.799999</t>
  </si>
  <si>
    <t>2020-04-11T16:13:26.399999</t>
  </si>
  <si>
    <t>2020-04-11T16:19:11.999999</t>
  </si>
  <si>
    <t>2020-04-11T16:24:57.599999</t>
  </si>
  <si>
    <t>2020-04-11T16:30:43.199999</t>
  </si>
  <si>
    <t>2020-04-11T16:36:28.799999</t>
  </si>
  <si>
    <t>2020-04-11T16:42:14.399999</t>
  </si>
  <si>
    <t>2020-04-11T16:47:59.999999</t>
  </si>
  <si>
    <t>2020-04-11T16:53:45.599999</t>
  </si>
  <si>
    <t>2020-04-11T16:59:31.199999</t>
  </si>
  <si>
    <t>2020-04-11T17:05:16.799999</t>
  </si>
  <si>
    <t>2020-04-11T17:11:02.399999</t>
  </si>
  <si>
    <t>2020-04-11T17:16:47.999999</t>
  </si>
  <si>
    <t>2020-04-11T17:22:33.599999</t>
  </si>
  <si>
    <t>2020-04-11T17:28:19.199999</t>
  </si>
  <si>
    <t>2020-04-11T17:34:04.799999</t>
  </si>
  <si>
    <t>2020-04-11T17:39:50.399999</t>
  </si>
  <si>
    <t>2020-04-11T17:45:35.999999</t>
  </si>
  <si>
    <t>2020-04-11T17:51:21.599999</t>
  </si>
  <si>
    <t>2020-04-11T17:57:07.199999</t>
  </si>
  <si>
    <t>2020-04-11T18:02:52.799999</t>
  </si>
  <si>
    <t>2020-04-11T18:08:38.399999</t>
  </si>
  <si>
    <t>2020-04-11T18:14:23.999999</t>
  </si>
  <si>
    <t>2020-04-11T18:20:09.599999</t>
  </si>
  <si>
    <t>2020-04-11T18:25:55.199999</t>
  </si>
  <si>
    <t>2020-04-11T18:31:40.799999</t>
  </si>
  <si>
    <t>2020-04-11T18:37:26.399999</t>
  </si>
  <si>
    <t>2020-04-11T18:43:11.999999</t>
  </si>
  <si>
    <t>2020-04-11T18:48:57.599999</t>
  </si>
  <si>
    <t>2020-04-11T18:54:43.199999</t>
  </si>
  <si>
    <t>2020-04-11T19:00:28.799999</t>
  </si>
  <si>
    <t>2020-04-11T19:06:14.399999</t>
  </si>
  <si>
    <t>2020-04-11T19:11:59.999999</t>
  </si>
  <si>
    <t>2020-04-11T19:17:45.599999</t>
  </si>
  <si>
    <t>2020-04-11T19:23:31.199999</t>
  </si>
  <si>
    <t>2020-04-11T19:29:16.799999</t>
  </si>
  <si>
    <t>2020-04-11T19:35:02.399999</t>
  </si>
  <si>
    <t>2020-04-11T19:40:47.999999</t>
  </si>
  <si>
    <t>2020-04-11T19:46:33.599999</t>
  </si>
  <si>
    <t>2020-04-11T19:52:19.199999</t>
  </si>
  <si>
    <t>2020-04-11T19:58:04.799999</t>
  </si>
  <si>
    <t>2020-04-11T20:03:50.399999</t>
  </si>
  <si>
    <t>2020-04-11T20:09:35.999999</t>
  </si>
  <si>
    <t>2020-04-11T20:15:21.599999</t>
  </si>
  <si>
    <t>2020-04-11T20:21:07.199999</t>
  </si>
  <si>
    <t>2020-04-11T20:26:52.799999</t>
  </si>
  <si>
    <t>2020-04-11T20:32:38.399999</t>
  </si>
  <si>
    <t>2020-04-11T20:38:23.999999</t>
  </si>
  <si>
    <t>2020-04-11T20:44:09.599999</t>
  </si>
  <si>
    <t>2020-04-11T20:49:55.199999</t>
  </si>
  <si>
    <t>2020-04-11T20:55:40.799999</t>
  </si>
  <si>
    <t>2020-04-11T21:01:26.399999</t>
  </si>
  <si>
    <t>2020-04-11T21:07:11.999999</t>
  </si>
  <si>
    <t>2020-04-11T21:12:57.599999</t>
  </si>
  <si>
    <t>2020-04-11T21:18:43.199999</t>
  </si>
  <si>
    <t>2020-04-11T21:24:28.799999</t>
  </si>
  <si>
    <t>2020-04-11T21:30:14.399999</t>
  </si>
  <si>
    <t>2020-04-11T21:35:59.999999</t>
  </si>
  <si>
    <t>2020-04-11T21:41:45.599999</t>
  </si>
  <si>
    <t>2020-04-11T21:47:31.199999</t>
  </si>
  <si>
    <t>2020-04-11T21:53:16.799999</t>
  </si>
  <si>
    <t>2020-04-11T21:59:02.399999</t>
  </si>
  <si>
    <t>2020-04-11T22:04:47.999999</t>
  </si>
  <si>
    <t>2020-04-11T22:10:33.599999</t>
  </si>
  <si>
    <t>2020-04-11T22:16:19.199999</t>
  </si>
  <si>
    <t>2020-04-11T22:22:04.799999</t>
  </si>
  <si>
    <t>2020-04-11T22:27:50.399999</t>
  </si>
  <si>
    <t>2020-04-11T22:33:35.999999</t>
  </si>
  <si>
    <t>2020-04-11T22:39:21.599999</t>
  </si>
  <si>
    <t>2020-04-11T22:45:07.199999</t>
  </si>
  <si>
    <t>2020-04-11T22:50:52.799999</t>
  </si>
  <si>
    <t>2020-04-11T22:56:38.399999</t>
  </si>
  <si>
    <t>2020-04-11T23:02:23.999999</t>
  </si>
  <si>
    <t>2020-04-11T23:08:09.599999</t>
  </si>
  <si>
    <t>2020-04-11T23:13:55.199999</t>
  </si>
  <si>
    <t>2020-04-11T23:19:40.799999</t>
  </si>
  <si>
    <t>2020-04-11T23:25:26.399999</t>
  </si>
  <si>
    <t>2020-04-11T23:31:11.999999</t>
  </si>
  <si>
    <t>2020-04-11T23:36:57.599999</t>
  </si>
  <si>
    <t>2020-04-11T23:42:43.199999</t>
  </si>
  <si>
    <t>2020-04-11T23:48:28.799999</t>
  </si>
  <si>
    <t>2020-04-11T23:54:14.399999</t>
  </si>
  <si>
    <t>2020-04-11T23:59:59.999999</t>
  </si>
  <si>
    <t>2020-04-12T00:05:45.599999</t>
  </si>
  <si>
    <t>2020-04-12T00:11:31.199999</t>
  </si>
  <si>
    <t>2020-04-12T00:17:16.799999</t>
  </si>
  <si>
    <t>2020-04-12T00:23:02.399999</t>
  </si>
  <si>
    <t>2020-04-12T00:28:47.999999</t>
  </si>
  <si>
    <t>2020-04-12T00:34:33.599999</t>
  </si>
  <si>
    <t>2020-04-12T00:40:19.199999</t>
  </si>
  <si>
    <t>2020-04-12T00:46:04.799999</t>
  </si>
  <si>
    <t>2020-04-12T00:51:50.399999</t>
  </si>
  <si>
    <t>2020-04-12T00:57:35.999999</t>
  </si>
  <si>
    <t>2020-04-12T01:03:21.599999</t>
  </si>
  <si>
    <t>2020-04-12T01:09:07.199999</t>
  </si>
  <si>
    <t>2020-04-12T01:14:52.799999</t>
  </si>
  <si>
    <t>2020-04-12T01:20:38.399999</t>
  </si>
  <si>
    <t>2020-04-12T01:26:23.999999</t>
  </si>
  <si>
    <t>2020-04-12T01:32:09.599999</t>
  </si>
  <si>
    <t>2020-04-12T01:37:55.199999</t>
  </si>
  <si>
    <t>2020-04-12T01:43:40.799999</t>
  </si>
  <si>
    <t>2020-04-12T01:49:26.399999</t>
  </si>
  <si>
    <t>2020-04-12T01:55:11.999999</t>
  </si>
  <si>
    <t>2020-04-12T02:00:57.599999</t>
  </si>
  <si>
    <t>2020-04-12T02:06:43.199999</t>
  </si>
  <si>
    <t>2020-04-12T02:12:28.799999</t>
  </si>
  <si>
    <t>2020-04-12T02:18:14.399999</t>
  </si>
  <si>
    <t>2020-04-12T02:23:59.999999</t>
  </si>
  <si>
    <t>2020-04-12T02:29:45.599999</t>
  </si>
  <si>
    <t>2020-04-12T02:35:31.199999</t>
  </si>
  <si>
    <t>2020-04-12T02:41:16.799999</t>
  </si>
  <si>
    <t>2020-04-12T02:47:02.399999</t>
  </si>
  <si>
    <t>2020-04-12T02:52:47.999999</t>
  </si>
  <si>
    <t>2020-04-12T02:58:33.599999</t>
  </si>
  <si>
    <t>2020-04-12T03:04:19.199999</t>
  </si>
  <si>
    <t>2020-04-12T03:10:04.799999</t>
  </si>
  <si>
    <t>2020-04-12T03:15:50.399999</t>
  </si>
  <si>
    <t>2020-04-12T03:21:35.999999</t>
  </si>
  <si>
    <t>2020-04-12T03:27:21.599999</t>
  </si>
  <si>
    <t>2020-04-12T03:33:07.199999</t>
  </si>
  <si>
    <t>2020-04-12T03:38:52.799999</t>
  </si>
  <si>
    <t>2020-04-12T03:44:38.399999</t>
  </si>
  <si>
    <t>2020-04-12T03:50:23.999999</t>
  </si>
  <si>
    <t>2020-04-12T03:56:09.599999</t>
  </si>
  <si>
    <t>2020-04-12T04:01:55.199999</t>
  </si>
  <si>
    <t>2020-04-12T04:07:40.799999</t>
  </si>
  <si>
    <t>2020-04-12T04:13:26.399999</t>
  </si>
  <si>
    <t>2020-04-12T04:19:11.999999</t>
  </si>
  <si>
    <t>2020-04-12T04:24:57.599999</t>
  </si>
  <si>
    <t>2020-04-12T04:30:43.199999</t>
  </si>
  <si>
    <t>2020-04-12T04:36:28.799999</t>
  </si>
  <si>
    <t>2020-04-12T04:42:14.399999</t>
  </si>
  <si>
    <t>2020-04-12T04:47:59.999999</t>
  </si>
  <si>
    <t>2020-04-12T04:53:45.599999</t>
  </si>
  <si>
    <t>2020-04-12T04:59:31.199999</t>
  </si>
  <si>
    <t>2020-04-12T05:05:16.799999</t>
  </si>
  <si>
    <t>2020-04-12T05:11:02.399999</t>
  </si>
  <si>
    <t>2020-04-12T05:16:47.999999</t>
  </si>
  <si>
    <t>2020-04-12T05:22:33.599999</t>
  </si>
  <si>
    <t>2020-04-12T05:28:19.199999</t>
  </si>
  <si>
    <t>2020-04-12T05:34:04.799999</t>
  </si>
  <si>
    <t>2020-04-12T05:39:50.399999</t>
  </si>
  <si>
    <t>2020-04-12T05:45:35.999999</t>
  </si>
  <si>
    <t>2020-04-12T05:51:21.599999</t>
  </si>
  <si>
    <t>2020-04-12T05:57:07.199999</t>
  </si>
  <si>
    <t>2020-04-12T06:02:52.799999</t>
  </si>
  <si>
    <t>2020-04-12T06:08:38.399999</t>
  </si>
  <si>
    <t>2020-04-12T06:14:24.000000</t>
  </si>
  <si>
    <t>2020-04-12T06:20:09.599999</t>
  </si>
  <si>
    <t>2020-04-12T06:25:55.199999</t>
  </si>
  <si>
    <t>2020-04-12T06:31:40.799999</t>
  </si>
  <si>
    <t>2020-04-12T06:37:26.399999</t>
  </si>
  <si>
    <t>2020-04-12T06:43:11.999999</t>
  </si>
  <si>
    <t>2020-04-12T06:48:57.599999</t>
  </si>
  <si>
    <t>2020-04-12T06:54:43.199999</t>
  </si>
  <si>
    <t>2020-04-12T07:00:28.799999</t>
  </si>
  <si>
    <t>2020-04-12T07:06:14.399999</t>
  </si>
  <si>
    <t>2020-04-12T07:11:59.999999</t>
  </si>
  <si>
    <t>2020-04-12T07:17:45.599999</t>
  </si>
  <si>
    <t>2020-04-12T07:23:31.199999</t>
  </si>
  <si>
    <t>2020-04-12T07:29:16.799999</t>
  </si>
  <si>
    <t>2020-04-12T07:35:02.399999</t>
  </si>
  <si>
    <t>2020-04-12T07:40:48.000000</t>
  </si>
  <si>
    <t>2020-04-12T07:46:33.599999</t>
  </si>
  <si>
    <t>2020-04-12T07:52:19.199999</t>
  </si>
  <si>
    <t>2020-04-12T07:58:04.799999</t>
  </si>
  <si>
    <t>2020-04-12T08:03:50.399999</t>
  </si>
  <si>
    <t>2020-04-12T08:09:35.999999</t>
  </si>
  <si>
    <t>2020-04-12T08:15:21.600000</t>
  </si>
  <si>
    <t>2020-04-12T08:21:07.199999</t>
  </si>
  <si>
    <t>2020-04-12T08:26:52.799999</t>
  </si>
  <si>
    <t>2020-04-12T08:32:38.399999</t>
  </si>
  <si>
    <t>2020-04-12T08:38:24.000000</t>
  </si>
  <si>
    <t>2020-04-12T08:44:09.599999</t>
  </si>
  <si>
    <t>2020-04-12T08:49:55.199999</t>
  </si>
  <si>
    <t>2020-04-12T08:55:40.800000</t>
  </si>
  <si>
    <t>2020-04-12T09:01:26.399999</t>
  </si>
  <si>
    <t>2020-04-12T09:07:12.000000</t>
  </si>
  <si>
    <t>2020-04-12T09:12:57.600000</t>
  </si>
  <si>
    <t>2020-04-12T09:18:43.199999</t>
  </si>
  <si>
    <t>2020-04-12T09:24:28.799999</t>
  </si>
  <si>
    <t>2020-04-12T09:30:14.400000</t>
  </si>
  <si>
    <t>2020-04-12T09:36:00.000000</t>
  </si>
  <si>
    <t>2020-04-12T09:41:45.600000</t>
  </si>
  <si>
    <t>2020-04-12T09:47:31.200000</t>
  </si>
  <si>
    <t>2020-04-12T09:53:16.799999</t>
  </si>
  <si>
    <t>2020-04-12T09:59:02.399999</t>
  </si>
  <si>
    <t>2020-04-12T10:04:48.000000</t>
  </si>
  <si>
    <t>2020-04-12T10:10:33.600000</t>
  </si>
  <si>
    <t>2020-04-12T10:16:19.200000</t>
  </si>
  <si>
    <t>2020-04-12T10:22:04.800000</t>
  </si>
  <si>
    <t>2020-04-12T10:27:50.399999</t>
  </si>
  <si>
    <t>2020-04-12T10:33:36.000000</t>
  </si>
  <si>
    <t>2020-04-12T10:39:21.600000</t>
  </si>
  <si>
    <t>2020-04-12T10:45:07.199999</t>
  </si>
  <si>
    <t>2020-04-12T10:50:52.800000</t>
  </si>
  <si>
    <t>2020-04-12T10:56:38.400000</t>
  </si>
  <si>
    <t>2020-04-12T11:02:24.000000</t>
  </si>
  <si>
    <t>2020-04-12T11:08:09.600000</t>
  </si>
  <si>
    <t>2020-04-12T11:13:55.200000</t>
  </si>
  <si>
    <t>2020-04-12T11:19:40.800000</t>
  </si>
  <si>
    <t>2020-04-12T11:25:26.399999</t>
  </si>
  <si>
    <t>2020-04-12T11:31:12.000000</t>
  </si>
  <si>
    <t>2020-04-12T11:36:57.600000</t>
  </si>
  <si>
    <t>2020-04-12T11:42:43.200000</t>
  </si>
  <si>
    <t>2020-04-12T11:48:28.800000</t>
  </si>
  <si>
    <t>2020-04-12T11:54:14.400000</t>
  </si>
  <si>
    <t>2020-04-12T12:00:00.000000</t>
  </si>
  <si>
    <t>2020-04-12T12:05:45.600000</t>
  </si>
  <si>
    <t>2020-04-12T12:11:31.200000</t>
  </si>
  <si>
    <t>2020-04-12T12:17:16.800000</t>
  </si>
  <si>
    <t>2020-04-12T12:23:02.400000</t>
  </si>
  <si>
    <t>2020-04-12T12:28:48.000000</t>
  </si>
  <si>
    <t>2020-04-12T12:34:33.600000</t>
  </si>
  <si>
    <t>2020-04-12T12:40:19.200000</t>
  </si>
  <si>
    <t>2020-04-12T12:46:04.800000</t>
  </si>
  <si>
    <t>2020-04-12T12:51:50.400000</t>
  </si>
  <si>
    <t>2020-04-12T12:57:36.000000</t>
  </si>
  <si>
    <t>2020-04-12T13:03:21.600000</t>
  </si>
  <si>
    <t>2020-04-12T13:09:07.200000</t>
  </si>
  <si>
    <t>2020-04-12T13:14:52.800000</t>
  </si>
  <si>
    <t>2020-04-12T13:20:38.400000</t>
  </si>
  <si>
    <t>2020-04-12T13:26:24.000000</t>
  </si>
  <si>
    <t>2020-04-12T13:32:09.600000</t>
  </si>
  <si>
    <t>2020-04-12T13:37:55.200000</t>
  </si>
  <si>
    <t>2020-04-12T13:43:40.800000</t>
  </si>
  <si>
    <t>2020-04-12T13:49:26.400000</t>
  </si>
  <si>
    <t>2020-04-12T13:55:12.000000</t>
  </si>
  <si>
    <t>2020-04-12T14:00:57.600000</t>
  </si>
  <si>
    <t>2020-04-12T14:06:43.200000</t>
  </si>
  <si>
    <t>2020-04-12T14:12:28.800000</t>
  </si>
  <si>
    <t>2020-04-12T14:18:14.400000</t>
  </si>
  <si>
    <t>2020-04-12T14:24:00.000000</t>
  </si>
  <si>
    <t>2020-04-12T14:29:45.600000</t>
  </si>
  <si>
    <t>2020-04-12T14:35:31.200000</t>
  </si>
  <si>
    <t>2020-04-12T14:41:16.800000</t>
  </si>
  <si>
    <t>2020-04-12T14:47:02.400000</t>
  </si>
  <si>
    <t>2020-04-12T14:52:48.000000</t>
  </si>
  <si>
    <t>2020-04-12T14:58:33.600000</t>
  </si>
  <si>
    <t>2020-04-12T15:04:19.200000</t>
  </si>
  <si>
    <t>2020-04-12T15:10:04.800000</t>
  </si>
  <si>
    <t>2020-04-12T15:15:50.400000</t>
  </si>
  <si>
    <t>2020-04-12T15:21:36.000000</t>
  </si>
  <si>
    <t>2020-04-12T15:27:21.600000</t>
  </si>
  <si>
    <t>2020-04-12T15:33:07.200000</t>
  </si>
  <si>
    <t>2020-04-12T15:38:52.800000</t>
  </si>
  <si>
    <t>2020-04-12T15:44:38.400000</t>
  </si>
  <si>
    <t>2020-04-12T15:50:24.000000</t>
  </si>
  <si>
    <t>2020-04-12T15:56:09.600000</t>
  </si>
  <si>
    <t>2020-04-12T16:01:55.200000</t>
  </si>
  <si>
    <t>2020-04-12T16:07:40.800000</t>
  </si>
  <si>
    <t>2020-04-12T16:13:26.400000</t>
  </si>
  <si>
    <t>2020-04-12T16:19:12.000000</t>
  </si>
  <si>
    <t>2020-04-12T16:24:57.600000</t>
  </si>
  <si>
    <t>2020-04-12T16:30:43.200000</t>
  </si>
  <si>
    <t>2020-04-12T16:36:28.800000</t>
  </si>
  <si>
    <t>2020-04-12T16:42:14.400000</t>
  </si>
  <si>
    <t>2020-04-12T16:48:00.000000</t>
  </si>
  <si>
    <t>2020-04-12T16:53:45.600000</t>
  </si>
  <si>
    <t>2020-04-12T16:59:31.200000</t>
  </si>
  <si>
    <t>2020-04-12T17:05:16.800000</t>
  </si>
  <si>
    <t>2020-04-12T17:11:02.400000</t>
  </si>
  <si>
    <t>2020-04-12T17:16:48.000000</t>
  </si>
  <si>
    <t>2020-04-12T17:22:33.600000</t>
  </si>
  <si>
    <t>2020-04-12T17:28:19.200000</t>
  </si>
  <si>
    <t>2020-04-12T17:34:04.800000</t>
  </si>
  <si>
    <t>2020-04-12T17:39:50.400000</t>
  </si>
  <si>
    <t>2020-04-12T17:45:36.000000</t>
  </si>
  <si>
    <t>2020-04-12T17:51:21.600000</t>
  </si>
  <si>
    <t>2020-04-12T17:57:07.200000</t>
  </si>
  <si>
    <t>2020-04-12T18:02:52.800000</t>
  </si>
  <si>
    <t>2020-04-12T18:08:38.400000</t>
  </si>
  <si>
    <t>2020-04-12T18:14:24.000000</t>
  </si>
  <si>
    <t>2020-04-12T18:20:09.600000</t>
  </si>
  <si>
    <t>2020-04-12T18:25:55.200000</t>
  </si>
  <si>
    <t>2020-04-12T18:31:40.800000</t>
  </si>
  <si>
    <t>2020-04-12T18:37:26.400000</t>
  </si>
  <si>
    <t>2020-04-12T18:43:12.000000</t>
  </si>
  <si>
    <t>2020-04-12T18:48:57.600000</t>
  </si>
  <si>
    <t>2020-04-12T18:54:43.200000</t>
  </si>
  <si>
    <t>2020-04-12T19:00:28.800000</t>
  </si>
  <si>
    <t>2020-04-12T19:06:14.400000</t>
  </si>
  <si>
    <t>2020-04-12T19:12:00.000000</t>
  </si>
  <si>
    <t>2020-04-12T19:17:45.600000</t>
  </si>
  <si>
    <t>2020-04-12T19:23:31.200000</t>
  </si>
  <si>
    <t>2020-04-12T19:29:16.800000</t>
  </si>
  <si>
    <t>2020-04-12T19:35:02.400000</t>
  </si>
  <si>
    <t>2020-04-12T19:40:48.000000</t>
  </si>
  <si>
    <t>2020-04-12T19:46:33.600000</t>
  </si>
  <si>
    <t>2020-04-12T19:52:19.200000</t>
  </si>
  <si>
    <t>2020-04-12T19:58:04.800000</t>
  </si>
  <si>
    <t>2020-04-12T20:03:50.400000</t>
  </si>
  <si>
    <t>2020-04-12T20:09:36.000000</t>
  </si>
  <si>
    <t>2020-04-12T20:15:21.600000</t>
  </si>
  <si>
    <t>2020-04-12T20:21:07.200000</t>
  </si>
  <si>
    <t>2020-04-12T20:26:52.800000</t>
  </si>
  <si>
    <t>2020-04-12T20:32:38.400000</t>
  </si>
  <si>
    <t>2020-04-12T20:38:24.000000</t>
  </si>
  <si>
    <t>2020-04-12T20:44:09.600000</t>
  </si>
  <si>
    <t>2020-04-12T20:49:55.200000</t>
  </si>
  <si>
    <t>2020-04-12T20:55:40.800000</t>
  </si>
  <si>
    <t>2020-04-12T21:01:26.400000</t>
  </si>
  <si>
    <t>2020-04-12T21:07:12.000000</t>
  </si>
  <si>
    <t>2020-04-12T21:12:57.600000</t>
  </si>
  <si>
    <t>2020-04-12T21:18:43.200000</t>
  </si>
  <si>
    <t>2020-04-12T21:24:28.800000</t>
  </si>
  <si>
    <t>2020-04-12T21:30:14.400000</t>
  </si>
  <si>
    <t>2020-04-12T21:36:00.000000</t>
  </si>
  <si>
    <t>2020-04-12T21:41:45.600000</t>
  </si>
  <si>
    <t>2020-04-12T21:47:31.200000</t>
  </si>
  <si>
    <t>2020-04-12T21:53:16.800000</t>
  </si>
  <si>
    <t>2020-04-12T21:59:02.400000</t>
  </si>
  <si>
    <t>2020-04-12T22:04:48.000000</t>
  </si>
  <si>
    <t>2020-04-12T22:10:33.600000</t>
  </si>
  <si>
    <t>2020-04-12T22:16:19.200000</t>
  </si>
  <si>
    <t>2020-04-12T22:22:04.800000</t>
  </si>
  <si>
    <t>2020-04-12T22:27:50.400000</t>
  </si>
  <si>
    <t>2020-04-12T22:33:36.000000</t>
  </si>
  <si>
    <t>2020-04-12T22:39:21.600000</t>
  </si>
  <si>
    <t>2020-04-12T22:45:07.200000</t>
  </si>
  <si>
    <t>2020-04-12T22:50:52.800000</t>
  </si>
  <si>
    <t>2020-04-12T22:56:38.400000</t>
  </si>
  <si>
    <t>2020-04-12T23:02:24.000000</t>
  </si>
  <si>
    <t>2020-04-12T23:08:09.600000</t>
  </si>
  <si>
    <t>2020-04-12T23:13:55.200000</t>
  </si>
  <si>
    <t>2020-04-12T23:19:40.800000</t>
  </si>
  <si>
    <t>2020-04-12T23:25:26.400000</t>
  </si>
  <si>
    <t>2020-04-12T23:31:12.000000</t>
  </si>
  <si>
    <t>2020-04-12T23:36:57.600000</t>
  </si>
  <si>
    <t>2020-04-12T23:42:43.200000</t>
  </si>
  <si>
    <t>2020-04-12T23:48:28.800000</t>
  </si>
  <si>
    <t>2020-04-12T23:54:14.400000</t>
  </si>
  <si>
    <t># time</t>
    <phoneticPr fontId="1"/>
  </si>
  <si>
    <t>ENA</t>
    <phoneticPr fontId="1"/>
  </si>
  <si>
    <t>OFF</t>
    <phoneticPr fontId="1"/>
  </si>
  <si>
    <t>ON</t>
    <phoneticPr fontId="1"/>
  </si>
  <si>
    <t>MEA</t>
    <phoneticPr fontId="1"/>
  </si>
  <si>
    <t>MGF</t>
    <phoneticPr fontId="1"/>
  </si>
  <si>
    <t>HEP</t>
    <phoneticPr fontId="1"/>
  </si>
  <si>
    <t>MIA</t>
    <phoneticPr fontId="1"/>
  </si>
  <si>
    <t>MSA</t>
    <phoneticPr fontId="1"/>
  </si>
  <si>
    <t>PWI</t>
    <phoneticPr fontId="1"/>
  </si>
  <si>
    <t>BUS_SETUP</t>
    <phoneticPr fontId="1"/>
  </si>
  <si>
    <t>MDP_SETUP</t>
    <phoneticPr fontId="1"/>
  </si>
  <si>
    <t>MSA_ON_SETUP</t>
    <phoneticPr fontId="1"/>
  </si>
  <si>
    <t>ENA_ON_SETUP</t>
    <phoneticPr fontId="1"/>
  </si>
  <si>
    <t>HEP_ON_SETUP</t>
    <phoneticPr fontId="1"/>
  </si>
  <si>
    <t>MIA_ON_SETUP</t>
    <phoneticPr fontId="1"/>
  </si>
  <si>
    <t>MGF_ON_SETUP</t>
    <phoneticPr fontId="1"/>
  </si>
  <si>
    <t>PWI_ON_SETUP</t>
    <phoneticPr fontId="1"/>
  </si>
  <si>
    <t>SI Power ON</t>
    <phoneticPr fontId="1"/>
  </si>
  <si>
    <t>SI HV ON</t>
    <phoneticPr fontId="1"/>
  </si>
  <si>
    <t>MIA_HV_ON</t>
    <phoneticPr fontId="1"/>
  </si>
  <si>
    <t>MSA_HV_ON</t>
    <phoneticPr fontId="1"/>
  </si>
  <si>
    <t>HEP_HV_ON</t>
    <phoneticPr fontId="1"/>
  </si>
  <si>
    <t>ENA_HV_ON</t>
    <phoneticPr fontId="1"/>
  </si>
  <si>
    <t>SI HV OFF</t>
    <phoneticPr fontId="1"/>
  </si>
  <si>
    <t>HEP_HV_OFF</t>
    <phoneticPr fontId="1"/>
  </si>
  <si>
    <t>ENA_HV_OFF</t>
    <phoneticPr fontId="1"/>
  </si>
  <si>
    <t>MSA_HV_OFF</t>
    <phoneticPr fontId="1"/>
  </si>
  <si>
    <t>MIA_HV_OFF</t>
    <phoneticPr fontId="1"/>
  </si>
  <si>
    <t>SI Power OFF</t>
    <phoneticPr fontId="1"/>
  </si>
  <si>
    <t>HEP_OFF</t>
    <phoneticPr fontId="1"/>
  </si>
  <si>
    <t>MIA_OFF</t>
    <phoneticPr fontId="1"/>
  </si>
  <si>
    <t>ENA_OFF</t>
    <phoneticPr fontId="1"/>
  </si>
  <si>
    <t>MEA_OFF</t>
    <phoneticPr fontId="1"/>
  </si>
  <si>
    <t>MGF_OFF</t>
    <phoneticPr fontId="1"/>
  </si>
  <si>
    <t>PWI_OFF</t>
    <phoneticPr fontId="1"/>
  </si>
  <si>
    <t>MSA_OFF</t>
    <phoneticPr fontId="1"/>
  </si>
  <si>
    <t>MDP OFF</t>
    <phoneticPr fontId="1"/>
  </si>
  <si>
    <t>MDP_OFF</t>
    <phoneticPr fontId="1"/>
  </si>
  <si>
    <t>BUS OFF</t>
    <phoneticPr fontId="1"/>
  </si>
  <si>
    <t>BUS ON</t>
    <phoneticPr fontId="1"/>
  </si>
  <si>
    <t>MDP ON</t>
    <phoneticPr fontId="1"/>
  </si>
  <si>
    <t>BUS_OFF</t>
    <phoneticPr fontId="1"/>
  </si>
  <si>
    <t>WOL #4</t>
    <phoneticPr fontId="1"/>
  </si>
  <si>
    <t>WOL #3</t>
    <phoneticPr fontId="1"/>
  </si>
  <si>
    <t>Event</t>
    <phoneticPr fontId="1"/>
  </si>
  <si>
    <t>WOL #5</t>
    <phoneticPr fontId="1"/>
  </si>
  <si>
    <t>TLM mode change (MODE_5)</t>
    <phoneticPr fontId="1"/>
  </si>
  <si>
    <t>TLM_MODE_5</t>
    <phoneticPr fontId="1"/>
  </si>
  <si>
    <t>TLM mode change (MODE_10)</t>
    <phoneticPr fontId="1"/>
  </si>
  <si>
    <t>TLM_MODE_10</t>
    <phoneticPr fontId="1"/>
  </si>
  <si>
    <t>Mission: 4kbps, with user HK</t>
    <phoneticPr fontId="1"/>
  </si>
  <si>
    <t>Mission: 7kbps, without user HK</t>
    <phoneticPr fontId="1"/>
  </si>
  <si>
    <t>WOL #6</t>
    <phoneticPr fontId="1"/>
  </si>
  <si>
    <t>WOL #7</t>
    <phoneticPr fontId="1"/>
  </si>
  <si>
    <t>Duration (sec)</t>
    <phoneticPr fontId="1"/>
  </si>
  <si>
    <t>PME_OFF</t>
    <phoneticPr fontId="1"/>
  </si>
  <si>
    <t>確認事項</t>
    <rPh sb="0" eb="2">
      <t>カクニン</t>
    </rPh>
    <rPh sb="2" eb="4">
      <t>ジコウ</t>
    </rPh>
    <phoneticPr fontId="1"/>
  </si>
  <si>
    <t>PME_ON</t>
    <phoneticPr fontId="1"/>
  </si>
  <si>
    <t>Start</t>
    <phoneticPr fontId="1"/>
  </si>
  <si>
    <t>End</t>
    <phoneticPr fontId="1"/>
  </si>
  <si>
    <t>Relative time (h)</t>
    <phoneticPr fontId="1"/>
  </si>
  <si>
    <t>Absolute time (UTC)</t>
    <phoneticPr fontId="1"/>
  </si>
  <si>
    <t>Activity</t>
    <phoneticPr fontId="1"/>
  </si>
  <si>
    <t>Procedure</t>
    <phoneticPr fontId="1"/>
  </si>
  <si>
    <t>MDP_CRUISE_SET</t>
  </si>
  <si>
    <t>PMEのONはPWIのONの前、OFFは最後のPWI_OFFの後でよいか？</t>
    <rPh sb="14" eb="15">
      <t>マエ</t>
    </rPh>
    <rPh sb="20" eb="22">
      <t>サイゴ</t>
    </rPh>
    <rPh sb="31" eb="32">
      <t>アト</t>
    </rPh>
    <phoneticPr fontId="1"/>
  </si>
  <si>
    <t>NO.</t>
    <phoneticPr fontId="1"/>
  </si>
  <si>
    <t>回答</t>
    <rPh sb="0" eb="2">
      <t>カイトウ</t>
    </rPh>
    <phoneticPr fontId="1"/>
  </si>
  <si>
    <t>CLOSE</t>
    <phoneticPr fontId="1"/>
  </si>
  <si>
    <t>MEAのOFFの時のコマンド列がHV_OFFと機器OFFが同じCPSに入っているが一緒に実行してもよいか</t>
    <rPh sb="8" eb="9">
      <t>トキ</t>
    </rPh>
    <rPh sb="14" eb="15">
      <t>レツ</t>
    </rPh>
    <rPh sb="23" eb="25">
      <t>キキ</t>
    </rPh>
    <rPh sb="29" eb="30">
      <t>オナ</t>
    </rPh>
    <rPh sb="35" eb="36">
      <t>ハイ</t>
    </rPh>
    <rPh sb="41" eb="43">
      <t>イッショ</t>
    </rPh>
    <rPh sb="44" eb="46">
      <t>ジッコウ</t>
    </rPh>
    <phoneticPr fontId="1"/>
  </si>
  <si>
    <t>MSA_HV_ON_N</t>
    <phoneticPr fontId="1"/>
  </si>
  <si>
    <t>MSA_HV_OFF_N</t>
    <phoneticPr fontId="1"/>
  </si>
  <si>
    <t>MIA_HV_ON_MAG</t>
    <phoneticPr fontId="1"/>
  </si>
  <si>
    <t>MIA_HV_ON_SW</t>
    <phoneticPr fontId="1"/>
  </si>
  <si>
    <t>PWI_ON 「3295  . SORB.TNR_WPT_HFSC」のあとにWAIT_SECなし。</t>
    <phoneticPr fontId="1"/>
  </si>
  <si>
    <t>12秒で入れた。</t>
    <rPh sb="2" eb="3">
      <t>ビョウ</t>
    </rPh>
    <rPh sb="4" eb="5">
      <t>イ</t>
    </rPh>
    <phoneticPr fontId="1"/>
  </si>
  <si>
    <t>main2-BUS_NECP_HV_MONI_OFF_XDOR_001_M61.cps</t>
  </si>
  <si>
    <t>main2-BUS_NECP_HV_MONI_ON_XDOR_001_M60.cps</t>
  </si>
  <si>
    <t>main2-BUS_TLM_MODE_5.cps</t>
  </si>
  <si>
    <t>main2-BUS_TLM_MODE_10.cps</t>
  </si>
  <si>
    <t>ENA_power_ON.cps</t>
  </si>
  <si>
    <t>ENA_power_OFF.cps</t>
  </si>
  <si>
    <t>ENA_HV_ON.cps</t>
  </si>
  <si>
    <t>ENA_HV_OFF.cps</t>
  </si>
  <si>
    <t>main2-HEPE_HV_OFF_OBS_OFF.cps</t>
  </si>
  <si>
    <t>main2-HEPE_HV_ON_OBS_START.cps</t>
  </si>
  <si>
    <t>main2-HEP_ON_START_for_TL.cps</t>
  </si>
  <si>
    <t>main2-HEPE_OFF_STOP.cps</t>
  </si>
  <si>
    <t>MEA_Earth_Flyby_2_ON_HVON.cps, MEA_Earth_Flyby_5_ON_HVON.cps, MEA_Earth_Flyby_7_ON_HVON.cps</t>
    <phoneticPr fontId="1"/>
  </si>
  <si>
    <t>MEA_Earth_Flyby_6_ON_HVOFF.cps</t>
  </si>
  <si>
    <t>20200410_Earth-fly-by_MGF_ON_20200221.cps</t>
  </si>
  <si>
    <t>20200410_Earth-fly-by_MGF_OFF_20200221.cps</t>
  </si>
  <si>
    <t>main2-PWI_OFF.cps</t>
  </si>
  <si>
    <t>main2-PME_ON.cps</t>
  </si>
  <si>
    <t>main2-PME_OFF.cps</t>
  </si>
  <si>
    <t>main2-MDP_CRUISE_SET.cps</t>
  </si>
  <si>
    <t>main2-MDP_NECP_HV_POWEROFF_XDOR_001_M56.cps</t>
  </si>
  <si>
    <t>main2-MDP_NECP_HV_ON_XDOR_001_M55.cps</t>
  </si>
  <si>
    <t>main2-MIA_HV_OFF.cps</t>
  </si>
  <si>
    <t>main2-MIA_HV_ON.cps</t>
  </si>
  <si>
    <t>main2-MIA_HV_ON_MAG.cps</t>
  </si>
  <si>
    <t>main2-MIA_HV_ON_SW.cps</t>
  </si>
  <si>
    <t>main2-MIA_OFF.cps</t>
  </si>
  <si>
    <t>main2-MIA_ON.cps</t>
  </si>
  <si>
    <t>main2-MSA_HV_OFF.cps</t>
  </si>
  <si>
    <t>main2-MSA_HV_ON.cps</t>
  </si>
  <si>
    <t>main2-MSA_OFF.cps</t>
  </si>
  <si>
    <t>main2-MSA_ON.cps</t>
  </si>
  <si>
    <t>dcsm-EF_BUS_MONI_ON.cps</t>
  </si>
  <si>
    <t>dcsm-EF_MDP_CRUISE_SET.cps</t>
  </si>
  <si>
    <t>dcsm-EF_BUS_TLM_MODE_10.cps</t>
  </si>
  <si>
    <t>dcsm-EF_ENA_HV_ON.cps</t>
  </si>
  <si>
    <t>dcsm-EF_MIA_HV_ON.cps</t>
  </si>
  <si>
    <t>dcsm-EF_BUS_TLM_MODE_5.cps</t>
  </si>
  <si>
    <t>dcsm-EF_HEPE_HV_OFF_OBS_OFF.cps</t>
  </si>
  <si>
    <t>dcsm-EF_ENA_HV_OFF.cps</t>
  </si>
  <si>
    <t>dcsm-EF_MIA_HV_OFF.cps</t>
  </si>
  <si>
    <t>dcsm-EF_MIA_OFF.cps</t>
  </si>
  <si>
    <t>dcsm-EF_ENA_power_OFF.cps</t>
  </si>
  <si>
    <t>dcsm-EF_PWI_OFF.cps</t>
  </si>
  <si>
    <t>dcsm-EF_ENA_power_ON.cps</t>
  </si>
  <si>
    <t>dcsm-EF_MIA_ON.cps</t>
  </si>
  <si>
    <t>dcsm-EF_MIA_HV_ON_MAG.cps</t>
  </si>
  <si>
    <t>dcsm-EF_MSA_HV_OFF.cps</t>
  </si>
  <si>
    <t>dcsm-EF_HEPE_OFF_STOP.cps</t>
  </si>
  <si>
    <t>dcsm-EF_MGF_OFF.cps</t>
  </si>
  <si>
    <t>dcsm-EF_PME_OFF.cps</t>
  </si>
  <si>
    <t>dcsm-EF_MSA_OFF.cps</t>
  </si>
  <si>
    <t>dcsm-EF_MDP_POWEROFF.cps</t>
  </si>
  <si>
    <t>dcsm-EF_BUS_MONI_OFF.cps</t>
  </si>
  <si>
    <t>MEA_HV_ON</t>
    <phoneticPr fontId="1"/>
  </si>
  <si>
    <t>MEA_ON_SETUP_SW</t>
    <phoneticPr fontId="1"/>
  </si>
  <si>
    <t>MEA_ON_SETUP_MAG</t>
    <phoneticPr fontId="1"/>
  </si>
  <si>
    <t xml:space="preserve">MEA_Earth_Flyby_1_ON_HVOFF.cps, </t>
    <phoneticPr fontId="1"/>
  </si>
  <si>
    <t>MEA_Earth_Flyby_4_ON_HVOFF.cps</t>
  </si>
  <si>
    <t>dcsm-EF_MEA_ON_MAG.cps</t>
  </si>
  <si>
    <t>MEA_HV_SCAN_OFF</t>
    <phoneticPr fontId="1"/>
  </si>
  <si>
    <t>MEA_HV_OFF</t>
    <phoneticPr fontId="1"/>
  </si>
  <si>
    <t>MEA_Earth_Flyby_3_OFF.cps,MEA_Earth_Flyby_8_OFF.cps(shutdownなし）</t>
    <phoneticPr fontId="1"/>
  </si>
  <si>
    <t>MEA_Earth_Flyby_3_OFF.cps,MEA_Earth_Flyby_8_OFF.cps(shutdown)のみ</t>
    <phoneticPr fontId="1"/>
  </si>
  <si>
    <t>dcsm-EF_MEA_OFF.cps</t>
  </si>
  <si>
    <t>dcsm-EF_MEA_HV_SCAN_OFF.cps</t>
  </si>
  <si>
    <t>dcsm-EF_MEA_ON_SW.cps</t>
  </si>
  <si>
    <t>dcsm-EF_MEA_HV_OFF.cps</t>
    <phoneticPr fontId="1"/>
  </si>
  <si>
    <t>dcsm-EF_MEA_HV_ON.cps</t>
    <phoneticPr fontId="1"/>
  </si>
  <si>
    <t>dcsm-EF_MDP_ON.cps</t>
    <phoneticPr fontId="1"/>
  </si>
  <si>
    <t>dcsm-EF_MSA_ON.cps</t>
  </si>
  <si>
    <t>dcsm-EF_PME_ON.cps</t>
  </si>
  <si>
    <t>dcsm-EF_MGF_ON.cps</t>
  </si>
  <si>
    <t>dcsm-EF_HEP_ON_START_for_TL.cps</t>
  </si>
  <si>
    <t>dcsm-EF_MIA_HV_ON_SW.cps</t>
  </si>
  <si>
    <t>dcsm-EF_MSA_HV_ON_1.cps,dcsm-EF_MSA_HV_ON_2.cps</t>
    <phoneticPr fontId="1"/>
  </si>
  <si>
    <t>dcsm-EF_HEPE_HV_ON_OBS_START.cps</t>
  </si>
  <si>
    <t>Phase A</t>
    <phoneticPr fontId="1"/>
  </si>
  <si>
    <t>OBS</t>
    <phoneticPr fontId="1"/>
  </si>
  <si>
    <t>Phase B</t>
    <phoneticPr fontId="1"/>
  </si>
  <si>
    <t>OBS (HV)</t>
    <phoneticPr fontId="1"/>
  </si>
  <si>
    <t>TEST (LV)</t>
    <phoneticPr fontId="1"/>
  </si>
  <si>
    <t>Phase C</t>
    <phoneticPr fontId="1"/>
  </si>
  <si>
    <t>Phase D</t>
    <phoneticPr fontId="1"/>
  </si>
  <si>
    <t>Phase E</t>
    <phoneticPr fontId="1"/>
  </si>
  <si>
    <t># 2020/06/02</t>
    <phoneticPr fontId="1"/>
  </si>
  <si>
    <t>***</t>
    <phoneticPr fontId="1"/>
  </si>
  <si>
    <t>暫定的に600sec入れてある</t>
    <rPh sb="0" eb="2">
      <t>ザンテイ</t>
    </rPh>
    <rPh sb="2" eb="3">
      <t>テキ</t>
    </rPh>
    <rPh sb="10" eb="11">
      <t>イ</t>
    </rPh>
    <phoneticPr fontId="1"/>
  </si>
  <si>
    <t>暫定で600secいれてある</t>
    <rPh sb="0" eb="2">
      <t>ザンテイ</t>
    </rPh>
    <phoneticPr fontId="1"/>
  </si>
  <si>
    <t>MDM_ON_SETUP</t>
    <phoneticPr fontId="1"/>
  </si>
  <si>
    <t>Observation</t>
    <phoneticPr fontId="1"/>
  </si>
  <si>
    <t>MDM_OFF</t>
    <phoneticPr fontId="1"/>
  </si>
  <si>
    <t># WOL #1 Time</t>
    <phoneticPr fontId="1"/>
  </si>
  <si>
    <t># WOL #2 Time</t>
    <phoneticPr fontId="1"/>
  </si>
  <si>
    <t>WOL #2</t>
    <phoneticPr fontId="1"/>
  </si>
  <si>
    <t>WOL #1</t>
    <phoneticPr fontId="1"/>
  </si>
  <si>
    <t>MDM</t>
    <phoneticPr fontId="1"/>
  </si>
  <si>
    <t>MEA1のみに変更必要</t>
    <rPh sb="7" eb="9">
      <t>ヘンコウ</t>
    </rPh>
    <rPh sb="9" eb="11">
      <t>ヒツヨウ</t>
    </rPh>
    <phoneticPr fontId="1"/>
  </si>
  <si>
    <t xml:space="preserve">filename </t>
    <phoneticPr fontId="1"/>
  </si>
  <si>
    <t>source filename</t>
    <phoneticPr fontId="1"/>
  </si>
  <si>
    <t>cmdcount</t>
    <phoneticPr fontId="1"/>
  </si>
  <si>
    <t>dcsm-EF_PWI_ON_CRUSE.cps</t>
  </si>
  <si>
    <t>クルーズ観測手順.txt</t>
    <rPh sb="4" eb="6">
      <t>カンソク</t>
    </rPh>
    <rPh sb="6" eb="8">
      <t>テジュン</t>
    </rPh>
    <phoneticPr fontId="1"/>
  </si>
  <si>
    <t>cmd count</t>
    <phoneticPr fontId="1"/>
  </si>
  <si>
    <t>sum</t>
    <phoneticPr fontId="1"/>
  </si>
  <si>
    <t>2weeks</t>
    <phoneticPr fontId="1"/>
  </si>
  <si>
    <t>dcsm-EF_MDM_ON.cps</t>
    <phoneticPr fontId="1"/>
  </si>
  <si>
    <t>dcsm-EF_MDM_OFF.cps</t>
    <phoneticPr fontId="1"/>
  </si>
  <si>
    <t>MEA1_HV_ON</t>
    <phoneticPr fontId="1"/>
  </si>
  <si>
    <t>dcsm-EF_MEA1_HV_ON.cps</t>
    <phoneticPr fontId="1"/>
  </si>
  <si>
    <t>MEA1_HV_SCAN_OFF</t>
    <phoneticPr fontId="1"/>
  </si>
  <si>
    <t>dcsm-EF_MEA1_HV_SCAN_OFF.cps</t>
    <phoneticPr fontId="1"/>
  </si>
  <si>
    <t>MEA1_OFF</t>
    <phoneticPr fontId="1"/>
  </si>
  <si>
    <t>dcsm-EF_MEA1_OFF.cps</t>
    <phoneticPr fontId="1"/>
  </si>
  <si>
    <t>MEA1_ON_SETUP_SW</t>
    <phoneticPr fontId="1"/>
  </si>
  <si>
    <t>dcsm-EF_MEA1_ON_SW.cps</t>
    <phoneticPr fontId="1"/>
  </si>
  <si>
    <t>ID</t>
  </si>
  <si>
    <t>time</t>
  </si>
  <si>
    <t>date time excel</t>
  </si>
  <si>
    <t>duration(s)</t>
  </si>
  <si>
    <t>WOLS</t>
  </si>
  <si>
    <t>WOLE</t>
  </si>
  <si>
    <t>Power ON</t>
    <phoneticPr fontId="1"/>
  </si>
  <si>
    <t>HV ON</t>
    <phoneticPr fontId="1"/>
  </si>
  <si>
    <t>HV OFF</t>
    <phoneticPr fontId="1"/>
  </si>
  <si>
    <t>Power OFF</t>
    <phoneticPr fontId="1"/>
  </si>
  <si>
    <t># WOL頻度</t>
    <rPh sb="5" eb="7">
      <t>ヒンド</t>
    </rPh>
    <phoneticPr fontId="1"/>
  </si>
  <si>
    <t># MDP power cycle 頻度</t>
    <rPh sb="18" eb="20">
      <t>ヒンド</t>
    </rPh>
    <phoneticPr fontId="1"/>
  </si>
  <si>
    <t>/day</t>
    <phoneticPr fontId="1"/>
  </si>
  <si>
    <t># Number of commands</t>
    <phoneticPr fontId="1"/>
  </si>
  <si>
    <t>/week</t>
    <phoneticPr fontId="1"/>
  </si>
  <si>
    <t>/2 weeks</t>
    <phoneticPr fontId="1"/>
  </si>
  <si>
    <t>※HV ONはWOL終了時刻10分後から実行</t>
    <rPh sb="10" eb="12">
      <t>シュウリョウ</t>
    </rPh>
    <rPh sb="12" eb="14">
      <t>ジコク</t>
    </rPh>
    <rPh sb="16" eb="18">
      <t>フンゴ</t>
    </rPh>
    <rPh sb="20" eb="22">
      <t>ジッコウ</t>
    </rPh>
    <phoneticPr fontId="1"/>
  </si>
  <si>
    <t>※MDP OFFはWOL開始時刻までに完了</t>
    <rPh sb="12" eb="14">
      <t>カイシ</t>
    </rPh>
    <rPh sb="14" eb="16">
      <t>ジコク</t>
    </rPh>
    <rPh sb="19" eb="21">
      <t>カンリョウ</t>
    </rPh>
    <phoneticPr fontId="1"/>
  </si>
  <si>
    <t>MEA1_HV_OFF</t>
    <phoneticPr fontId="1"/>
  </si>
  <si>
    <t>dcsm-EF_MEA1_HV_OFF.cps</t>
    <phoneticPr fontId="1"/>
  </si>
  <si>
    <t>MDP ERR DUMP</t>
    <phoneticPr fontId="1"/>
  </si>
  <si>
    <t>MDP ERR DUMP</t>
    <phoneticPr fontId="1"/>
  </si>
  <si>
    <t>MDP_DUMP</t>
    <phoneticPr fontId="1"/>
  </si>
  <si>
    <t>dcsm-EF_MDP_ERR_DUMP.cps</t>
    <phoneticPr fontId="1"/>
  </si>
  <si>
    <t>main2-MDP_ERR_LOG_DUMP_TL_XDOR_001_M08.cps</t>
    <phoneticPr fontId="1"/>
  </si>
  <si>
    <t>2020-215T04:31:39.000Z</t>
  </si>
  <si>
    <t>2020-215T04:51:39.000Z</t>
  </si>
  <si>
    <t>2020-215T17:06:29.000Z</t>
  </si>
  <si>
    <t>2020-215T17:26:29.000Z</t>
  </si>
  <si>
    <t>2020-216T07:06:29.000Z</t>
  </si>
  <si>
    <t>2020-216T07:26:29.000Z</t>
  </si>
  <si>
    <t>2020-217T07:49:52.000Z</t>
  </si>
  <si>
    <t>2020-217T08:09:52.000Z</t>
  </si>
  <si>
    <t>2020-218T08:24:40.000Z</t>
  </si>
  <si>
    <t>2020-218T08:44:40.000Z</t>
  </si>
  <si>
    <t>2020-219T07:35:06.000Z</t>
  </si>
  <si>
    <t>2020-219T07:55:06.000Z</t>
  </si>
  <si>
    <t>2020-220T07:18:47.000Z</t>
  </si>
  <si>
    <t>2020-220T07:38:47.000Z</t>
  </si>
  <si>
    <t>2020-221T07:20:19.000Z</t>
  </si>
  <si>
    <t>2020-221T07:40:19.000Z</t>
  </si>
  <si>
    <t>2020-222T07:55:36.000Z</t>
  </si>
  <si>
    <t>2020-222T08:15:36.000Z</t>
  </si>
  <si>
    <t>2020-223T06:01:05.000Z</t>
  </si>
  <si>
    <t>2020-223T06:21:05.000Z</t>
  </si>
  <si>
    <t>2020-224T06:30:16.000Z</t>
  </si>
  <si>
    <t>2020-224T06:50:16.000Z</t>
  </si>
  <si>
    <t>2020-224T12:30:00.000Z</t>
  </si>
  <si>
    <t>2020-224T12:50:00.000Z</t>
  </si>
  <si>
    <t>2020-225T04:00:00.000Z</t>
  </si>
  <si>
    <t>2020-225T04:20:00.000Z</t>
  </si>
  <si>
    <t>2020-225T19:30:00.000Z</t>
  </si>
  <si>
    <t>2020-225T19:50:00.000Z</t>
  </si>
  <si>
    <t>2020-226T11:00:00.000Z</t>
  </si>
  <si>
    <t>2020-226T11:20:00.000Z</t>
  </si>
  <si>
    <t>2020-226T20:43:32.000Z</t>
  </si>
  <si>
    <t>2020-226T21:03:32.000Z</t>
  </si>
  <si>
    <t>2020-227T08:21:23.000Z</t>
  </si>
  <si>
    <t>2020-227T08:41:23.000Z</t>
  </si>
  <si>
    <t>2020-228T11:40:12.000Z</t>
  </si>
  <si>
    <t>2020-228T12:00:12.000Z</t>
  </si>
  <si>
    <t>2020-229T12:48:32.000Z</t>
  </si>
  <si>
    <t>2020-229T13:08:32.000Z</t>
  </si>
  <si>
    <t>2020-230T12:31:41.000Z</t>
  </si>
  <si>
    <t>2020-230T12:51:41.000Z</t>
  </si>
  <si>
    <t>2020-231T08:48:55.000Z</t>
  </si>
  <si>
    <t>2020-231T09:08:55.000Z</t>
  </si>
  <si>
    <t>2020-232T08:35:12.000Z</t>
  </si>
  <si>
    <t>2020-232T08:55:12.000Z</t>
  </si>
  <si>
    <t>2020-233T09:08:50.000Z</t>
  </si>
  <si>
    <t>2020-233T09:28:50.000Z</t>
  </si>
  <si>
    <t>2020-234T07:23:37.000Z</t>
  </si>
  <si>
    <t>2020-234T07:43:37.000Z</t>
  </si>
  <si>
    <t>2020-235T07:54:05.000Z</t>
  </si>
  <si>
    <t>2020-235T08:14:05.000Z</t>
  </si>
  <si>
    <t>2020-236T02:55:55.000Z</t>
  </si>
  <si>
    <t>2020-236T03:15:55.000Z</t>
  </si>
  <si>
    <t>2020-237T03:43:24.000Z</t>
  </si>
  <si>
    <t>2020-237T04:03:24.000Z</t>
  </si>
  <si>
    <t>2020-238T04:17:02.000Z</t>
  </si>
  <si>
    <t>2020-238T04:37:02.000Z</t>
  </si>
  <si>
    <t># 2020/07/28</t>
    <phoneticPr fontId="1"/>
  </si>
  <si>
    <t># WOL DOY233 Time</t>
    <phoneticPr fontId="1"/>
  </si>
  <si>
    <t># WOL DOY234 Time</t>
    <phoneticPr fontId="1"/>
  </si>
  <si>
    <t># WOL DOY235 Time</t>
    <phoneticPr fontId="1"/>
  </si>
  <si>
    <r>
      <t xml:space="preserve">※要確認
</t>
    </r>
    <r>
      <rPr>
        <b/>
        <sz val="11"/>
        <color rgb="FF0070C0"/>
        <rFont val="游ゴシック"/>
        <family val="3"/>
        <charset val="128"/>
        <scheme val="minor"/>
      </rPr>
      <t>※HV OFFはWOL開始時刻10分前までに実行</t>
    </r>
    <rPh sb="1" eb="2">
      <t>ヨウ</t>
    </rPh>
    <rPh sb="2" eb="4">
      <t>カクニン</t>
    </rPh>
    <phoneticPr fontId="1"/>
  </si>
  <si>
    <t>MACRO ENA</t>
    <phoneticPr fontId="1"/>
  </si>
  <si>
    <t># WOL DOY236 Time</t>
    <phoneticPr fontId="1"/>
  </si>
  <si>
    <t># WOL DOY237 Time</t>
    <phoneticPr fontId="1"/>
  </si>
  <si>
    <t># WOL DOY238 Time</t>
    <phoneticPr fontId="1"/>
  </si>
  <si>
    <t># End Time</t>
    <phoneticPr fontId="1"/>
  </si>
  <si>
    <t>Observation end</t>
    <phoneticPr fontId="1"/>
  </si>
  <si>
    <t>MDP AP9 DUMP</t>
    <phoneticPr fontId="1"/>
  </si>
  <si>
    <t>MDP_AP9_DUMP</t>
    <phoneticPr fontId="1"/>
  </si>
  <si>
    <t>main2-MDP_AP09_LOG_DUMP_001_M08.cps</t>
    <phoneticPr fontId="1"/>
  </si>
  <si>
    <t>dcsm-MDP_AP09_LOG_DUMP.cps</t>
    <phoneticPr fontId="1"/>
  </si>
  <si>
    <t>MACRO COMMAND ENA</t>
    <phoneticPr fontId="1"/>
  </si>
  <si>
    <t>MC_ENA</t>
    <phoneticPr fontId="1"/>
  </si>
  <si>
    <t>dcsm-MC_ENA_MDP.cps</t>
    <phoneticPr fontId="1"/>
  </si>
  <si>
    <t>main2-MC_ENA_MDP_XDOR_001_M58.cps</t>
    <phoneticPr fontId="1"/>
  </si>
  <si>
    <t>MC_ENA</t>
    <phoneticPr fontId="1"/>
  </si>
  <si>
    <t>WOL DOY233</t>
    <phoneticPr fontId="1"/>
  </si>
  <si>
    <t>WOL DOY234</t>
    <phoneticPr fontId="1"/>
  </si>
  <si>
    <t>WOL DOY235</t>
    <phoneticPr fontId="1"/>
  </si>
  <si>
    <t>WOL DOY236</t>
    <phoneticPr fontId="1"/>
  </si>
  <si>
    <t>WOL DOY237</t>
    <phoneticPr fontId="1"/>
  </si>
  <si>
    <t>WOL DOY238</t>
    <phoneticPr fontId="1"/>
  </si>
  <si>
    <t>5days</t>
    <phoneticPr fontId="1"/>
  </si>
  <si>
    <t>dcsm-EF_PWI_ON_CRUISE.cps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</si>
</sst>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\Thh:mm:ss"/>
    <numFmt numFmtId="177" formatCode="0_ "/>
    <numFmt numFmtId="178" formatCode="dd\ mmm\ yy\ hh:mm:ss.000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trike/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2"/>
      <scheme val="minor"/>
    </font>
    <font>
      <b/>
      <sz val="11"/>
      <color rgb="FF0070C0"/>
      <name val="游ゴシック"/>
      <family val="3"/>
      <charset val="128"/>
      <scheme val="minor"/>
    </font>
    <font>
      <sz val="11"/>
      <color theme="5"/>
      <name val="游ゴシック"/>
      <family val="2"/>
      <charset val="128"/>
      <scheme val="minor"/>
    </font>
    <font>
      <sz val="11"/>
      <color theme="5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10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8" fillId="0" borderId="0" xfId="0" applyFont="1">
      <alignment vertical="center"/>
    </xf>
    <xf numFmtId="0" fontId="0" fillId="3" borderId="0" xfId="0" applyFill="1">
      <alignment vertical="center"/>
    </xf>
    <xf numFmtId="176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>
      <alignment vertical="center"/>
    </xf>
    <xf numFmtId="176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6" fontId="4" fillId="0" borderId="5" xfId="0" applyNumberFormat="1" applyFont="1" applyBorder="1">
      <alignment vertical="center"/>
    </xf>
    <xf numFmtId="0" fontId="4" fillId="0" borderId="5" xfId="0" applyFont="1" applyBorder="1">
      <alignment vertical="center"/>
    </xf>
    <xf numFmtId="0" fontId="3" fillId="0" borderId="2" xfId="0" applyFont="1" applyBorder="1">
      <alignment vertical="center"/>
    </xf>
    <xf numFmtId="0" fontId="0" fillId="0" borderId="6" xfId="0" applyBorder="1">
      <alignment vertical="center"/>
    </xf>
    <xf numFmtId="0" fontId="5" fillId="0" borderId="6" xfId="0" applyFont="1" applyBorder="1">
      <alignment vertical="center"/>
    </xf>
    <xf numFmtId="0" fontId="0" fillId="0" borderId="6" xfId="0" applyFill="1" applyBorder="1">
      <alignment vertical="center"/>
    </xf>
    <xf numFmtId="0" fontId="3" fillId="0" borderId="6" xfId="0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>
      <alignment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0" fillId="4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5" fillId="4" borderId="1" xfId="0" applyFont="1" applyFill="1" applyBorder="1">
      <alignment vertical="center"/>
    </xf>
    <xf numFmtId="177" fontId="7" fillId="4" borderId="1" xfId="0" applyNumberFormat="1" applyFont="1" applyFill="1" applyBorder="1">
      <alignment vertical="center"/>
    </xf>
    <xf numFmtId="0" fontId="0" fillId="0" borderId="0" xfId="0" applyBorder="1">
      <alignment vertical="center"/>
    </xf>
    <xf numFmtId="21" fontId="0" fillId="0" borderId="1" xfId="0" applyNumberFormat="1" applyBorder="1">
      <alignment vertical="center"/>
    </xf>
    <xf numFmtId="0" fontId="5" fillId="0" borderId="5" xfId="0" applyFont="1" applyFill="1" applyBorder="1" applyAlignment="1">
      <alignment horizontal="left" vertical="center"/>
    </xf>
    <xf numFmtId="0" fontId="0" fillId="0" borderId="7" xfId="0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0" fillId="0" borderId="10" xfId="0" applyBorder="1">
      <alignment vertical="center"/>
    </xf>
    <xf numFmtId="0" fontId="4" fillId="5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4" fillId="4" borderId="11" xfId="0" applyFont="1" applyFill="1" applyBorder="1">
      <alignment vertical="center"/>
    </xf>
    <xf numFmtId="0" fontId="4" fillId="6" borderId="1" xfId="0" applyFont="1" applyFill="1" applyBorder="1">
      <alignment vertical="center"/>
    </xf>
    <xf numFmtId="0" fontId="4" fillId="5" borderId="11" xfId="0" applyFont="1" applyFill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176" fontId="0" fillId="0" borderId="1" xfId="0" applyNumberFormat="1" applyFill="1" applyBorder="1">
      <alignment vertical="center"/>
    </xf>
    <xf numFmtId="0" fontId="3" fillId="0" borderId="1" xfId="0" applyFont="1" applyFill="1" applyBorder="1">
      <alignment vertical="center"/>
    </xf>
    <xf numFmtId="0" fontId="0" fillId="5" borderId="0" xfId="0" applyFill="1">
      <alignment vertical="center"/>
    </xf>
    <xf numFmtId="0" fontId="0" fillId="7" borderId="0" xfId="0" applyFill="1">
      <alignment vertical="center"/>
    </xf>
    <xf numFmtId="0" fontId="0" fillId="0" borderId="0" xfId="0" applyAlignment="1">
      <alignment horizontal="left" vertical="center"/>
    </xf>
    <xf numFmtId="0" fontId="2" fillId="2" borderId="0" xfId="0" applyFont="1" applyFill="1">
      <alignment vertical="center"/>
    </xf>
    <xf numFmtId="0" fontId="2" fillId="0" borderId="2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176" fontId="6" fillId="0" borderId="1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9" fillId="0" borderId="0" xfId="0" applyFont="1">
      <alignment vertical="center"/>
    </xf>
    <xf numFmtId="0" fontId="0" fillId="0" borderId="16" xfId="0" applyFill="1" applyBorder="1">
      <alignment vertical="center"/>
    </xf>
    <xf numFmtId="0" fontId="2" fillId="0" borderId="16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0" fillId="8" borderId="1" xfId="0" applyFill="1" applyBorder="1">
      <alignment vertical="center"/>
    </xf>
    <xf numFmtId="0" fontId="10" fillId="9" borderId="0" xfId="1" applyFill="1" applyAlignment="1">
      <alignment horizontal="center"/>
    </xf>
    <xf numFmtId="0" fontId="10" fillId="0" borderId="0" xfId="1" applyAlignment="1">
      <alignment horizontal="center"/>
    </xf>
    <xf numFmtId="0" fontId="10" fillId="0" borderId="17" xfId="1" applyBorder="1" applyAlignment="1">
      <alignment horizontal="center"/>
    </xf>
    <xf numFmtId="0" fontId="10" fillId="0" borderId="18" xfId="1" applyBorder="1" applyAlignment="1">
      <alignment horizontal="center"/>
    </xf>
    <xf numFmtId="178" fontId="11" fillId="10" borderId="18" xfId="1" applyNumberFormat="1" applyFont="1" applyFill="1" applyBorder="1" applyAlignment="1">
      <alignment horizontal="center"/>
    </xf>
    <xf numFmtId="0" fontId="10" fillId="0" borderId="19" xfId="1" applyBorder="1" applyAlignment="1">
      <alignment horizontal="center"/>
    </xf>
    <xf numFmtId="0" fontId="10" fillId="0" borderId="20" xfId="1" applyBorder="1" applyAlignment="1">
      <alignment horizontal="center"/>
    </xf>
    <xf numFmtId="0" fontId="10" fillId="0" borderId="21" xfId="1" applyBorder="1" applyAlignment="1">
      <alignment horizontal="center"/>
    </xf>
    <xf numFmtId="178" fontId="11" fillId="10" borderId="21" xfId="1" applyNumberFormat="1" applyFont="1" applyFill="1" applyBorder="1" applyAlignment="1">
      <alignment horizontal="center"/>
    </xf>
    <xf numFmtId="0" fontId="10" fillId="0" borderId="22" xfId="1" applyBorder="1" applyAlignment="1">
      <alignment horizontal="center"/>
    </xf>
    <xf numFmtId="176" fontId="6" fillId="0" borderId="1" xfId="0" applyNumberFormat="1" applyFont="1" applyBorder="1">
      <alignment vertical="center"/>
    </xf>
    <xf numFmtId="0" fontId="12" fillId="0" borderId="1" xfId="0" applyFont="1" applyBorder="1">
      <alignment vertical="center"/>
    </xf>
    <xf numFmtId="0" fontId="5" fillId="0" borderId="2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0" fillId="11" borderId="0" xfId="0" applyFill="1">
      <alignment vertical="center"/>
    </xf>
    <xf numFmtId="0" fontId="10" fillId="0" borderId="0" xfId="1"/>
    <xf numFmtId="0" fontId="6" fillId="2" borderId="2" xfId="0" applyFont="1" applyFill="1" applyBorder="1">
      <alignment vertical="center"/>
    </xf>
    <xf numFmtId="0" fontId="6" fillId="0" borderId="1" xfId="0" applyFont="1" applyBorder="1" applyAlignment="1">
      <alignment vertical="center" wrapText="1"/>
    </xf>
    <xf numFmtId="0" fontId="4" fillId="0" borderId="15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21" fontId="6" fillId="0" borderId="1" xfId="0" applyNumberFormat="1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4" fillId="0" borderId="15" xfId="0" applyFont="1" applyFill="1" applyBorder="1" applyAlignment="1">
      <alignment horizontal="left" vertical="center"/>
    </xf>
    <xf numFmtId="0" fontId="15" fillId="0" borderId="0" xfId="0" applyFont="1" applyFill="1">
      <alignment vertical="center"/>
    </xf>
    <xf numFmtId="21" fontId="4" fillId="0" borderId="1" xfId="0" applyNumberFormat="1" applyFont="1" applyFill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23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topLeftCell="A23" workbookViewId="0">
      <selection activeCell="C47" sqref="C47"/>
    </sheetView>
  </sheetViews>
  <sheetFormatPr defaultRowHeight="18.75" x14ac:dyDescent="0.4"/>
  <cols>
    <col min="1" max="1" width="22.875" bestFit="1" customWidth="1"/>
    <col min="2" max="2" width="7.75" bestFit="1" customWidth="1"/>
    <col min="3" max="4" width="7.625" bestFit="1" customWidth="1"/>
    <col min="5" max="6" width="7" bestFit="1" customWidth="1"/>
    <col min="7" max="7" width="7.75" bestFit="1" customWidth="1"/>
    <col min="8" max="8" width="7" bestFit="1" customWidth="1"/>
  </cols>
  <sheetData>
    <row r="1" spans="1:10" x14ac:dyDescent="0.4">
      <c r="A1" t="s">
        <v>288</v>
      </c>
      <c r="B1" t="s">
        <v>289</v>
      </c>
      <c r="C1" t="s">
        <v>290</v>
      </c>
      <c r="D1" t="s">
        <v>291</v>
      </c>
      <c r="E1" t="s">
        <v>292</v>
      </c>
      <c r="F1" t="s">
        <v>293</v>
      </c>
      <c r="G1" t="s">
        <v>294</v>
      </c>
      <c r="H1" t="s">
        <v>295</v>
      </c>
      <c r="I1" t="s">
        <v>296</v>
      </c>
      <c r="J1" t="s">
        <v>297</v>
      </c>
    </row>
    <row r="2" spans="1:10" x14ac:dyDescent="0.4">
      <c r="A2" t="s">
        <v>0</v>
      </c>
      <c r="B2">
        <v>12.319000000000001</v>
      </c>
      <c r="C2">
        <v>-4.7889999999999997</v>
      </c>
      <c r="D2">
        <v>-0.17</v>
      </c>
      <c r="E2">
        <v>13.218</v>
      </c>
      <c r="F2">
        <v>16.64</v>
      </c>
      <c r="G2">
        <v>26.968</v>
      </c>
      <c r="H2">
        <v>10.584</v>
      </c>
      <c r="I2">
        <v>1</v>
      </c>
      <c r="J2">
        <f>MOD(I2,12)</f>
        <v>1</v>
      </c>
    </row>
    <row r="3" spans="1:10" x14ac:dyDescent="0.4">
      <c r="A3" t="s">
        <v>1</v>
      </c>
      <c r="B3">
        <v>12.084</v>
      </c>
      <c r="C3">
        <v>-4.7779999999999996</v>
      </c>
      <c r="D3">
        <v>-0.19400000000000001</v>
      </c>
      <c r="E3">
        <v>12.996</v>
      </c>
      <c r="F3">
        <v>16.303000000000001</v>
      </c>
      <c r="G3">
        <v>26.77</v>
      </c>
      <c r="H3">
        <v>10.561999999999999</v>
      </c>
      <c r="I3">
        <v>2</v>
      </c>
      <c r="J3">
        <f t="shared" ref="J3:J66" si="0">MOD(I3,12)</f>
        <v>2</v>
      </c>
    </row>
    <row r="4" spans="1:10" x14ac:dyDescent="0.4">
      <c r="A4" t="s">
        <v>2</v>
      </c>
      <c r="B4">
        <v>11.848000000000001</v>
      </c>
      <c r="C4">
        <v>-4.7670000000000003</v>
      </c>
      <c r="D4">
        <v>-0.218</v>
      </c>
      <c r="E4">
        <v>12.773</v>
      </c>
      <c r="F4">
        <v>15.965999999999999</v>
      </c>
      <c r="G4">
        <v>26.564</v>
      </c>
      <c r="H4">
        <v>10.539</v>
      </c>
      <c r="I4">
        <v>3</v>
      </c>
      <c r="J4">
        <f t="shared" si="0"/>
        <v>3</v>
      </c>
    </row>
    <row r="5" spans="1:10" x14ac:dyDescent="0.4">
      <c r="A5" t="s">
        <v>3</v>
      </c>
      <c r="B5">
        <v>11.61</v>
      </c>
      <c r="C5">
        <v>-4.7549999999999999</v>
      </c>
      <c r="D5">
        <v>-0.24099999999999999</v>
      </c>
      <c r="E5">
        <v>12.548</v>
      </c>
      <c r="F5">
        <v>15.628</v>
      </c>
      <c r="G5">
        <v>26.355</v>
      </c>
      <c r="H5">
        <v>10.515000000000001</v>
      </c>
      <c r="I5">
        <v>4</v>
      </c>
      <c r="J5">
        <f t="shared" si="0"/>
        <v>4</v>
      </c>
    </row>
    <row r="6" spans="1:10" x14ac:dyDescent="0.4">
      <c r="A6" t="s">
        <v>4</v>
      </c>
      <c r="B6">
        <v>11.372999999999999</v>
      </c>
      <c r="C6">
        <v>-4.7439999999999998</v>
      </c>
      <c r="D6">
        <v>-0.26400000000000001</v>
      </c>
      <c r="E6">
        <v>12.326000000000001</v>
      </c>
      <c r="F6">
        <v>15.294</v>
      </c>
      <c r="G6">
        <v>26.137</v>
      </c>
      <c r="H6">
        <v>10.491</v>
      </c>
      <c r="I6">
        <v>5</v>
      </c>
      <c r="J6">
        <f t="shared" si="0"/>
        <v>5</v>
      </c>
    </row>
    <row r="7" spans="1:10" x14ac:dyDescent="0.4">
      <c r="A7" t="s">
        <v>5</v>
      </c>
      <c r="B7">
        <v>11.134</v>
      </c>
      <c r="C7">
        <v>-4.7320000000000002</v>
      </c>
      <c r="D7">
        <v>-0.28699999999999998</v>
      </c>
      <c r="E7">
        <v>12.101000000000001</v>
      </c>
      <c r="F7">
        <v>14.957000000000001</v>
      </c>
      <c r="G7">
        <v>25.91</v>
      </c>
      <c r="H7">
        <v>10.465</v>
      </c>
      <c r="I7">
        <v>6</v>
      </c>
      <c r="J7">
        <f t="shared" si="0"/>
        <v>6</v>
      </c>
    </row>
    <row r="8" spans="1:10" x14ac:dyDescent="0.4">
      <c r="A8" t="s">
        <v>6</v>
      </c>
      <c r="B8">
        <v>10.894</v>
      </c>
      <c r="C8">
        <v>-4.7190000000000003</v>
      </c>
      <c r="D8">
        <v>-0.309</v>
      </c>
      <c r="E8">
        <v>11.875999999999999</v>
      </c>
      <c r="F8">
        <v>14.621</v>
      </c>
      <c r="G8">
        <v>25.678000000000001</v>
      </c>
      <c r="H8">
        <v>10.439</v>
      </c>
      <c r="I8">
        <v>7</v>
      </c>
      <c r="J8">
        <f t="shared" si="0"/>
        <v>7</v>
      </c>
    </row>
    <row r="9" spans="1:10" x14ac:dyDescent="0.4">
      <c r="A9" t="s">
        <v>7</v>
      </c>
      <c r="B9">
        <v>10.654</v>
      </c>
      <c r="C9">
        <v>-4.7069999999999999</v>
      </c>
      <c r="D9">
        <v>-0.33100000000000002</v>
      </c>
      <c r="E9">
        <v>11.651999999999999</v>
      </c>
      <c r="F9">
        <v>14.288</v>
      </c>
      <c r="G9">
        <v>25.436</v>
      </c>
      <c r="H9">
        <v>10.411</v>
      </c>
      <c r="I9">
        <v>8</v>
      </c>
      <c r="J9">
        <f t="shared" si="0"/>
        <v>8</v>
      </c>
    </row>
    <row r="10" spans="1:10" x14ac:dyDescent="0.4">
      <c r="A10" t="s">
        <v>8</v>
      </c>
      <c r="B10">
        <v>10.412000000000001</v>
      </c>
      <c r="C10">
        <v>-4.694</v>
      </c>
      <c r="D10">
        <v>-0.35299999999999998</v>
      </c>
      <c r="E10">
        <v>11.427</v>
      </c>
      <c r="F10">
        <v>13.952999999999999</v>
      </c>
      <c r="G10">
        <v>25.181999999999999</v>
      </c>
      <c r="H10">
        <v>10.382</v>
      </c>
      <c r="I10">
        <v>9</v>
      </c>
      <c r="J10">
        <f t="shared" si="0"/>
        <v>9</v>
      </c>
    </row>
    <row r="11" spans="1:10" x14ac:dyDescent="0.4">
      <c r="A11" t="s">
        <v>9</v>
      </c>
      <c r="B11">
        <v>10.17</v>
      </c>
      <c r="C11">
        <v>-4.68</v>
      </c>
      <c r="D11">
        <v>-0.374</v>
      </c>
      <c r="E11">
        <v>11.201000000000001</v>
      </c>
      <c r="F11">
        <v>13.62</v>
      </c>
      <c r="G11">
        <v>24.923999999999999</v>
      </c>
      <c r="H11">
        <v>10.353</v>
      </c>
      <c r="I11">
        <v>10</v>
      </c>
      <c r="J11">
        <f t="shared" si="0"/>
        <v>10</v>
      </c>
    </row>
    <row r="12" spans="1:10" x14ac:dyDescent="0.4">
      <c r="A12" t="s">
        <v>10</v>
      </c>
      <c r="B12">
        <v>9.9260000000000002</v>
      </c>
      <c r="C12">
        <v>-4.6669999999999998</v>
      </c>
      <c r="D12">
        <v>-0.39500000000000002</v>
      </c>
      <c r="E12">
        <v>10.976000000000001</v>
      </c>
      <c r="F12">
        <v>13.287000000000001</v>
      </c>
      <c r="G12">
        <v>24.65</v>
      </c>
      <c r="H12">
        <v>10.321</v>
      </c>
      <c r="I12">
        <v>11</v>
      </c>
      <c r="J12">
        <f t="shared" si="0"/>
        <v>11</v>
      </c>
    </row>
    <row r="13" spans="1:10" x14ac:dyDescent="0.4">
      <c r="A13" t="s">
        <v>11</v>
      </c>
      <c r="B13">
        <v>9.6820000000000004</v>
      </c>
      <c r="C13">
        <v>-4.6529999999999996</v>
      </c>
      <c r="D13">
        <v>-0.41599999999999998</v>
      </c>
      <c r="E13">
        <v>10.75</v>
      </c>
      <c r="F13">
        <v>12.955</v>
      </c>
      <c r="G13">
        <v>24.364999999999998</v>
      </c>
      <c r="H13">
        <v>10.289</v>
      </c>
      <c r="I13">
        <v>12</v>
      </c>
      <c r="J13">
        <f t="shared" si="0"/>
        <v>0</v>
      </c>
    </row>
    <row r="14" spans="1:10" x14ac:dyDescent="0.4">
      <c r="A14" t="s">
        <v>12</v>
      </c>
      <c r="B14">
        <v>9.4359999999999999</v>
      </c>
      <c r="C14">
        <v>-4.6379999999999999</v>
      </c>
      <c r="D14">
        <v>-0.437</v>
      </c>
      <c r="E14">
        <v>10.523</v>
      </c>
      <c r="F14">
        <v>12.622</v>
      </c>
      <c r="G14">
        <v>24.065999999999999</v>
      </c>
      <c r="H14">
        <v>10.255000000000001</v>
      </c>
      <c r="I14">
        <v>13</v>
      </c>
      <c r="J14">
        <f t="shared" si="0"/>
        <v>1</v>
      </c>
    </row>
    <row r="15" spans="1:10" x14ac:dyDescent="0.4">
      <c r="A15" t="s">
        <v>13</v>
      </c>
      <c r="B15">
        <v>9.19</v>
      </c>
      <c r="C15">
        <v>-4.6230000000000002</v>
      </c>
      <c r="D15">
        <v>-0.45700000000000002</v>
      </c>
      <c r="E15">
        <v>10.297000000000001</v>
      </c>
      <c r="F15">
        <v>12.292</v>
      </c>
      <c r="G15">
        <v>23.757999999999999</v>
      </c>
      <c r="H15">
        <v>10.220000000000001</v>
      </c>
      <c r="I15">
        <v>14</v>
      </c>
      <c r="J15">
        <f t="shared" si="0"/>
        <v>2</v>
      </c>
    </row>
    <row r="16" spans="1:10" x14ac:dyDescent="0.4">
      <c r="A16" t="s">
        <v>14</v>
      </c>
      <c r="B16">
        <v>8.9420000000000002</v>
      </c>
      <c r="C16">
        <v>-4.6079999999999997</v>
      </c>
      <c r="D16">
        <v>-0.47699999999999998</v>
      </c>
      <c r="E16">
        <v>10.071</v>
      </c>
      <c r="F16">
        <v>11.962999999999999</v>
      </c>
      <c r="G16">
        <v>23.431999999999999</v>
      </c>
      <c r="H16">
        <v>10.182</v>
      </c>
      <c r="I16">
        <v>15</v>
      </c>
      <c r="J16">
        <f t="shared" si="0"/>
        <v>3</v>
      </c>
    </row>
    <row r="17" spans="1:10" x14ac:dyDescent="0.4">
      <c r="A17" t="s">
        <v>15</v>
      </c>
      <c r="B17">
        <v>8.6929999999999996</v>
      </c>
      <c r="C17">
        <v>-4.5919999999999996</v>
      </c>
      <c r="D17">
        <v>-0.496</v>
      </c>
      <c r="E17">
        <v>9.8439999999999994</v>
      </c>
      <c r="F17">
        <v>11.634</v>
      </c>
      <c r="G17">
        <v>23.094999999999999</v>
      </c>
      <c r="H17">
        <v>10.144</v>
      </c>
      <c r="I17">
        <v>16</v>
      </c>
      <c r="J17">
        <f t="shared" si="0"/>
        <v>4</v>
      </c>
    </row>
    <row r="18" spans="1:10" x14ac:dyDescent="0.4">
      <c r="A18" t="s">
        <v>16</v>
      </c>
      <c r="B18">
        <v>8.4429999999999996</v>
      </c>
      <c r="C18">
        <v>-4.5750000000000002</v>
      </c>
      <c r="D18">
        <v>-0.51600000000000001</v>
      </c>
      <c r="E18">
        <v>9.6170000000000009</v>
      </c>
      <c r="F18">
        <v>11.305999999999999</v>
      </c>
      <c r="G18">
        <v>22.734999999999999</v>
      </c>
      <c r="H18">
        <v>10.103</v>
      </c>
      <c r="I18">
        <v>17</v>
      </c>
      <c r="J18">
        <f t="shared" si="0"/>
        <v>5</v>
      </c>
    </row>
    <row r="19" spans="1:10" x14ac:dyDescent="0.4">
      <c r="A19" t="s">
        <v>17</v>
      </c>
      <c r="B19">
        <v>8.1910000000000007</v>
      </c>
      <c r="C19">
        <v>-4.5579999999999998</v>
      </c>
      <c r="D19">
        <v>-0.53500000000000003</v>
      </c>
      <c r="E19">
        <v>9.3889999999999993</v>
      </c>
      <c r="F19">
        <v>10.977</v>
      </c>
      <c r="G19">
        <v>22.358000000000001</v>
      </c>
      <c r="H19">
        <v>10.06</v>
      </c>
      <c r="I19">
        <v>18</v>
      </c>
      <c r="J19">
        <f t="shared" si="0"/>
        <v>6</v>
      </c>
    </row>
    <row r="20" spans="1:10" x14ac:dyDescent="0.4">
      <c r="A20" t="s">
        <v>18</v>
      </c>
      <c r="B20">
        <v>7.9379999999999997</v>
      </c>
      <c r="C20">
        <v>-4.5410000000000004</v>
      </c>
      <c r="D20">
        <v>-0.55300000000000005</v>
      </c>
      <c r="E20">
        <v>9.1620000000000008</v>
      </c>
      <c r="F20">
        <v>10.653</v>
      </c>
      <c r="G20">
        <v>21.966999999999999</v>
      </c>
      <c r="H20">
        <v>10.015000000000001</v>
      </c>
      <c r="I20">
        <v>19</v>
      </c>
      <c r="J20">
        <f t="shared" si="0"/>
        <v>7</v>
      </c>
    </row>
    <row r="21" spans="1:10" x14ac:dyDescent="0.4">
      <c r="A21" t="s">
        <v>19</v>
      </c>
      <c r="B21">
        <v>7.6829999999999998</v>
      </c>
      <c r="C21">
        <v>-4.5220000000000002</v>
      </c>
      <c r="D21">
        <v>-0.57199999999999995</v>
      </c>
      <c r="E21">
        <v>8.9329999999999998</v>
      </c>
      <c r="F21">
        <v>10.324999999999999</v>
      </c>
      <c r="G21">
        <v>21.545000000000002</v>
      </c>
      <c r="H21">
        <v>9.968</v>
      </c>
      <c r="I21">
        <v>20</v>
      </c>
      <c r="J21">
        <f t="shared" si="0"/>
        <v>8</v>
      </c>
    </row>
    <row r="22" spans="1:10" x14ac:dyDescent="0.4">
      <c r="A22" t="s">
        <v>20</v>
      </c>
      <c r="B22">
        <v>7.4269999999999996</v>
      </c>
      <c r="C22">
        <v>-4.5030000000000001</v>
      </c>
      <c r="D22">
        <v>-0.59</v>
      </c>
      <c r="E22">
        <v>8.7050000000000001</v>
      </c>
      <c r="F22">
        <v>10.002000000000001</v>
      </c>
      <c r="G22">
        <v>21.103999999999999</v>
      </c>
      <c r="H22">
        <v>9.9179999999999993</v>
      </c>
      <c r="I22">
        <v>21</v>
      </c>
      <c r="J22">
        <f t="shared" si="0"/>
        <v>9</v>
      </c>
    </row>
    <row r="23" spans="1:10" x14ac:dyDescent="0.4">
      <c r="A23" t="s">
        <v>21</v>
      </c>
      <c r="B23">
        <v>7.17</v>
      </c>
      <c r="C23">
        <v>-4.4829999999999997</v>
      </c>
      <c r="D23">
        <v>-0.60799999999999998</v>
      </c>
      <c r="E23">
        <v>8.4779999999999998</v>
      </c>
      <c r="F23">
        <v>9.68</v>
      </c>
      <c r="G23">
        <v>20.637</v>
      </c>
      <c r="H23">
        <v>9.8659999999999997</v>
      </c>
      <c r="I23">
        <v>22</v>
      </c>
      <c r="J23">
        <f t="shared" si="0"/>
        <v>10</v>
      </c>
    </row>
    <row r="24" spans="1:10" x14ac:dyDescent="0.4">
      <c r="A24" t="s">
        <v>22</v>
      </c>
      <c r="B24">
        <v>6.9109999999999996</v>
      </c>
      <c r="C24">
        <v>-4.4619999999999997</v>
      </c>
      <c r="D24">
        <v>-0.625</v>
      </c>
      <c r="E24">
        <v>8.25</v>
      </c>
      <c r="F24">
        <v>9.36</v>
      </c>
      <c r="G24">
        <v>20.145</v>
      </c>
      <c r="H24">
        <v>9.81</v>
      </c>
      <c r="I24">
        <v>23</v>
      </c>
      <c r="J24">
        <f t="shared" si="0"/>
        <v>11</v>
      </c>
    </row>
    <row r="25" spans="1:10" x14ac:dyDescent="0.4">
      <c r="A25" t="s">
        <v>23</v>
      </c>
      <c r="B25">
        <v>6.65</v>
      </c>
      <c r="C25">
        <v>-4.4400000000000004</v>
      </c>
      <c r="D25">
        <v>-0.64200000000000002</v>
      </c>
      <c r="E25">
        <v>8.0220000000000002</v>
      </c>
      <c r="F25">
        <v>9.0419999999999998</v>
      </c>
      <c r="G25">
        <v>19.620999999999999</v>
      </c>
      <c r="H25">
        <v>9.7509999999999994</v>
      </c>
      <c r="I25">
        <v>24</v>
      </c>
      <c r="J25">
        <f t="shared" si="0"/>
        <v>0</v>
      </c>
    </row>
    <row r="26" spans="1:10" x14ac:dyDescent="0.4">
      <c r="A26" t="s">
        <v>24</v>
      </c>
      <c r="B26">
        <v>6.3869999999999996</v>
      </c>
      <c r="C26">
        <v>-4.4169999999999998</v>
      </c>
      <c r="D26">
        <v>-0.65900000000000003</v>
      </c>
      <c r="E26">
        <v>7.7930000000000001</v>
      </c>
      <c r="F26">
        <v>8.7230000000000008</v>
      </c>
      <c r="G26">
        <v>19.059000000000001</v>
      </c>
      <c r="H26">
        <v>9.6890000000000001</v>
      </c>
      <c r="I26">
        <v>25</v>
      </c>
      <c r="J26">
        <f t="shared" si="0"/>
        <v>1</v>
      </c>
    </row>
    <row r="27" spans="1:10" x14ac:dyDescent="0.4">
      <c r="A27" t="s">
        <v>25</v>
      </c>
      <c r="B27">
        <v>6.1230000000000002</v>
      </c>
      <c r="C27">
        <v>-4.3929999999999998</v>
      </c>
      <c r="D27">
        <v>-0.67600000000000005</v>
      </c>
      <c r="E27">
        <v>7.5659999999999998</v>
      </c>
      <c r="F27">
        <v>8.4090000000000007</v>
      </c>
      <c r="G27">
        <v>18.457999999999998</v>
      </c>
      <c r="H27">
        <v>9.6229999999999993</v>
      </c>
      <c r="I27">
        <v>26</v>
      </c>
      <c r="J27">
        <f t="shared" si="0"/>
        <v>2</v>
      </c>
    </row>
    <row r="28" spans="1:10" x14ac:dyDescent="0.4">
      <c r="A28" t="s">
        <v>26</v>
      </c>
      <c r="B28">
        <v>5.8559999999999999</v>
      </c>
      <c r="C28">
        <v>-4.3680000000000003</v>
      </c>
      <c r="D28">
        <v>-0.69199999999999995</v>
      </c>
      <c r="E28">
        <v>7.3380000000000001</v>
      </c>
      <c r="F28">
        <v>8.0960000000000001</v>
      </c>
      <c r="G28">
        <v>17.82</v>
      </c>
      <c r="H28">
        <v>9.5519999999999996</v>
      </c>
      <c r="I28">
        <v>27</v>
      </c>
      <c r="J28">
        <f t="shared" si="0"/>
        <v>3</v>
      </c>
    </row>
    <row r="29" spans="1:10" x14ac:dyDescent="0.4">
      <c r="A29" t="s">
        <v>27</v>
      </c>
      <c r="B29">
        <v>5.5880000000000001</v>
      </c>
      <c r="C29">
        <v>-4.3410000000000002</v>
      </c>
      <c r="D29">
        <v>-0.70799999999999996</v>
      </c>
      <c r="E29">
        <v>7.1109999999999998</v>
      </c>
      <c r="F29">
        <v>7.7869999999999999</v>
      </c>
      <c r="G29">
        <v>17.135999999999999</v>
      </c>
      <c r="H29">
        <v>9.4770000000000003</v>
      </c>
      <c r="I29">
        <v>28</v>
      </c>
      <c r="J29">
        <f t="shared" si="0"/>
        <v>4</v>
      </c>
    </row>
    <row r="30" spans="1:10" x14ac:dyDescent="0.4">
      <c r="A30" t="s">
        <v>28</v>
      </c>
      <c r="B30">
        <v>5.3170000000000002</v>
      </c>
      <c r="C30">
        <v>-4.3120000000000003</v>
      </c>
      <c r="D30">
        <v>-0.72399999999999998</v>
      </c>
      <c r="E30">
        <v>6.8840000000000003</v>
      </c>
      <c r="F30">
        <v>7.48</v>
      </c>
      <c r="G30">
        <v>16.396999999999998</v>
      </c>
      <c r="H30">
        <v>9.3970000000000002</v>
      </c>
      <c r="I30">
        <v>29</v>
      </c>
      <c r="J30">
        <f t="shared" si="0"/>
        <v>5</v>
      </c>
    </row>
    <row r="31" spans="1:10" x14ac:dyDescent="0.4">
      <c r="A31" t="s">
        <v>29</v>
      </c>
      <c r="B31">
        <v>5.0439999999999996</v>
      </c>
      <c r="C31">
        <v>-4.282</v>
      </c>
      <c r="D31">
        <v>-0.73899999999999999</v>
      </c>
      <c r="E31">
        <v>6.6580000000000004</v>
      </c>
      <c r="F31">
        <v>7.1779999999999999</v>
      </c>
      <c r="G31">
        <v>15.608000000000001</v>
      </c>
      <c r="H31">
        <v>9.3109999999999999</v>
      </c>
      <c r="I31">
        <v>30</v>
      </c>
      <c r="J31">
        <f t="shared" si="0"/>
        <v>6</v>
      </c>
    </row>
    <row r="32" spans="1:10" x14ac:dyDescent="0.4">
      <c r="A32" t="s">
        <v>30</v>
      </c>
      <c r="B32">
        <v>4.7690000000000001</v>
      </c>
      <c r="C32">
        <v>-4.25</v>
      </c>
      <c r="D32">
        <v>-0.754</v>
      </c>
      <c r="E32">
        <v>6.4320000000000004</v>
      </c>
      <c r="F32">
        <v>6.8780000000000001</v>
      </c>
      <c r="G32">
        <v>14.755000000000001</v>
      </c>
      <c r="H32">
        <v>9.2200000000000006</v>
      </c>
      <c r="I32">
        <v>31</v>
      </c>
      <c r="J32">
        <f t="shared" si="0"/>
        <v>7</v>
      </c>
    </row>
    <row r="33" spans="1:10" x14ac:dyDescent="0.4">
      <c r="A33" t="s">
        <v>31</v>
      </c>
      <c r="B33">
        <v>4.4909999999999997</v>
      </c>
      <c r="C33">
        <v>-4.2160000000000002</v>
      </c>
      <c r="D33">
        <v>-0.76900000000000002</v>
      </c>
      <c r="E33">
        <v>6.2080000000000002</v>
      </c>
      <c r="F33">
        <v>6.5839999999999996</v>
      </c>
      <c r="G33">
        <v>13.827</v>
      </c>
      <c r="H33">
        <v>9.1210000000000004</v>
      </c>
      <c r="I33">
        <v>32</v>
      </c>
      <c r="J33">
        <f t="shared" si="0"/>
        <v>8</v>
      </c>
    </row>
    <row r="34" spans="1:10" x14ac:dyDescent="0.4">
      <c r="A34" t="s">
        <v>32</v>
      </c>
      <c r="B34">
        <v>4.2110000000000003</v>
      </c>
      <c r="C34">
        <v>-4.18</v>
      </c>
      <c r="D34">
        <v>-0.78300000000000003</v>
      </c>
      <c r="E34">
        <v>5.9850000000000003</v>
      </c>
      <c r="F34">
        <v>6.2949999999999999</v>
      </c>
      <c r="G34">
        <v>12.829000000000001</v>
      </c>
      <c r="H34">
        <v>9.0139999999999993</v>
      </c>
      <c r="I34">
        <v>33</v>
      </c>
      <c r="J34">
        <f t="shared" si="0"/>
        <v>9</v>
      </c>
    </row>
    <row r="35" spans="1:10" x14ac:dyDescent="0.4">
      <c r="A35" t="s">
        <v>33</v>
      </c>
      <c r="B35">
        <v>3.9279999999999999</v>
      </c>
      <c r="C35">
        <v>-4.141</v>
      </c>
      <c r="D35">
        <v>-0.79700000000000004</v>
      </c>
      <c r="E35">
        <v>5.7629999999999999</v>
      </c>
      <c r="F35">
        <v>6.0119999999999996</v>
      </c>
      <c r="G35">
        <v>11.741</v>
      </c>
      <c r="H35">
        <v>8.8989999999999991</v>
      </c>
      <c r="I35">
        <v>34</v>
      </c>
      <c r="J35">
        <f t="shared" si="0"/>
        <v>10</v>
      </c>
    </row>
    <row r="36" spans="1:10" x14ac:dyDescent="0.4">
      <c r="A36" t="s">
        <v>34</v>
      </c>
      <c r="B36">
        <v>3.6419999999999999</v>
      </c>
      <c r="C36">
        <v>-4.0990000000000002</v>
      </c>
      <c r="D36">
        <v>-0.81</v>
      </c>
      <c r="E36">
        <v>5.5430000000000001</v>
      </c>
      <c r="F36">
        <v>5.7359999999999998</v>
      </c>
      <c r="G36">
        <v>10.561</v>
      </c>
      <c r="H36">
        <v>8.7750000000000004</v>
      </c>
      <c r="I36">
        <v>35</v>
      </c>
      <c r="J36">
        <f t="shared" si="0"/>
        <v>11</v>
      </c>
    </row>
    <row r="37" spans="1:10" x14ac:dyDescent="0.4">
      <c r="A37" t="s">
        <v>35</v>
      </c>
      <c r="B37">
        <v>3.3530000000000002</v>
      </c>
      <c r="C37">
        <v>-4.0540000000000003</v>
      </c>
      <c r="D37">
        <v>-0.82299999999999995</v>
      </c>
      <c r="E37">
        <v>5.3250000000000002</v>
      </c>
      <c r="F37">
        <v>5.4669999999999996</v>
      </c>
      <c r="G37">
        <v>9.2680000000000007</v>
      </c>
      <c r="H37">
        <v>8.64</v>
      </c>
      <c r="I37">
        <v>36</v>
      </c>
      <c r="J37">
        <f t="shared" si="0"/>
        <v>0</v>
      </c>
    </row>
    <row r="38" spans="1:10" x14ac:dyDescent="0.4">
      <c r="A38" t="s">
        <v>36</v>
      </c>
      <c r="B38">
        <v>3.0609999999999999</v>
      </c>
      <c r="C38">
        <v>-4.0049999999999999</v>
      </c>
      <c r="D38">
        <v>-0.83499999999999996</v>
      </c>
      <c r="E38">
        <v>5.109</v>
      </c>
      <c r="F38">
        <v>5.2060000000000004</v>
      </c>
      <c r="G38">
        <v>7.8620000000000001</v>
      </c>
      <c r="H38">
        <v>8.4930000000000003</v>
      </c>
      <c r="I38">
        <v>37</v>
      </c>
      <c r="J38">
        <f t="shared" si="0"/>
        <v>1</v>
      </c>
    </row>
    <row r="39" spans="1:10" x14ac:dyDescent="0.4">
      <c r="A39" t="s">
        <v>37</v>
      </c>
      <c r="B39">
        <v>2.766</v>
      </c>
      <c r="C39">
        <v>-3.952</v>
      </c>
      <c r="D39">
        <v>-0.84599999999999997</v>
      </c>
      <c r="E39">
        <v>4.8970000000000002</v>
      </c>
      <c r="F39">
        <v>4.9569999999999999</v>
      </c>
      <c r="G39">
        <v>6.3259999999999996</v>
      </c>
      <c r="H39">
        <v>8.3330000000000002</v>
      </c>
      <c r="I39">
        <v>38</v>
      </c>
      <c r="J39">
        <f t="shared" si="0"/>
        <v>2</v>
      </c>
    </row>
    <row r="40" spans="1:10" x14ac:dyDescent="0.4">
      <c r="A40" t="s">
        <v>38</v>
      </c>
      <c r="B40">
        <v>2.4670000000000001</v>
      </c>
      <c r="C40">
        <v>-3.895</v>
      </c>
      <c r="D40">
        <v>-0.85699999999999998</v>
      </c>
      <c r="E40">
        <v>4.6900000000000004</v>
      </c>
      <c r="F40">
        <v>4.7210000000000001</v>
      </c>
      <c r="G40">
        <v>4.63</v>
      </c>
      <c r="H40">
        <v>8.157</v>
      </c>
      <c r="I40">
        <v>39</v>
      </c>
      <c r="J40">
        <f t="shared" si="0"/>
        <v>3</v>
      </c>
    </row>
    <row r="41" spans="1:10" x14ac:dyDescent="0.4">
      <c r="A41" t="s">
        <v>39</v>
      </c>
      <c r="B41">
        <v>2.1659999999999999</v>
      </c>
      <c r="C41">
        <v>-3.8330000000000002</v>
      </c>
      <c r="D41">
        <v>-0.86599999999999999</v>
      </c>
      <c r="E41">
        <v>4.4870000000000001</v>
      </c>
      <c r="F41">
        <v>4.4980000000000002</v>
      </c>
      <c r="G41">
        <v>2.7919999999999998</v>
      </c>
      <c r="H41">
        <v>7.9649999999999999</v>
      </c>
      <c r="I41">
        <v>40</v>
      </c>
      <c r="J41">
        <f t="shared" si="0"/>
        <v>4</v>
      </c>
    </row>
    <row r="42" spans="1:10" x14ac:dyDescent="0.4">
      <c r="A42" t="s">
        <v>40</v>
      </c>
      <c r="B42">
        <v>1.861</v>
      </c>
      <c r="C42">
        <v>-3.7639999999999998</v>
      </c>
      <c r="D42">
        <v>-0.875</v>
      </c>
      <c r="E42">
        <v>4.2889999999999997</v>
      </c>
      <c r="F42">
        <v>4.29</v>
      </c>
      <c r="G42">
        <v>0.75800000000000001</v>
      </c>
      <c r="H42">
        <v>7.7539999999999996</v>
      </c>
      <c r="I42">
        <v>41</v>
      </c>
      <c r="J42">
        <f t="shared" si="0"/>
        <v>5</v>
      </c>
    </row>
    <row r="43" spans="1:10" x14ac:dyDescent="0.4">
      <c r="A43" t="s">
        <v>41</v>
      </c>
      <c r="B43">
        <v>1.552</v>
      </c>
      <c r="C43">
        <v>-3.69</v>
      </c>
      <c r="D43">
        <v>-0.88300000000000001</v>
      </c>
      <c r="E43">
        <v>4.0990000000000002</v>
      </c>
      <c r="F43">
        <v>4.1020000000000003</v>
      </c>
      <c r="G43">
        <v>-1.478</v>
      </c>
      <c r="H43">
        <v>7.5209999999999999</v>
      </c>
      <c r="I43">
        <v>42</v>
      </c>
      <c r="J43">
        <f t="shared" si="0"/>
        <v>6</v>
      </c>
    </row>
    <row r="44" spans="1:10" x14ac:dyDescent="0.4">
      <c r="A44" t="s">
        <v>42</v>
      </c>
      <c r="B44">
        <v>1.2410000000000001</v>
      </c>
      <c r="C44">
        <v>-3.6070000000000002</v>
      </c>
      <c r="D44">
        <v>-0.88900000000000001</v>
      </c>
      <c r="E44">
        <v>3.9169999999999998</v>
      </c>
      <c r="F44">
        <v>3.9350000000000001</v>
      </c>
      <c r="G44">
        <v>-3.907</v>
      </c>
      <c r="H44">
        <v>7.266</v>
      </c>
      <c r="I44">
        <v>43</v>
      </c>
      <c r="J44">
        <f t="shared" si="0"/>
        <v>7</v>
      </c>
    </row>
    <row r="45" spans="1:10" x14ac:dyDescent="0.4">
      <c r="A45" t="s">
        <v>43</v>
      </c>
      <c r="B45">
        <v>0.92700000000000005</v>
      </c>
      <c r="C45">
        <v>-3.5169999999999999</v>
      </c>
      <c r="D45">
        <v>-0.89300000000000002</v>
      </c>
      <c r="E45">
        <v>3.7450000000000001</v>
      </c>
      <c r="F45">
        <v>3.794</v>
      </c>
      <c r="G45">
        <v>-6.5460000000000003</v>
      </c>
      <c r="H45">
        <v>6.984</v>
      </c>
      <c r="I45">
        <v>44</v>
      </c>
      <c r="J45">
        <f t="shared" si="0"/>
        <v>8</v>
      </c>
    </row>
    <row r="46" spans="1:10" x14ac:dyDescent="0.4">
      <c r="A46" t="s">
        <v>44</v>
      </c>
      <c r="B46">
        <v>0.61</v>
      </c>
      <c r="C46">
        <v>-3.4169999999999998</v>
      </c>
      <c r="D46">
        <v>-0.89600000000000002</v>
      </c>
      <c r="E46">
        <v>3.585</v>
      </c>
      <c r="F46">
        <v>3.6840000000000002</v>
      </c>
      <c r="G46">
        <v>-9.423</v>
      </c>
      <c r="H46">
        <v>6.6749999999999998</v>
      </c>
      <c r="I46">
        <v>45</v>
      </c>
      <c r="J46">
        <f t="shared" si="0"/>
        <v>9</v>
      </c>
    </row>
    <row r="47" spans="1:10" x14ac:dyDescent="0.4">
      <c r="A47" t="s">
        <v>45</v>
      </c>
      <c r="B47">
        <v>0.29199999999999998</v>
      </c>
      <c r="C47">
        <v>-3.3069999999999999</v>
      </c>
      <c r="D47">
        <v>-0.89700000000000002</v>
      </c>
      <c r="E47">
        <v>3.4390000000000001</v>
      </c>
      <c r="F47">
        <v>3.6080000000000001</v>
      </c>
      <c r="G47">
        <v>-12.505000000000001</v>
      </c>
      <c r="H47">
        <v>6.3360000000000003</v>
      </c>
      <c r="I47">
        <v>46</v>
      </c>
      <c r="J47">
        <f t="shared" si="0"/>
        <v>10</v>
      </c>
    </row>
    <row r="48" spans="1:10" x14ac:dyDescent="0.4">
      <c r="A48" t="s">
        <v>46</v>
      </c>
      <c r="B48">
        <v>-2.8000000000000001E-2</v>
      </c>
      <c r="C48">
        <v>-3.1859999999999999</v>
      </c>
      <c r="D48">
        <v>-0.89500000000000002</v>
      </c>
      <c r="E48">
        <v>3.3090000000000002</v>
      </c>
      <c r="F48">
        <v>3.573</v>
      </c>
      <c r="G48">
        <v>-15.772</v>
      </c>
      <c r="H48">
        <v>5.9660000000000002</v>
      </c>
      <c r="I48">
        <v>47</v>
      </c>
      <c r="J48">
        <f t="shared" si="0"/>
        <v>11</v>
      </c>
    </row>
    <row r="49" spans="1:10" x14ac:dyDescent="0.4">
      <c r="A49" t="s">
        <v>47</v>
      </c>
      <c r="B49">
        <v>-0.34699999999999998</v>
      </c>
      <c r="C49">
        <v>-3.0529999999999999</v>
      </c>
      <c r="D49">
        <v>-0.89100000000000001</v>
      </c>
      <c r="E49">
        <v>3.1989999999999998</v>
      </c>
      <c r="F49">
        <v>3.5859999999999999</v>
      </c>
      <c r="G49">
        <v>-19.181999999999999</v>
      </c>
      <c r="H49">
        <v>5.5679999999999996</v>
      </c>
      <c r="I49">
        <v>48</v>
      </c>
      <c r="J49">
        <f t="shared" si="0"/>
        <v>0</v>
      </c>
    </row>
    <row r="50" spans="1:10" x14ac:dyDescent="0.4">
      <c r="A50" t="s">
        <v>48</v>
      </c>
      <c r="B50">
        <v>-0.66500000000000004</v>
      </c>
      <c r="C50">
        <v>-2.907</v>
      </c>
      <c r="D50">
        <v>-0.88300000000000001</v>
      </c>
      <c r="E50">
        <v>3.11</v>
      </c>
      <c r="F50">
        <v>3.6509999999999998</v>
      </c>
      <c r="G50">
        <v>-22.649000000000001</v>
      </c>
      <c r="H50">
        <v>5.141</v>
      </c>
      <c r="I50">
        <v>49</v>
      </c>
      <c r="J50">
        <f t="shared" si="0"/>
        <v>1</v>
      </c>
    </row>
    <row r="51" spans="1:10" x14ac:dyDescent="0.4">
      <c r="A51" t="s">
        <v>49</v>
      </c>
      <c r="B51">
        <v>-0.98</v>
      </c>
      <c r="C51">
        <v>-2.7469999999999999</v>
      </c>
      <c r="D51">
        <v>-0.873</v>
      </c>
      <c r="E51">
        <v>3.044</v>
      </c>
      <c r="F51">
        <v>3.7759999999999998</v>
      </c>
      <c r="G51">
        <v>-26.117000000000001</v>
      </c>
      <c r="H51">
        <v>4.6909999999999998</v>
      </c>
      <c r="I51">
        <v>50</v>
      </c>
      <c r="J51">
        <f t="shared" si="0"/>
        <v>2</v>
      </c>
    </row>
    <row r="52" spans="1:10" x14ac:dyDescent="0.4">
      <c r="A52" t="s">
        <v>50</v>
      </c>
      <c r="B52">
        <v>-1.29</v>
      </c>
      <c r="C52">
        <v>-2.5739999999999998</v>
      </c>
      <c r="D52">
        <v>-0.86</v>
      </c>
      <c r="E52">
        <v>3.0049999999999999</v>
      </c>
      <c r="F52">
        <v>3.9620000000000002</v>
      </c>
      <c r="G52">
        <v>-29.443000000000001</v>
      </c>
      <c r="H52">
        <v>4.2249999999999996</v>
      </c>
      <c r="I52">
        <v>51</v>
      </c>
      <c r="J52">
        <f t="shared" si="0"/>
        <v>3</v>
      </c>
    </row>
    <row r="53" spans="1:10" x14ac:dyDescent="0.4">
      <c r="A53" t="s">
        <v>51</v>
      </c>
      <c r="B53">
        <v>-1.593</v>
      </c>
      <c r="C53">
        <v>-2.387</v>
      </c>
      <c r="D53">
        <v>-0.84299999999999997</v>
      </c>
      <c r="E53">
        <v>2.9910000000000001</v>
      </c>
      <c r="F53">
        <v>4.2050000000000001</v>
      </c>
      <c r="G53">
        <v>-32.496000000000002</v>
      </c>
      <c r="H53">
        <v>3.7519999999999998</v>
      </c>
      <c r="I53">
        <v>52</v>
      </c>
      <c r="J53">
        <f t="shared" si="0"/>
        <v>4</v>
      </c>
    </row>
    <row r="54" spans="1:10" x14ac:dyDescent="0.4">
      <c r="A54" t="s">
        <v>52</v>
      </c>
      <c r="B54">
        <v>-1.8879999999999999</v>
      </c>
      <c r="C54">
        <v>-2.1880000000000002</v>
      </c>
      <c r="D54">
        <v>-0.82399999999999995</v>
      </c>
      <c r="E54">
        <v>3.0049999999999999</v>
      </c>
      <c r="F54">
        <v>4.4980000000000002</v>
      </c>
      <c r="G54">
        <v>-35.179000000000002</v>
      </c>
      <c r="H54">
        <v>3.2810000000000001</v>
      </c>
      <c r="I54">
        <v>53</v>
      </c>
      <c r="J54">
        <f t="shared" si="0"/>
        <v>5</v>
      </c>
    </row>
    <row r="55" spans="1:10" x14ac:dyDescent="0.4">
      <c r="A55" t="s">
        <v>53</v>
      </c>
      <c r="B55">
        <v>-2.173</v>
      </c>
      <c r="C55">
        <v>-1.978</v>
      </c>
      <c r="D55">
        <v>-0.80100000000000005</v>
      </c>
      <c r="E55">
        <v>3.0459999999999998</v>
      </c>
      <c r="F55">
        <v>4.8209999999999997</v>
      </c>
      <c r="G55">
        <v>-37.356000000000002</v>
      </c>
      <c r="H55">
        <v>2.8210000000000002</v>
      </c>
      <c r="I55">
        <v>54</v>
      </c>
      <c r="J55">
        <f t="shared" si="0"/>
        <v>6</v>
      </c>
    </row>
    <row r="56" spans="1:10" x14ac:dyDescent="0.4">
      <c r="A56" t="s">
        <v>54</v>
      </c>
      <c r="B56">
        <v>-2.448</v>
      </c>
      <c r="C56">
        <v>-1.758</v>
      </c>
      <c r="D56">
        <v>-0.77700000000000002</v>
      </c>
      <c r="E56">
        <v>3.1120000000000001</v>
      </c>
      <c r="F56">
        <v>5.1559999999999997</v>
      </c>
      <c r="G56">
        <v>-39.024999999999999</v>
      </c>
      <c r="H56">
        <v>2.379</v>
      </c>
      <c r="I56">
        <v>55</v>
      </c>
      <c r="J56">
        <f t="shared" si="0"/>
        <v>7</v>
      </c>
    </row>
    <row r="57" spans="1:10" x14ac:dyDescent="0.4">
      <c r="A57" t="s">
        <v>55</v>
      </c>
      <c r="B57">
        <v>-2.7109999999999999</v>
      </c>
      <c r="C57">
        <v>-1.53</v>
      </c>
      <c r="D57">
        <v>-0.75</v>
      </c>
      <c r="E57">
        <v>3.202</v>
      </c>
      <c r="F57">
        <v>5.4770000000000003</v>
      </c>
      <c r="G57">
        <v>-40.128999999999998</v>
      </c>
      <c r="H57">
        <v>1.9630000000000001</v>
      </c>
      <c r="I57">
        <v>56</v>
      </c>
      <c r="J57">
        <f t="shared" si="0"/>
        <v>8</v>
      </c>
    </row>
    <row r="58" spans="1:10" x14ac:dyDescent="0.4">
      <c r="A58" t="s">
        <v>56</v>
      </c>
      <c r="B58">
        <v>-2.9630000000000001</v>
      </c>
      <c r="C58">
        <v>-1.294</v>
      </c>
      <c r="D58">
        <v>-0.72199999999999998</v>
      </c>
      <c r="E58">
        <v>3.3130000000000002</v>
      </c>
      <c r="F58">
        <v>5.7720000000000002</v>
      </c>
      <c r="G58">
        <v>-40.744</v>
      </c>
      <c r="H58">
        <v>1.573</v>
      </c>
      <c r="I58">
        <v>57</v>
      </c>
      <c r="J58">
        <f t="shared" si="0"/>
        <v>9</v>
      </c>
    </row>
    <row r="59" spans="1:10" x14ac:dyDescent="0.4">
      <c r="A59" t="s">
        <v>57</v>
      </c>
      <c r="B59">
        <v>-3.2040000000000002</v>
      </c>
      <c r="C59">
        <v>-1.054</v>
      </c>
      <c r="D59">
        <v>-0.69199999999999995</v>
      </c>
      <c r="E59">
        <v>3.4430000000000001</v>
      </c>
      <c r="F59">
        <v>6.0259999999999998</v>
      </c>
      <c r="G59">
        <v>-40.896000000000001</v>
      </c>
      <c r="H59">
        <v>1.214</v>
      </c>
      <c r="I59">
        <v>58</v>
      </c>
      <c r="J59">
        <f t="shared" si="0"/>
        <v>10</v>
      </c>
    </row>
    <row r="60" spans="1:10" x14ac:dyDescent="0.4">
      <c r="A60" t="s">
        <v>58</v>
      </c>
      <c r="B60">
        <v>-3.4340000000000002</v>
      </c>
      <c r="C60">
        <v>-0.81</v>
      </c>
      <c r="D60">
        <v>-0.66200000000000003</v>
      </c>
      <c r="E60">
        <v>3.59</v>
      </c>
      <c r="F60">
        <v>6.2469999999999999</v>
      </c>
      <c r="G60">
        <v>-40.704999999999998</v>
      </c>
      <c r="H60">
        <v>0.88500000000000001</v>
      </c>
      <c r="I60">
        <v>59</v>
      </c>
      <c r="J60">
        <f t="shared" si="0"/>
        <v>11</v>
      </c>
    </row>
    <row r="61" spans="1:10" x14ac:dyDescent="0.4">
      <c r="A61" t="s">
        <v>59</v>
      </c>
      <c r="B61">
        <v>-3.653</v>
      </c>
      <c r="C61">
        <v>-0.56299999999999994</v>
      </c>
      <c r="D61">
        <v>-0.63200000000000001</v>
      </c>
      <c r="E61">
        <v>3.75</v>
      </c>
      <c r="F61">
        <v>6.4379999999999997</v>
      </c>
      <c r="G61">
        <v>-40.253999999999998</v>
      </c>
      <c r="H61">
        <v>0.58399999999999996</v>
      </c>
      <c r="I61">
        <v>60</v>
      </c>
      <c r="J61">
        <f t="shared" si="0"/>
        <v>0</v>
      </c>
    </row>
    <row r="62" spans="1:10" x14ac:dyDescent="0.4">
      <c r="A62" t="s">
        <v>60</v>
      </c>
      <c r="B62">
        <v>-3.863</v>
      </c>
      <c r="C62">
        <v>-0.315</v>
      </c>
      <c r="D62">
        <v>-0.60199999999999998</v>
      </c>
      <c r="E62">
        <v>3.9220000000000002</v>
      </c>
      <c r="F62">
        <v>6.6070000000000002</v>
      </c>
      <c r="G62">
        <v>-39.606999999999999</v>
      </c>
      <c r="H62">
        <v>0.311</v>
      </c>
      <c r="I62">
        <v>61</v>
      </c>
      <c r="J62">
        <f t="shared" si="0"/>
        <v>1</v>
      </c>
    </row>
    <row r="63" spans="1:10" x14ac:dyDescent="0.4">
      <c r="A63" t="s">
        <v>61</v>
      </c>
      <c r="B63">
        <v>-4.0640000000000001</v>
      </c>
      <c r="C63">
        <v>-6.6000000000000003E-2</v>
      </c>
      <c r="D63">
        <v>-0.57199999999999995</v>
      </c>
      <c r="E63">
        <v>4.1050000000000004</v>
      </c>
      <c r="F63">
        <v>6.7649999999999997</v>
      </c>
      <c r="G63">
        <v>-38.831000000000003</v>
      </c>
      <c r="H63">
        <v>6.2E-2</v>
      </c>
      <c r="I63">
        <v>62</v>
      </c>
      <c r="J63">
        <f t="shared" si="0"/>
        <v>2</v>
      </c>
    </row>
    <row r="64" spans="1:10" x14ac:dyDescent="0.4">
      <c r="A64" t="s">
        <v>62</v>
      </c>
      <c r="B64">
        <v>-4.2560000000000002</v>
      </c>
      <c r="C64">
        <v>0.184</v>
      </c>
      <c r="D64">
        <v>-0.54300000000000004</v>
      </c>
      <c r="E64">
        <v>4.2939999999999996</v>
      </c>
      <c r="F64">
        <v>6.9130000000000003</v>
      </c>
      <c r="G64">
        <v>-37.988</v>
      </c>
      <c r="H64">
        <v>23.835000000000001</v>
      </c>
      <c r="I64">
        <v>63</v>
      </c>
      <c r="J64">
        <f t="shared" si="0"/>
        <v>3</v>
      </c>
    </row>
    <row r="65" spans="1:10" x14ac:dyDescent="0.4">
      <c r="A65" t="s">
        <v>63</v>
      </c>
      <c r="B65">
        <v>-4.4420000000000002</v>
      </c>
      <c r="C65">
        <v>0.434</v>
      </c>
      <c r="D65">
        <v>-0.51500000000000001</v>
      </c>
      <c r="E65">
        <v>4.4930000000000003</v>
      </c>
      <c r="F65">
        <v>7.0650000000000004</v>
      </c>
      <c r="G65">
        <v>-37.109000000000002</v>
      </c>
      <c r="H65">
        <v>23.628</v>
      </c>
      <c r="I65">
        <v>64</v>
      </c>
      <c r="J65">
        <f t="shared" si="0"/>
        <v>4</v>
      </c>
    </row>
    <row r="66" spans="1:10" x14ac:dyDescent="0.4">
      <c r="A66" t="s">
        <v>64</v>
      </c>
      <c r="B66">
        <v>-4.62</v>
      </c>
      <c r="C66">
        <v>0.68300000000000005</v>
      </c>
      <c r="D66">
        <v>-0.48699999999999999</v>
      </c>
      <c r="E66">
        <v>4.6959999999999997</v>
      </c>
      <c r="F66">
        <v>7.2130000000000001</v>
      </c>
      <c r="G66">
        <v>-36.210999999999999</v>
      </c>
      <c r="H66">
        <v>23.439</v>
      </c>
      <c r="I66">
        <v>65</v>
      </c>
      <c r="J66">
        <f t="shared" si="0"/>
        <v>5</v>
      </c>
    </row>
    <row r="67" spans="1:10" x14ac:dyDescent="0.4">
      <c r="A67" t="s">
        <v>65</v>
      </c>
      <c r="B67">
        <v>-4.7919999999999998</v>
      </c>
      <c r="C67">
        <v>0.93200000000000005</v>
      </c>
      <c r="D67">
        <v>-0.46100000000000002</v>
      </c>
      <c r="E67">
        <v>4.9039999999999999</v>
      </c>
      <c r="F67">
        <v>7.3689999999999998</v>
      </c>
      <c r="G67">
        <v>-35.335999999999999</v>
      </c>
      <c r="H67">
        <v>23.265999999999998</v>
      </c>
      <c r="I67">
        <v>66</v>
      </c>
      <c r="J67">
        <f t="shared" ref="J67:J130" si="1">MOD(I67,12)</f>
        <v>6</v>
      </c>
    </row>
    <row r="68" spans="1:10" x14ac:dyDescent="0.4">
      <c r="A68" t="s">
        <v>66</v>
      </c>
      <c r="B68">
        <v>-4.9589999999999996</v>
      </c>
      <c r="C68">
        <v>1.18</v>
      </c>
      <c r="D68">
        <v>-0.436</v>
      </c>
      <c r="E68">
        <v>5.1159999999999997</v>
      </c>
      <c r="F68">
        <v>7.5289999999999999</v>
      </c>
      <c r="G68">
        <v>-34.482999999999997</v>
      </c>
      <c r="H68">
        <v>23.108000000000001</v>
      </c>
      <c r="I68">
        <v>67</v>
      </c>
      <c r="J68">
        <f t="shared" si="1"/>
        <v>7</v>
      </c>
    </row>
    <row r="69" spans="1:10" x14ac:dyDescent="0.4">
      <c r="A69" t="s">
        <v>67</v>
      </c>
      <c r="B69">
        <v>-5.12</v>
      </c>
      <c r="C69">
        <v>1.4259999999999999</v>
      </c>
      <c r="D69">
        <v>-0.41199999999999998</v>
      </c>
      <c r="E69">
        <v>5.3310000000000004</v>
      </c>
      <c r="F69">
        <v>7.6950000000000003</v>
      </c>
      <c r="G69">
        <v>-33.661000000000001</v>
      </c>
      <c r="H69">
        <v>22.962</v>
      </c>
      <c r="I69">
        <v>68</v>
      </c>
      <c r="J69">
        <f t="shared" si="1"/>
        <v>8</v>
      </c>
    </row>
    <row r="70" spans="1:10" x14ac:dyDescent="0.4">
      <c r="A70" t="s">
        <v>68</v>
      </c>
      <c r="B70">
        <v>-5.2770000000000001</v>
      </c>
      <c r="C70">
        <v>1.6719999999999999</v>
      </c>
      <c r="D70">
        <v>-0.39</v>
      </c>
      <c r="E70">
        <v>5.5490000000000004</v>
      </c>
      <c r="F70">
        <v>7.8680000000000003</v>
      </c>
      <c r="G70">
        <v>-32.883000000000003</v>
      </c>
      <c r="H70">
        <v>22.827999999999999</v>
      </c>
      <c r="I70">
        <v>69</v>
      </c>
      <c r="J70">
        <f t="shared" si="1"/>
        <v>9</v>
      </c>
    </row>
    <row r="71" spans="1:10" x14ac:dyDescent="0.4">
      <c r="A71" t="s">
        <v>69</v>
      </c>
      <c r="B71">
        <v>-5.4290000000000003</v>
      </c>
      <c r="C71">
        <v>1.9159999999999999</v>
      </c>
      <c r="D71">
        <v>-0.36899999999999999</v>
      </c>
      <c r="E71">
        <v>5.7690000000000001</v>
      </c>
      <c r="F71">
        <v>8.0470000000000006</v>
      </c>
      <c r="G71">
        <v>-32.142000000000003</v>
      </c>
      <c r="H71">
        <v>22.704000000000001</v>
      </c>
      <c r="I71">
        <v>70</v>
      </c>
      <c r="J71">
        <f t="shared" si="1"/>
        <v>10</v>
      </c>
    </row>
    <row r="72" spans="1:10" x14ac:dyDescent="0.4">
      <c r="A72" t="s">
        <v>70</v>
      </c>
      <c r="B72">
        <v>-5.577</v>
      </c>
      <c r="C72">
        <v>2.16</v>
      </c>
      <c r="D72">
        <v>-0.34899999999999998</v>
      </c>
      <c r="E72">
        <v>5.9909999999999997</v>
      </c>
      <c r="F72">
        <v>8.23</v>
      </c>
      <c r="G72">
        <v>-31.436</v>
      </c>
      <c r="H72">
        <v>22.588999999999999</v>
      </c>
      <c r="I72">
        <v>71</v>
      </c>
      <c r="J72">
        <f t="shared" si="1"/>
        <v>11</v>
      </c>
    </row>
    <row r="73" spans="1:10" x14ac:dyDescent="0.4">
      <c r="A73" t="s">
        <v>71</v>
      </c>
      <c r="B73">
        <v>-5.7220000000000004</v>
      </c>
      <c r="C73">
        <v>2.4020000000000001</v>
      </c>
      <c r="D73">
        <v>-0.33100000000000002</v>
      </c>
      <c r="E73">
        <v>6.2149999999999999</v>
      </c>
      <c r="F73">
        <v>8.42</v>
      </c>
      <c r="G73">
        <v>-30.779</v>
      </c>
      <c r="H73">
        <v>22.481999999999999</v>
      </c>
      <c r="I73">
        <v>72</v>
      </c>
      <c r="J73">
        <f t="shared" si="1"/>
        <v>0</v>
      </c>
    </row>
    <row r="74" spans="1:10" x14ac:dyDescent="0.4">
      <c r="A74" t="s">
        <v>72</v>
      </c>
      <c r="B74">
        <v>-5.8630000000000004</v>
      </c>
      <c r="C74">
        <v>2.6429999999999998</v>
      </c>
      <c r="D74">
        <v>-0.314</v>
      </c>
      <c r="E74">
        <v>6.4390000000000001</v>
      </c>
      <c r="F74">
        <v>8.6120000000000001</v>
      </c>
      <c r="G74">
        <v>-30.155999999999999</v>
      </c>
      <c r="H74">
        <v>22.382000000000001</v>
      </c>
      <c r="I74">
        <v>73</v>
      </c>
      <c r="J74">
        <f t="shared" si="1"/>
        <v>1</v>
      </c>
    </row>
    <row r="75" spans="1:10" x14ac:dyDescent="0.4">
      <c r="A75" t="s">
        <v>73</v>
      </c>
      <c r="B75">
        <v>-6.0019999999999998</v>
      </c>
      <c r="C75">
        <v>2.8820000000000001</v>
      </c>
      <c r="D75">
        <v>-0.29899999999999999</v>
      </c>
      <c r="E75">
        <v>6.665</v>
      </c>
      <c r="F75">
        <v>8.8119999999999994</v>
      </c>
      <c r="G75">
        <v>-29.58</v>
      </c>
      <c r="H75">
        <v>22.29</v>
      </c>
      <c r="I75">
        <v>74</v>
      </c>
      <c r="J75">
        <f t="shared" si="1"/>
        <v>2</v>
      </c>
    </row>
    <row r="76" spans="1:10" x14ac:dyDescent="0.4">
      <c r="A76" t="s">
        <v>74</v>
      </c>
      <c r="B76">
        <v>-6.1369999999999996</v>
      </c>
      <c r="C76">
        <v>3.121</v>
      </c>
      <c r="D76">
        <v>-0.28399999999999997</v>
      </c>
      <c r="E76">
        <v>6.891</v>
      </c>
      <c r="F76">
        <v>9.0129999999999999</v>
      </c>
      <c r="G76">
        <v>-29.024000000000001</v>
      </c>
      <c r="H76">
        <v>22.202999999999999</v>
      </c>
      <c r="I76">
        <v>75</v>
      </c>
      <c r="J76">
        <f t="shared" si="1"/>
        <v>3</v>
      </c>
    </row>
    <row r="77" spans="1:10" x14ac:dyDescent="0.4">
      <c r="A77" t="s">
        <v>75</v>
      </c>
      <c r="B77">
        <v>-6.27</v>
      </c>
      <c r="C77">
        <v>3.3580000000000001</v>
      </c>
      <c r="D77">
        <v>-0.27200000000000002</v>
      </c>
      <c r="E77">
        <v>7.1180000000000003</v>
      </c>
      <c r="F77">
        <v>9.2200000000000006</v>
      </c>
      <c r="G77">
        <v>-28.518999999999998</v>
      </c>
      <c r="H77">
        <v>22.122</v>
      </c>
      <c r="I77">
        <v>76</v>
      </c>
      <c r="J77">
        <f t="shared" si="1"/>
        <v>4</v>
      </c>
    </row>
    <row r="78" spans="1:10" x14ac:dyDescent="0.4">
      <c r="A78" t="s">
        <v>76</v>
      </c>
      <c r="B78">
        <v>-6.4</v>
      </c>
      <c r="C78">
        <v>3.5939999999999999</v>
      </c>
      <c r="D78">
        <v>-0.26</v>
      </c>
      <c r="E78">
        <v>7.3449999999999998</v>
      </c>
      <c r="F78">
        <v>9.4280000000000008</v>
      </c>
      <c r="G78">
        <v>-28.035</v>
      </c>
      <c r="H78">
        <v>22.045999999999999</v>
      </c>
      <c r="I78">
        <v>77</v>
      </c>
      <c r="J78">
        <f t="shared" si="1"/>
        <v>5</v>
      </c>
    </row>
    <row r="79" spans="1:10" x14ac:dyDescent="0.4">
      <c r="A79" t="s">
        <v>77</v>
      </c>
      <c r="B79">
        <v>-6.5279999999999996</v>
      </c>
      <c r="C79">
        <v>3.8290000000000002</v>
      </c>
      <c r="D79">
        <v>-0.251</v>
      </c>
      <c r="E79">
        <v>7.5720000000000001</v>
      </c>
      <c r="F79">
        <v>9.64</v>
      </c>
      <c r="G79">
        <v>-27.594000000000001</v>
      </c>
      <c r="H79">
        <v>21.974</v>
      </c>
      <c r="I79">
        <v>78</v>
      </c>
      <c r="J79">
        <f t="shared" si="1"/>
        <v>6</v>
      </c>
    </row>
    <row r="80" spans="1:10" x14ac:dyDescent="0.4">
      <c r="A80" t="s">
        <v>78</v>
      </c>
      <c r="B80">
        <v>-6.6539999999999999</v>
      </c>
      <c r="C80">
        <v>4.0629999999999997</v>
      </c>
      <c r="D80">
        <v>-0.24199999999999999</v>
      </c>
      <c r="E80">
        <v>7.8</v>
      </c>
      <c r="F80">
        <v>9.8550000000000004</v>
      </c>
      <c r="G80">
        <v>-27.172000000000001</v>
      </c>
      <c r="H80">
        <v>21.905999999999999</v>
      </c>
      <c r="I80">
        <v>79</v>
      </c>
      <c r="J80">
        <f t="shared" si="1"/>
        <v>7</v>
      </c>
    </row>
    <row r="81" spans="1:10" x14ac:dyDescent="0.4">
      <c r="A81" t="s">
        <v>79</v>
      </c>
      <c r="B81">
        <v>-6.7779999999999996</v>
      </c>
      <c r="C81">
        <v>4.2960000000000003</v>
      </c>
      <c r="D81">
        <v>-0.23499999999999999</v>
      </c>
      <c r="E81">
        <v>8.0280000000000005</v>
      </c>
      <c r="F81">
        <v>10.073</v>
      </c>
      <c r="G81">
        <v>-26.780999999999999</v>
      </c>
      <c r="H81">
        <v>21.841999999999999</v>
      </c>
      <c r="I81">
        <v>80</v>
      </c>
      <c r="J81">
        <f t="shared" si="1"/>
        <v>8</v>
      </c>
    </row>
    <row r="82" spans="1:10" x14ac:dyDescent="0.4">
      <c r="A82" t="s">
        <v>80</v>
      </c>
      <c r="B82">
        <v>-6.9009999999999998</v>
      </c>
      <c r="C82">
        <v>4.5279999999999996</v>
      </c>
      <c r="D82">
        <v>-0.22900000000000001</v>
      </c>
      <c r="E82">
        <v>8.2569999999999997</v>
      </c>
      <c r="F82">
        <v>10.294</v>
      </c>
      <c r="G82">
        <v>-26.414000000000001</v>
      </c>
      <c r="H82">
        <v>21.782</v>
      </c>
      <c r="I82">
        <v>81</v>
      </c>
      <c r="J82">
        <f t="shared" si="1"/>
        <v>9</v>
      </c>
    </row>
    <row r="83" spans="1:10" x14ac:dyDescent="0.4">
      <c r="A83" t="s">
        <v>81</v>
      </c>
      <c r="B83">
        <v>-7.0209999999999999</v>
      </c>
      <c r="C83">
        <v>4.758</v>
      </c>
      <c r="D83">
        <v>-0.224</v>
      </c>
      <c r="E83">
        <v>8.484</v>
      </c>
      <c r="F83">
        <v>10.515000000000001</v>
      </c>
      <c r="G83">
        <v>-26.068999999999999</v>
      </c>
      <c r="H83">
        <v>21.725000000000001</v>
      </c>
      <c r="I83">
        <v>82</v>
      </c>
      <c r="J83">
        <f t="shared" si="1"/>
        <v>10</v>
      </c>
    </row>
    <row r="84" spans="1:10" x14ac:dyDescent="0.4">
      <c r="A84" t="s">
        <v>82</v>
      </c>
      <c r="B84">
        <v>-7.14</v>
      </c>
      <c r="C84">
        <v>4.9880000000000004</v>
      </c>
      <c r="D84">
        <v>-0.22</v>
      </c>
      <c r="E84">
        <v>8.7129999999999992</v>
      </c>
      <c r="F84">
        <v>10.739000000000001</v>
      </c>
      <c r="G84">
        <v>-25.742999999999999</v>
      </c>
      <c r="H84">
        <v>21.670999999999999</v>
      </c>
      <c r="I84">
        <v>83</v>
      </c>
      <c r="J84">
        <f t="shared" si="1"/>
        <v>11</v>
      </c>
    </row>
    <row r="85" spans="1:10" x14ac:dyDescent="0.4">
      <c r="A85" t="s">
        <v>83</v>
      </c>
      <c r="B85">
        <v>-7.2569999999999997</v>
      </c>
      <c r="C85">
        <v>5.2169999999999996</v>
      </c>
      <c r="D85">
        <v>-0.218</v>
      </c>
      <c r="E85">
        <v>8.94</v>
      </c>
      <c r="F85">
        <v>10.964</v>
      </c>
      <c r="G85">
        <v>-25.443000000000001</v>
      </c>
      <c r="H85">
        <v>21.619</v>
      </c>
      <c r="I85">
        <v>84</v>
      </c>
      <c r="J85">
        <f t="shared" si="1"/>
        <v>0</v>
      </c>
    </row>
    <row r="86" spans="1:10" x14ac:dyDescent="0.4">
      <c r="A86" t="s">
        <v>84</v>
      </c>
      <c r="B86">
        <v>-7.3730000000000002</v>
      </c>
      <c r="C86">
        <v>5.4450000000000003</v>
      </c>
      <c r="D86">
        <v>-0.216</v>
      </c>
      <c r="E86">
        <v>9.1679999999999993</v>
      </c>
      <c r="F86">
        <v>11.19</v>
      </c>
      <c r="G86">
        <v>-25.155000000000001</v>
      </c>
      <c r="H86">
        <v>21.57</v>
      </c>
      <c r="I86">
        <v>85</v>
      </c>
      <c r="J86">
        <f t="shared" si="1"/>
        <v>1</v>
      </c>
    </row>
    <row r="87" spans="1:10" x14ac:dyDescent="0.4">
      <c r="A87" t="s">
        <v>85</v>
      </c>
      <c r="B87">
        <v>-7.4870000000000001</v>
      </c>
      <c r="C87">
        <v>5.6719999999999997</v>
      </c>
      <c r="D87">
        <v>-0.216</v>
      </c>
      <c r="E87">
        <v>9.3949999999999996</v>
      </c>
      <c r="F87">
        <v>11.417</v>
      </c>
      <c r="G87">
        <v>-24.888999999999999</v>
      </c>
      <c r="H87">
        <v>21.524000000000001</v>
      </c>
      <c r="I87">
        <v>86</v>
      </c>
      <c r="J87">
        <f t="shared" si="1"/>
        <v>2</v>
      </c>
    </row>
    <row r="88" spans="1:10" x14ac:dyDescent="0.4">
      <c r="A88" t="s">
        <v>86</v>
      </c>
      <c r="B88">
        <v>-7.601</v>
      </c>
      <c r="C88">
        <v>5.8979999999999997</v>
      </c>
      <c r="D88">
        <v>-0.217</v>
      </c>
      <c r="E88">
        <v>9.6229999999999993</v>
      </c>
      <c r="F88">
        <v>11.648</v>
      </c>
      <c r="G88">
        <v>-24.640999999999998</v>
      </c>
      <c r="H88">
        <v>21.478999999999999</v>
      </c>
      <c r="I88">
        <v>87</v>
      </c>
      <c r="J88">
        <f t="shared" si="1"/>
        <v>3</v>
      </c>
    </row>
    <row r="89" spans="1:10" x14ac:dyDescent="0.4">
      <c r="A89" t="s">
        <v>87</v>
      </c>
      <c r="B89">
        <v>-7.7130000000000001</v>
      </c>
      <c r="C89">
        <v>6.1230000000000002</v>
      </c>
      <c r="D89">
        <v>-0.219</v>
      </c>
      <c r="E89">
        <v>9.85</v>
      </c>
      <c r="F89">
        <v>11.878</v>
      </c>
      <c r="G89">
        <v>-24.407</v>
      </c>
      <c r="H89">
        <v>21.437000000000001</v>
      </c>
      <c r="I89">
        <v>88</v>
      </c>
      <c r="J89">
        <f t="shared" si="1"/>
        <v>4</v>
      </c>
    </row>
    <row r="90" spans="1:10" x14ac:dyDescent="0.4">
      <c r="A90" t="s">
        <v>88</v>
      </c>
      <c r="B90">
        <v>-7.8239999999999998</v>
      </c>
      <c r="C90">
        <v>6.3479999999999999</v>
      </c>
      <c r="D90">
        <v>-0.222</v>
      </c>
      <c r="E90">
        <v>10.077999999999999</v>
      </c>
      <c r="F90">
        <v>12.111000000000001</v>
      </c>
      <c r="G90">
        <v>-24.184999999999999</v>
      </c>
      <c r="H90">
        <v>21.396000000000001</v>
      </c>
      <c r="I90">
        <v>89</v>
      </c>
      <c r="J90">
        <f t="shared" si="1"/>
        <v>5</v>
      </c>
    </row>
    <row r="91" spans="1:10" x14ac:dyDescent="0.4">
      <c r="A91" t="s">
        <v>89</v>
      </c>
      <c r="B91">
        <v>-7.9329999999999998</v>
      </c>
      <c r="C91">
        <v>6.5709999999999997</v>
      </c>
      <c r="D91">
        <v>-0.22600000000000001</v>
      </c>
      <c r="E91">
        <v>10.303000000000001</v>
      </c>
      <c r="F91">
        <v>12.340999999999999</v>
      </c>
      <c r="G91">
        <v>-23.978000000000002</v>
      </c>
      <c r="H91">
        <v>21.358000000000001</v>
      </c>
      <c r="I91">
        <v>90</v>
      </c>
      <c r="J91">
        <f t="shared" si="1"/>
        <v>6</v>
      </c>
    </row>
    <row r="92" spans="1:10" x14ac:dyDescent="0.4">
      <c r="A92" t="s">
        <v>90</v>
      </c>
      <c r="B92">
        <v>-8.0419999999999998</v>
      </c>
      <c r="C92">
        <v>6.7939999999999996</v>
      </c>
      <c r="D92">
        <v>-0.23100000000000001</v>
      </c>
      <c r="E92">
        <v>10.53</v>
      </c>
      <c r="F92">
        <v>12.574999999999999</v>
      </c>
      <c r="G92">
        <v>-23.783999999999999</v>
      </c>
      <c r="H92">
        <v>21.321000000000002</v>
      </c>
      <c r="I92">
        <v>91</v>
      </c>
      <c r="J92">
        <f t="shared" si="1"/>
        <v>7</v>
      </c>
    </row>
    <row r="93" spans="1:10" x14ac:dyDescent="0.4">
      <c r="A93" t="s">
        <v>91</v>
      </c>
      <c r="B93">
        <v>-8.15</v>
      </c>
      <c r="C93">
        <v>7.016</v>
      </c>
      <c r="D93">
        <v>-0.23599999999999999</v>
      </c>
      <c r="E93">
        <v>10.757</v>
      </c>
      <c r="F93">
        <v>12.808999999999999</v>
      </c>
      <c r="G93">
        <v>-23.596</v>
      </c>
      <c r="H93">
        <v>21.285</v>
      </c>
      <c r="I93">
        <v>92</v>
      </c>
      <c r="J93">
        <f t="shared" si="1"/>
        <v>8</v>
      </c>
    </row>
    <row r="94" spans="1:10" x14ac:dyDescent="0.4">
      <c r="A94" t="s">
        <v>92</v>
      </c>
      <c r="B94">
        <v>-8.2569999999999997</v>
      </c>
      <c r="C94">
        <v>7.2370000000000001</v>
      </c>
      <c r="D94">
        <v>-0.24299999999999999</v>
      </c>
      <c r="E94">
        <v>10.981999999999999</v>
      </c>
      <c r="F94">
        <v>13.044</v>
      </c>
      <c r="G94">
        <v>-23.425999999999998</v>
      </c>
      <c r="H94">
        <v>21.251000000000001</v>
      </c>
      <c r="I94">
        <v>93</v>
      </c>
      <c r="J94">
        <f t="shared" si="1"/>
        <v>9</v>
      </c>
    </row>
    <row r="95" spans="1:10" x14ac:dyDescent="0.4">
      <c r="A95" t="s">
        <v>93</v>
      </c>
      <c r="B95">
        <v>-8.3629999999999995</v>
      </c>
      <c r="C95">
        <v>7.4580000000000002</v>
      </c>
      <c r="D95">
        <v>-0.25</v>
      </c>
      <c r="E95">
        <v>11.208</v>
      </c>
      <c r="F95">
        <v>13.279</v>
      </c>
      <c r="G95">
        <v>-23.259</v>
      </c>
      <c r="H95">
        <v>21.218</v>
      </c>
      <c r="I95">
        <v>94</v>
      </c>
      <c r="J95">
        <f t="shared" si="1"/>
        <v>10</v>
      </c>
    </row>
    <row r="96" spans="1:10" x14ac:dyDescent="0.4">
      <c r="A96" t="s">
        <v>94</v>
      </c>
      <c r="B96">
        <v>-8.468</v>
      </c>
      <c r="C96">
        <v>7.6779999999999999</v>
      </c>
      <c r="D96">
        <v>-0.25800000000000001</v>
      </c>
      <c r="E96">
        <v>11.433999999999999</v>
      </c>
      <c r="F96">
        <v>13.515000000000001</v>
      </c>
      <c r="G96">
        <v>-23.103000000000002</v>
      </c>
      <c r="H96">
        <v>21.187000000000001</v>
      </c>
      <c r="I96">
        <v>95</v>
      </c>
      <c r="J96">
        <f t="shared" si="1"/>
        <v>11</v>
      </c>
    </row>
    <row r="97" spans="1:10" x14ac:dyDescent="0.4">
      <c r="A97" t="s">
        <v>95</v>
      </c>
      <c r="B97">
        <v>-8.5719999999999992</v>
      </c>
      <c r="C97">
        <v>7.8970000000000002</v>
      </c>
      <c r="D97">
        <v>-0.26600000000000001</v>
      </c>
      <c r="E97">
        <v>11.657999999999999</v>
      </c>
      <c r="F97">
        <v>13.749000000000001</v>
      </c>
      <c r="G97">
        <v>-22.952000000000002</v>
      </c>
      <c r="H97">
        <v>21.155999999999999</v>
      </c>
      <c r="I97">
        <v>96</v>
      </c>
      <c r="J97">
        <f t="shared" si="1"/>
        <v>0</v>
      </c>
    </row>
    <row r="98" spans="1:10" x14ac:dyDescent="0.4">
      <c r="A98" t="s">
        <v>96</v>
      </c>
      <c r="B98">
        <v>-8.6760000000000002</v>
      </c>
      <c r="C98">
        <v>8.1159999999999997</v>
      </c>
      <c r="D98">
        <v>-0.27600000000000002</v>
      </c>
      <c r="E98">
        <v>11.884</v>
      </c>
      <c r="F98">
        <v>13.987</v>
      </c>
      <c r="G98">
        <v>-22.815999999999999</v>
      </c>
      <c r="H98">
        <v>21.126999999999999</v>
      </c>
      <c r="I98">
        <v>97</v>
      </c>
      <c r="J98">
        <f t="shared" si="1"/>
        <v>1</v>
      </c>
    </row>
    <row r="99" spans="1:10" x14ac:dyDescent="0.4">
      <c r="A99" t="s">
        <v>97</v>
      </c>
      <c r="B99">
        <v>-8.7780000000000005</v>
      </c>
      <c r="C99">
        <v>8.3339999999999996</v>
      </c>
      <c r="D99">
        <v>-0.28499999999999998</v>
      </c>
      <c r="E99">
        <v>12.106999999999999</v>
      </c>
      <c r="F99">
        <v>14.221</v>
      </c>
      <c r="G99">
        <v>-22.678000000000001</v>
      </c>
      <c r="H99">
        <v>21.099</v>
      </c>
      <c r="I99">
        <v>98</v>
      </c>
      <c r="J99">
        <f t="shared" si="1"/>
        <v>2</v>
      </c>
    </row>
    <row r="100" spans="1:10" x14ac:dyDescent="0.4">
      <c r="A100" t="s">
        <v>98</v>
      </c>
      <c r="B100">
        <v>-8.8800000000000008</v>
      </c>
      <c r="C100">
        <v>8.5510000000000002</v>
      </c>
      <c r="D100">
        <v>-0.29599999999999999</v>
      </c>
      <c r="E100">
        <v>12.331</v>
      </c>
      <c r="F100">
        <v>14.458</v>
      </c>
      <c r="G100">
        <v>-22.555</v>
      </c>
      <c r="H100">
        <v>21.071999999999999</v>
      </c>
      <c r="I100">
        <v>99</v>
      </c>
      <c r="J100">
        <f t="shared" si="1"/>
        <v>3</v>
      </c>
    </row>
    <row r="101" spans="1:10" x14ac:dyDescent="0.4">
      <c r="A101" t="s">
        <v>99</v>
      </c>
      <c r="B101">
        <v>-8.9819999999999993</v>
      </c>
      <c r="C101">
        <v>8.7680000000000007</v>
      </c>
      <c r="D101">
        <v>-0.307</v>
      </c>
      <c r="E101">
        <v>12.555999999999999</v>
      </c>
      <c r="F101">
        <v>14.696</v>
      </c>
      <c r="G101">
        <v>-22.434999999999999</v>
      </c>
      <c r="H101">
        <v>21.045999999999999</v>
      </c>
      <c r="I101">
        <v>100</v>
      </c>
      <c r="J101">
        <f t="shared" si="1"/>
        <v>4</v>
      </c>
    </row>
    <row r="102" spans="1:10" x14ac:dyDescent="0.4">
      <c r="A102" t="s">
        <v>100</v>
      </c>
      <c r="B102">
        <v>-9.0820000000000007</v>
      </c>
      <c r="C102">
        <v>8.984</v>
      </c>
      <c r="D102">
        <v>-0.318</v>
      </c>
      <c r="E102">
        <v>12.779</v>
      </c>
      <c r="F102">
        <v>14.932</v>
      </c>
      <c r="G102">
        <v>-22.317</v>
      </c>
      <c r="H102">
        <v>21.021000000000001</v>
      </c>
      <c r="I102">
        <v>101</v>
      </c>
      <c r="J102">
        <f t="shared" si="1"/>
        <v>5</v>
      </c>
    </row>
    <row r="103" spans="1:10" x14ac:dyDescent="0.4">
      <c r="A103" t="s">
        <v>101</v>
      </c>
      <c r="B103">
        <v>-9.1829999999999998</v>
      </c>
      <c r="C103">
        <v>9.1989999999999998</v>
      </c>
      <c r="D103">
        <v>-0.33</v>
      </c>
      <c r="E103">
        <v>13.002000000000001</v>
      </c>
      <c r="F103">
        <v>15.17</v>
      </c>
      <c r="G103">
        <v>-22.21</v>
      </c>
      <c r="H103">
        <v>20.997</v>
      </c>
      <c r="I103">
        <v>102</v>
      </c>
      <c r="J103">
        <f t="shared" si="1"/>
        <v>6</v>
      </c>
    </row>
    <row r="104" spans="1:10" x14ac:dyDescent="0.4">
      <c r="A104" t="s">
        <v>102</v>
      </c>
      <c r="B104">
        <v>-9.282</v>
      </c>
      <c r="C104">
        <v>9.4139999999999997</v>
      </c>
      <c r="D104">
        <v>-0.34200000000000003</v>
      </c>
      <c r="E104">
        <v>13.225</v>
      </c>
      <c r="F104">
        <v>15.406000000000001</v>
      </c>
      <c r="G104">
        <v>-22.103000000000002</v>
      </c>
      <c r="H104">
        <v>20.972999999999999</v>
      </c>
      <c r="I104">
        <v>103</v>
      </c>
      <c r="J104">
        <f t="shared" si="1"/>
        <v>7</v>
      </c>
    </row>
    <row r="105" spans="1:10" x14ac:dyDescent="0.4">
      <c r="A105" t="s">
        <v>103</v>
      </c>
      <c r="B105">
        <v>-9.3810000000000002</v>
      </c>
      <c r="C105">
        <v>9.6289999999999996</v>
      </c>
      <c r="D105">
        <v>-0.35399999999999998</v>
      </c>
      <c r="E105">
        <v>13.448</v>
      </c>
      <c r="F105">
        <v>15.643000000000001</v>
      </c>
      <c r="G105">
        <v>-21.998999999999999</v>
      </c>
      <c r="H105">
        <v>20.95</v>
      </c>
      <c r="I105">
        <v>104</v>
      </c>
      <c r="J105">
        <f t="shared" si="1"/>
        <v>8</v>
      </c>
    </row>
    <row r="106" spans="1:10" x14ac:dyDescent="0.4">
      <c r="A106" t="s">
        <v>104</v>
      </c>
      <c r="B106">
        <v>-9.4789999999999992</v>
      </c>
      <c r="C106">
        <v>9.843</v>
      </c>
      <c r="D106">
        <v>-0.36599999999999999</v>
      </c>
      <c r="E106">
        <v>13.67</v>
      </c>
      <c r="F106">
        <v>15.879</v>
      </c>
      <c r="G106">
        <v>-21.898</v>
      </c>
      <c r="H106">
        <v>20.928000000000001</v>
      </c>
      <c r="I106">
        <v>105</v>
      </c>
      <c r="J106">
        <f t="shared" si="1"/>
        <v>9</v>
      </c>
    </row>
    <row r="107" spans="1:10" x14ac:dyDescent="0.4">
      <c r="A107" t="s">
        <v>105</v>
      </c>
      <c r="B107">
        <v>-9.577</v>
      </c>
      <c r="C107">
        <v>10.055999999999999</v>
      </c>
      <c r="D107">
        <v>-0.379</v>
      </c>
      <c r="E107">
        <v>13.891999999999999</v>
      </c>
      <c r="F107">
        <v>16.116</v>
      </c>
      <c r="G107">
        <v>-21.805</v>
      </c>
      <c r="H107">
        <v>20.907</v>
      </c>
      <c r="I107">
        <v>106</v>
      </c>
      <c r="J107">
        <f t="shared" si="1"/>
        <v>10</v>
      </c>
    </row>
    <row r="108" spans="1:10" x14ac:dyDescent="0.4">
      <c r="A108" t="s">
        <v>106</v>
      </c>
      <c r="B108">
        <v>-9.6739999999999995</v>
      </c>
      <c r="C108">
        <v>10.269</v>
      </c>
      <c r="D108">
        <v>-0.39200000000000002</v>
      </c>
      <c r="E108">
        <v>14.114000000000001</v>
      </c>
      <c r="F108">
        <v>16.352</v>
      </c>
      <c r="G108">
        <v>-21.713000000000001</v>
      </c>
      <c r="H108">
        <v>20.885999999999999</v>
      </c>
      <c r="I108">
        <v>107</v>
      </c>
      <c r="J108">
        <f t="shared" si="1"/>
        <v>11</v>
      </c>
    </row>
    <row r="109" spans="1:10" x14ac:dyDescent="0.4">
      <c r="A109" t="s">
        <v>107</v>
      </c>
      <c r="B109">
        <v>-9.7710000000000008</v>
      </c>
      <c r="C109">
        <v>10.481</v>
      </c>
      <c r="D109">
        <v>-0.40500000000000003</v>
      </c>
      <c r="E109">
        <v>14.335000000000001</v>
      </c>
      <c r="F109">
        <v>16.588000000000001</v>
      </c>
      <c r="G109">
        <v>-21.623999999999999</v>
      </c>
      <c r="H109">
        <v>20.866</v>
      </c>
      <c r="I109">
        <v>108</v>
      </c>
      <c r="J109">
        <f t="shared" si="1"/>
        <v>0</v>
      </c>
    </row>
    <row r="110" spans="1:10" x14ac:dyDescent="0.4">
      <c r="A110" t="s">
        <v>108</v>
      </c>
      <c r="B110">
        <v>-9.8670000000000009</v>
      </c>
      <c r="C110">
        <v>10.693</v>
      </c>
      <c r="D110">
        <v>-0.41799999999999998</v>
      </c>
      <c r="E110">
        <v>14.555999999999999</v>
      </c>
      <c r="F110">
        <v>16.823</v>
      </c>
      <c r="G110">
        <v>-21.536999999999999</v>
      </c>
      <c r="H110">
        <v>20.847000000000001</v>
      </c>
      <c r="I110">
        <v>109</v>
      </c>
      <c r="J110">
        <f t="shared" si="1"/>
        <v>1</v>
      </c>
    </row>
    <row r="111" spans="1:10" x14ac:dyDescent="0.4">
      <c r="A111" t="s">
        <v>109</v>
      </c>
      <c r="B111">
        <v>-9.9629999999999992</v>
      </c>
      <c r="C111">
        <v>10.904999999999999</v>
      </c>
      <c r="D111">
        <v>-0.43099999999999999</v>
      </c>
      <c r="E111">
        <v>14.776999999999999</v>
      </c>
      <c r="F111">
        <v>17.059000000000001</v>
      </c>
      <c r="G111">
        <v>-21.452000000000002</v>
      </c>
      <c r="H111">
        <v>20.827999999999999</v>
      </c>
      <c r="I111">
        <v>110</v>
      </c>
      <c r="J111">
        <f t="shared" si="1"/>
        <v>2</v>
      </c>
    </row>
    <row r="112" spans="1:10" x14ac:dyDescent="0.4">
      <c r="A112" t="s">
        <v>110</v>
      </c>
      <c r="B112">
        <v>-10.058999999999999</v>
      </c>
      <c r="C112">
        <v>11.116</v>
      </c>
      <c r="D112">
        <v>-0.443</v>
      </c>
      <c r="E112">
        <v>14.997999999999999</v>
      </c>
      <c r="F112">
        <v>17.292999999999999</v>
      </c>
      <c r="G112">
        <v>-21.366</v>
      </c>
      <c r="H112">
        <v>20.809000000000001</v>
      </c>
      <c r="I112">
        <v>111</v>
      </c>
      <c r="J112">
        <f t="shared" si="1"/>
        <v>3</v>
      </c>
    </row>
    <row r="113" spans="1:10" x14ac:dyDescent="0.4">
      <c r="A113" t="s">
        <v>111</v>
      </c>
      <c r="B113">
        <v>-10.153</v>
      </c>
      <c r="C113">
        <v>11.326000000000001</v>
      </c>
      <c r="D113">
        <v>-0.45600000000000002</v>
      </c>
      <c r="E113">
        <v>15.217000000000001</v>
      </c>
      <c r="F113">
        <v>17.527000000000001</v>
      </c>
      <c r="G113">
        <v>-21.285</v>
      </c>
      <c r="H113">
        <v>20.792000000000002</v>
      </c>
      <c r="I113">
        <v>112</v>
      </c>
      <c r="J113">
        <f t="shared" si="1"/>
        <v>4</v>
      </c>
    </row>
    <row r="114" spans="1:10" x14ac:dyDescent="0.4">
      <c r="A114" t="s">
        <v>112</v>
      </c>
      <c r="B114">
        <v>-10.247999999999999</v>
      </c>
      <c r="C114">
        <v>11.536</v>
      </c>
      <c r="D114">
        <v>-0.46899999999999997</v>
      </c>
      <c r="E114">
        <v>15.438000000000001</v>
      </c>
      <c r="F114">
        <v>17.762</v>
      </c>
      <c r="G114">
        <v>-21.206</v>
      </c>
      <c r="H114">
        <v>20.774000000000001</v>
      </c>
      <c r="I114">
        <v>113</v>
      </c>
      <c r="J114">
        <f t="shared" si="1"/>
        <v>5</v>
      </c>
    </row>
    <row r="115" spans="1:10" x14ac:dyDescent="0.4">
      <c r="A115" t="s">
        <v>113</v>
      </c>
      <c r="B115">
        <v>-10.342000000000001</v>
      </c>
      <c r="C115">
        <v>11.746</v>
      </c>
      <c r="D115">
        <v>-0.48099999999999998</v>
      </c>
      <c r="E115">
        <v>15.657</v>
      </c>
      <c r="F115">
        <v>17.994</v>
      </c>
      <c r="G115">
        <v>-21.125</v>
      </c>
      <c r="H115">
        <v>20.757999999999999</v>
      </c>
      <c r="I115">
        <v>114</v>
      </c>
      <c r="J115">
        <f t="shared" si="1"/>
        <v>6</v>
      </c>
    </row>
    <row r="116" spans="1:10" x14ac:dyDescent="0.4">
      <c r="A116" t="s">
        <v>114</v>
      </c>
      <c r="B116">
        <v>-10.436</v>
      </c>
      <c r="C116">
        <v>11.956</v>
      </c>
      <c r="D116">
        <v>-0.49299999999999999</v>
      </c>
      <c r="E116">
        <v>15.878</v>
      </c>
      <c r="F116">
        <v>18.228999999999999</v>
      </c>
      <c r="G116">
        <v>-21.045999999999999</v>
      </c>
      <c r="H116">
        <v>20.741</v>
      </c>
      <c r="I116">
        <v>115</v>
      </c>
      <c r="J116">
        <f t="shared" si="1"/>
        <v>7</v>
      </c>
    </row>
    <row r="117" spans="1:10" x14ac:dyDescent="0.4">
      <c r="A117" t="s">
        <v>115</v>
      </c>
      <c r="B117">
        <v>-10.529</v>
      </c>
      <c r="C117">
        <v>12.164999999999999</v>
      </c>
      <c r="D117">
        <v>-0.505</v>
      </c>
      <c r="E117">
        <v>16.097000000000001</v>
      </c>
      <c r="F117">
        <v>18.460999999999999</v>
      </c>
      <c r="G117">
        <v>-20.969000000000001</v>
      </c>
      <c r="H117">
        <v>20.725000000000001</v>
      </c>
      <c r="I117">
        <v>116</v>
      </c>
      <c r="J117">
        <f t="shared" si="1"/>
        <v>8</v>
      </c>
    </row>
    <row r="118" spans="1:10" x14ac:dyDescent="0.4">
      <c r="A118" t="s">
        <v>116</v>
      </c>
      <c r="B118">
        <v>-10.622</v>
      </c>
      <c r="C118">
        <v>12.372999999999999</v>
      </c>
      <c r="D118">
        <v>-0.51600000000000001</v>
      </c>
      <c r="E118">
        <v>16.315000000000001</v>
      </c>
      <c r="F118">
        <v>18.692</v>
      </c>
      <c r="G118">
        <v>-20.89</v>
      </c>
      <c r="H118">
        <v>20.71</v>
      </c>
      <c r="I118">
        <v>117</v>
      </c>
      <c r="J118">
        <f t="shared" si="1"/>
        <v>9</v>
      </c>
    </row>
    <row r="119" spans="1:10" x14ac:dyDescent="0.4">
      <c r="A119" t="s">
        <v>117</v>
      </c>
      <c r="B119">
        <v>-10.715</v>
      </c>
      <c r="C119">
        <v>12.582000000000001</v>
      </c>
      <c r="D119">
        <v>-0.52700000000000002</v>
      </c>
      <c r="E119">
        <v>16.535</v>
      </c>
      <c r="F119">
        <v>18.923999999999999</v>
      </c>
      <c r="G119">
        <v>-20.812999999999999</v>
      </c>
      <c r="H119">
        <v>20.695</v>
      </c>
      <c r="I119">
        <v>118</v>
      </c>
      <c r="J119">
        <f t="shared" si="1"/>
        <v>10</v>
      </c>
    </row>
    <row r="120" spans="1:10" x14ac:dyDescent="0.4">
      <c r="A120" t="s">
        <v>118</v>
      </c>
      <c r="B120">
        <v>-10.807</v>
      </c>
      <c r="C120">
        <v>12.79</v>
      </c>
      <c r="D120">
        <v>-0.53700000000000003</v>
      </c>
      <c r="E120">
        <v>16.753</v>
      </c>
      <c r="F120">
        <v>19.152999999999999</v>
      </c>
      <c r="G120">
        <v>-20.733000000000001</v>
      </c>
      <c r="H120">
        <v>20.68</v>
      </c>
      <c r="I120">
        <v>119</v>
      </c>
      <c r="J120">
        <f t="shared" si="1"/>
        <v>11</v>
      </c>
    </row>
    <row r="121" spans="1:10" x14ac:dyDescent="0.4">
      <c r="A121" t="s">
        <v>119</v>
      </c>
      <c r="B121">
        <v>-10.898999999999999</v>
      </c>
      <c r="C121">
        <v>12.997</v>
      </c>
      <c r="D121">
        <v>-0.54700000000000004</v>
      </c>
      <c r="E121">
        <v>16.971</v>
      </c>
      <c r="F121">
        <v>19.382999999999999</v>
      </c>
      <c r="G121">
        <v>-20.657</v>
      </c>
      <c r="H121">
        <v>20.664999999999999</v>
      </c>
      <c r="I121">
        <v>120</v>
      </c>
      <c r="J121">
        <f t="shared" si="1"/>
        <v>0</v>
      </c>
    </row>
    <row r="122" spans="1:10" x14ac:dyDescent="0.4">
      <c r="A122" t="s">
        <v>120</v>
      </c>
      <c r="B122">
        <v>-10.99</v>
      </c>
      <c r="C122">
        <v>13.205</v>
      </c>
      <c r="D122">
        <v>-0.55600000000000005</v>
      </c>
      <c r="E122">
        <v>17.189</v>
      </c>
      <c r="F122">
        <v>19.611000000000001</v>
      </c>
      <c r="G122">
        <v>-20.576000000000001</v>
      </c>
      <c r="H122">
        <v>20.651</v>
      </c>
      <c r="I122">
        <v>121</v>
      </c>
      <c r="J122">
        <f t="shared" si="1"/>
        <v>1</v>
      </c>
    </row>
    <row r="123" spans="1:10" x14ac:dyDescent="0.4">
      <c r="A123" t="s">
        <v>121</v>
      </c>
      <c r="B123">
        <v>-11.081</v>
      </c>
      <c r="C123">
        <v>13.412000000000001</v>
      </c>
      <c r="D123">
        <v>-0.56499999999999995</v>
      </c>
      <c r="E123">
        <v>17.407</v>
      </c>
      <c r="F123">
        <v>19.84</v>
      </c>
      <c r="G123">
        <v>-20.498999999999999</v>
      </c>
      <c r="H123">
        <v>20.637999999999899</v>
      </c>
      <c r="I123">
        <v>122</v>
      </c>
      <c r="J123">
        <f t="shared" si="1"/>
        <v>2</v>
      </c>
    </row>
    <row r="124" spans="1:10" x14ac:dyDescent="0.4">
      <c r="A124" t="s">
        <v>122</v>
      </c>
      <c r="B124">
        <v>-11.172000000000001</v>
      </c>
      <c r="C124">
        <v>13.618</v>
      </c>
      <c r="D124">
        <v>-0.57199999999999995</v>
      </c>
      <c r="E124">
        <v>17.623999999999999</v>
      </c>
      <c r="F124">
        <v>20.065999999999999</v>
      </c>
      <c r="G124">
        <v>-20.417000000000002</v>
      </c>
      <c r="H124">
        <v>20.623999999999999</v>
      </c>
      <c r="I124">
        <v>123</v>
      </c>
      <c r="J124">
        <f t="shared" si="1"/>
        <v>3</v>
      </c>
    </row>
    <row r="125" spans="1:10" x14ac:dyDescent="0.4">
      <c r="A125" t="s">
        <v>123</v>
      </c>
      <c r="B125">
        <v>-11.263</v>
      </c>
      <c r="C125">
        <v>13.824999999999999</v>
      </c>
      <c r="D125">
        <v>-0.57899999999999996</v>
      </c>
      <c r="E125">
        <v>17.841999999999999</v>
      </c>
      <c r="F125">
        <v>20.292999999999999</v>
      </c>
      <c r="G125">
        <v>-20.335999999999999</v>
      </c>
      <c r="H125">
        <v>20.611000000000001</v>
      </c>
      <c r="I125">
        <v>124</v>
      </c>
      <c r="J125">
        <f t="shared" si="1"/>
        <v>4</v>
      </c>
    </row>
    <row r="126" spans="1:10" x14ac:dyDescent="0.4">
      <c r="A126" t="s">
        <v>124</v>
      </c>
      <c r="B126">
        <v>-11.353</v>
      </c>
      <c r="C126">
        <v>14.031000000000001</v>
      </c>
      <c r="D126">
        <v>-0.58599999999999997</v>
      </c>
      <c r="E126">
        <v>18.058</v>
      </c>
      <c r="F126">
        <v>20.518000000000001</v>
      </c>
      <c r="G126">
        <v>-20.257000000000001</v>
      </c>
      <c r="H126">
        <v>20.599</v>
      </c>
      <c r="I126">
        <v>125</v>
      </c>
      <c r="J126">
        <f t="shared" si="1"/>
        <v>5</v>
      </c>
    </row>
    <row r="127" spans="1:10" x14ac:dyDescent="0.4">
      <c r="A127" t="s">
        <v>125</v>
      </c>
      <c r="B127">
        <v>-11.443</v>
      </c>
      <c r="C127">
        <v>14.236000000000001</v>
      </c>
      <c r="D127">
        <v>-0.59099999999999997</v>
      </c>
      <c r="E127">
        <v>18.274000000000001</v>
      </c>
      <c r="F127">
        <v>20.741</v>
      </c>
      <c r="G127">
        <v>-20.173999999999999</v>
      </c>
      <c r="H127">
        <v>20.585999999999999</v>
      </c>
      <c r="I127">
        <v>126</v>
      </c>
      <c r="J127">
        <f t="shared" si="1"/>
        <v>6</v>
      </c>
    </row>
    <row r="128" spans="1:10" x14ac:dyDescent="0.4">
      <c r="A128" t="s">
        <v>126</v>
      </c>
      <c r="B128">
        <v>-11.532999999999999</v>
      </c>
      <c r="C128">
        <v>14.442</v>
      </c>
      <c r="D128">
        <v>-0.59599999999999997</v>
      </c>
      <c r="E128">
        <v>18.492000000000001</v>
      </c>
      <c r="F128">
        <v>20.966000000000001</v>
      </c>
      <c r="G128">
        <v>-20.091999999999999</v>
      </c>
      <c r="H128">
        <v>20.573999999999899</v>
      </c>
      <c r="I128">
        <v>127</v>
      </c>
      <c r="J128">
        <f t="shared" si="1"/>
        <v>7</v>
      </c>
    </row>
    <row r="129" spans="1:10" x14ac:dyDescent="0.4">
      <c r="A129" t="s">
        <v>127</v>
      </c>
      <c r="B129">
        <v>-11.622</v>
      </c>
      <c r="C129">
        <v>14.647</v>
      </c>
      <c r="D129">
        <v>-0.59899999999999998</v>
      </c>
      <c r="E129">
        <v>18.707000000000001</v>
      </c>
      <c r="F129">
        <v>21.187000000000001</v>
      </c>
      <c r="G129">
        <v>-20.004999999999999</v>
      </c>
      <c r="H129">
        <v>20.562000000000001</v>
      </c>
      <c r="I129">
        <v>128</v>
      </c>
      <c r="J129">
        <f t="shared" si="1"/>
        <v>8</v>
      </c>
    </row>
    <row r="130" spans="1:10" x14ac:dyDescent="0.4">
      <c r="A130" t="s">
        <v>128</v>
      </c>
      <c r="B130">
        <v>-11.712</v>
      </c>
      <c r="C130">
        <v>14.852</v>
      </c>
      <c r="D130">
        <v>-0.60199999999999998</v>
      </c>
      <c r="E130">
        <v>18.923999999999999</v>
      </c>
      <c r="F130">
        <v>21.408999999999999</v>
      </c>
      <c r="G130">
        <v>-19.920999999999999</v>
      </c>
      <c r="H130">
        <v>20.550999999999998</v>
      </c>
      <c r="I130">
        <v>129</v>
      </c>
      <c r="J130">
        <f t="shared" si="1"/>
        <v>9</v>
      </c>
    </row>
    <row r="131" spans="1:10" x14ac:dyDescent="0.4">
      <c r="A131" t="s">
        <v>129</v>
      </c>
      <c r="B131">
        <v>-11.8</v>
      </c>
      <c r="C131">
        <v>15.057</v>
      </c>
      <c r="D131">
        <v>-0.60299999999999998</v>
      </c>
      <c r="E131">
        <v>19.138999999999999</v>
      </c>
      <c r="F131">
        <v>21.628</v>
      </c>
      <c r="G131">
        <v>-19.831</v>
      </c>
      <c r="H131">
        <v>20.539000000000001</v>
      </c>
      <c r="I131">
        <v>130</v>
      </c>
      <c r="J131">
        <f t="shared" ref="J131:J194" si="2">MOD(I131,12)</f>
        <v>10</v>
      </c>
    </row>
    <row r="132" spans="1:10" x14ac:dyDescent="0.4">
      <c r="A132" t="s">
        <v>130</v>
      </c>
      <c r="B132">
        <v>-11.888999999999999</v>
      </c>
      <c r="C132">
        <v>15.262</v>
      </c>
      <c r="D132">
        <v>-0.60299999999999998</v>
      </c>
      <c r="E132">
        <v>19.356000000000002</v>
      </c>
      <c r="F132">
        <v>21.849</v>
      </c>
      <c r="G132">
        <v>-19.741</v>
      </c>
      <c r="H132">
        <v>20.527999999999999</v>
      </c>
      <c r="I132">
        <v>131</v>
      </c>
      <c r="J132">
        <f t="shared" si="2"/>
        <v>11</v>
      </c>
    </row>
    <row r="133" spans="1:10" x14ac:dyDescent="0.4">
      <c r="A133" t="s">
        <v>131</v>
      </c>
      <c r="B133">
        <v>-11.978</v>
      </c>
      <c r="C133">
        <v>15.465999999999999</v>
      </c>
      <c r="D133">
        <v>-0.60299999999999998</v>
      </c>
      <c r="E133">
        <v>19.571000000000002</v>
      </c>
      <c r="F133">
        <v>22.067</v>
      </c>
      <c r="G133">
        <v>-19.652999999999999</v>
      </c>
      <c r="H133">
        <v>20.516999999999999</v>
      </c>
      <c r="I133">
        <v>132</v>
      </c>
      <c r="J133">
        <f t="shared" si="2"/>
        <v>0</v>
      </c>
    </row>
    <row r="134" spans="1:10" x14ac:dyDescent="0.4">
      <c r="A134" t="s">
        <v>132</v>
      </c>
      <c r="B134">
        <v>-12.066000000000001</v>
      </c>
      <c r="C134">
        <v>15.67</v>
      </c>
      <c r="D134">
        <v>-0.6</v>
      </c>
      <c r="E134">
        <v>19.786000000000001</v>
      </c>
      <c r="F134">
        <v>22.283000000000001</v>
      </c>
      <c r="G134">
        <v>-19.556999999999999</v>
      </c>
      <c r="H134">
        <v>20.506</v>
      </c>
      <c r="I134">
        <v>133</v>
      </c>
      <c r="J134">
        <f t="shared" si="2"/>
        <v>1</v>
      </c>
    </row>
    <row r="135" spans="1:10" x14ac:dyDescent="0.4">
      <c r="A135" t="s">
        <v>133</v>
      </c>
      <c r="B135">
        <v>-12.154</v>
      </c>
      <c r="C135">
        <v>15.874000000000001</v>
      </c>
      <c r="D135">
        <v>-0.59699999999999998</v>
      </c>
      <c r="E135">
        <v>20.001000000000001</v>
      </c>
      <c r="F135">
        <v>22.498999999999999</v>
      </c>
      <c r="G135">
        <v>-19.463000000000001</v>
      </c>
      <c r="H135">
        <v>20.495999999999999</v>
      </c>
      <c r="I135">
        <v>134</v>
      </c>
      <c r="J135">
        <f t="shared" si="2"/>
        <v>2</v>
      </c>
    </row>
    <row r="136" spans="1:10" x14ac:dyDescent="0.4">
      <c r="A136" t="s">
        <v>134</v>
      </c>
      <c r="B136">
        <v>-12.241</v>
      </c>
      <c r="C136">
        <v>16.077999999999999</v>
      </c>
      <c r="D136">
        <v>-0.59299999999999997</v>
      </c>
      <c r="E136">
        <v>20.216000000000001</v>
      </c>
      <c r="F136">
        <v>22.713999999999999</v>
      </c>
      <c r="G136">
        <v>-19.367000000000001</v>
      </c>
      <c r="H136">
        <v>20.486000000000001</v>
      </c>
      <c r="I136">
        <v>135</v>
      </c>
      <c r="J136">
        <f t="shared" si="2"/>
        <v>3</v>
      </c>
    </row>
    <row r="137" spans="1:10" x14ac:dyDescent="0.4">
      <c r="A137" t="s">
        <v>135</v>
      </c>
      <c r="B137">
        <v>-12.329000000000001</v>
      </c>
      <c r="C137">
        <v>16.280999999999999</v>
      </c>
      <c r="D137">
        <v>-0.58699999999999997</v>
      </c>
      <c r="E137">
        <v>20.431000000000001</v>
      </c>
      <c r="F137">
        <v>22.928000000000001</v>
      </c>
      <c r="G137">
        <v>-19.268999999999998</v>
      </c>
      <c r="H137">
        <v>20.475999999999999</v>
      </c>
      <c r="I137">
        <v>136</v>
      </c>
      <c r="J137">
        <f t="shared" si="2"/>
        <v>4</v>
      </c>
    </row>
    <row r="138" spans="1:10" x14ac:dyDescent="0.4">
      <c r="A138" t="s">
        <v>136</v>
      </c>
      <c r="B138">
        <v>-12.416</v>
      </c>
      <c r="C138">
        <v>16.484000000000002</v>
      </c>
      <c r="D138">
        <v>-0.57899999999999996</v>
      </c>
      <c r="E138">
        <v>20.645</v>
      </c>
      <c r="F138">
        <v>23.138999999999999</v>
      </c>
      <c r="G138">
        <v>-19.166</v>
      </c>
      <c r="H138">
        <v>20.466000000000001</v>
      </c>
      <c r="I138">
        <v>137</v>
      </c>
      <c r="J138">
        <f t="shared" si="2"/>
        <v>5</v>
      </c>
    </row>
    <row r="139" spans="1:10" x14ac:dyDescent="0.4">
      <c r="A139" t="s">
        <v>137</v>
      </c>
      <c r="B139">
        <v>-12.503</v>
      </c>
      <c r="C139">
        <v>16.687000000000001</v>
      </c>
      <c r="D139">
        <v>-0.56999999999999995</v>
      </c>
      <c r="E139">
        <v>20.859000000000002</v>
      </c>
      <c r="F139">
        <v>23.35</v>
      </c>
      <c r="G139">
        <v>-19.062999999999999</v>
      </c>
      <c r="H139">
        <v>20.456</v>
      </c>
      <c r="I139">
        <v>138</v>
      </c>
      <c r="J139">
        <f t="shared" si="2"/>
        <v>6</v>
      </c>
    </row>
    <row r="140" spans="1:10" x14ac:dyDescent="0.4">
      <c r="A140" t="s">
        <v>138</v>
      </c>
      <c r="B140">
        <v>-12.59</v>
      </c>
      <c r="C140">
        <v>16.89</v>
      </c>
      <c r="D140">
        <v>-0.56000000000000005</v>
      </c>
      <c r="E140">
        <v>21.074000000000002</v>
      </c>
      <c r="F140">
        <v>23.561</v>
      </c>
      <c r="G140">
        <v>-18.957999999999998</v>
      </c>
      <c r="H140">
        <v>20.446999999999999</v>
      </c>
      <c r="I140">
        <v>139</v>
      </c>
      <c r="J140">
        <f t="shared" si="2"/>
        <v>7</v>
      </c>
    </row>
    <row r="141" spans="1:10" x14ac:dyDescent="0.4">
      <c r="A141" t="s">
        <v>139</v>
      </c>
      <c r="B141">
        <v>-12.676</v>
      </c>
      <c r="C141">
        <v>17.093</v>
      </c>
      <c r="D141">
        <v>-0.54800000000000004</v>
      </c>
      <c r="E141">
        <v>21.286999999999999</v>
      </c>
      <c r="F141">
        <v>23.768000000000001</v>
      </c>
      <c r="G141">
        <v>-18.850000000000001</v>
      </c>
      <c r="H141">
        <v>20.437000000000001</v>
      </c>
      <c r="I141">
        <v>140</v>
      </c>
      <c r="J141">
        <f t="shared" si="2"/>
        <v>8</v>
      </c>
    </row>
    <row r="142" spans="1:10" x14ac:dyDescent="0.4">
      <c r="A142" t="s">
        <v>140</v>
      </c>
      <c r="B142">
        <v>-12.763</v>
      </c>
      <c r="C142">
        <v>17.295000000000002</v>
      </c>
      <c r="D142">
        <v>-0.53500000000000003</v>
      </c>
      <c r="E142">
        <v>21.501000000000001</v>
      </c>
      <c r="F142">
        <v>23.975999999999999</v>
      </c>
      <c r="G142">
        <v>-18.742000000000001</v>
      </c>
      <c r="H142">
        <v>20.428000000000001</v>
      </c>
      <c r="I142">
        <v>141</v>
      </c>
      <c r="J142">
        <f t="shared" si="2"/>
        <v>9</v>
      </c>
    </row>
    <row r="143" spans="1:10" x14ac:dyDescent="0.4">
      <c r="A143" t="s">
        <v>141</v>
      </c>
      <c r="B143">
        <v>-12.849</v>
      </c>
      <c r="C143">
        <v>17.497</v>
      </c>
      <c r="D143">
        <v>-0.52</v>
      </c>
      <c r="E143">
        <v>21.713999999999999</v>
      </c>
      <c r="F143">
        <v>24.181999999999999</v>
      </c>
      <c r="G143">
        <v>-18.63</v>
      </c>
      <c r="H143">
        <v>20.419</v>
      </c>
      <c r="I143">
        <v>142</v>
      </c>
      <c r="J143">
        <f t="shared" si="2"/>
        <v>10</v>
      </c>
    </row>
    <row r="144" spans="1:10" x14ac:dyDescent="0.4">
      <c r="A144" t="s">
        <v>142</v>
      </c>
      <c r="B144">
        <v>-12.935</v>
      </c>
      <c r="C144">
        <v>17.699000000000002</v>
      </c>
      <c r="D144">
        <v>-0.503</v>
      </c>
      <c r="E144">
        <v>21.928000000000001</v>
      </c>
      <c r="F144">
        <v>24.387</v>
      </c>
      <c r="G144">
        <v>-18.515000000000001</v>
      </c>
      <c r="H144">
        <v>20.411000000000001</v>
      </c>
      <c r="I144">
        <v>143</v>
      </c>
      <c r="J144">
        <f t="shared" si="2"/>
        <v>11</v>
      </c>
    </row>
    <row r="145" spans="1:10" x14ac:dyDescent="0.4">
      <c r="A145" t="s">
        <v>143</v>
      </c>
      <c r="B145">
        <v>-13.021000000000001</v>
      </c>
      <c r="C145">
        <v>17.901</v>
      </c>
      <c r="D145">
        <v>-0.48399999999999999</v>
      </c>
      <c r="E145">
        <v>22.140999999999998</v>
      </c>
      <c r="F145">
        <v>24.59</v>
      </c>
      <c r="G145">
        <v>-18.396000000000001</v>
      </c>
      <c r="H145">
        <v>20.402000000000001</v>
      </c>
      <c r="I145">
        <v>144</v>
      </c>
      <c r="J145">
        <f t="shared" si="2"/>
        <v>0</v>
      </c>
    </row>
    <row r="146" spans="1:10" x14ac:dyDescent="0.4">
      <c r="A146" t="s">
        <v>144</v>
      </c>
      <c r="B146">
        <v>-13.106</v>
      </c>
      <c r="C146">
        <v>18.102</v>
      </c>
      <c r="D146">
        <v>-0.46400000000000002</v>
      </c>
      <c r="E146">
        <v>22.353000000000002</v>
      </c>
      <c r="F146">
        <v>24.791</v>
      </c>
      <c r="G146">
        <v>-18.277000000000001</v>
      </c>
      <c r="H146">
        <v>20.393999999999998</v>
      </c>
      <c r="I146">
        <v>145</v>
      </c>
      <c r="J146">
        <f t="shared" si="2"/>
        <v>1</v>
      </c>
    </row>
    <row r="147" spans="1:10" x14ac:dyDescent="0.4">
      <c r="A147" t="s">
        <v>145</v>
      </c>
      <c r="B147">
        <v>-13.192</v>
      </c>
      <c r="C147">
        <v>18.303999999999998</v>
      </c>
      <c r="D147">
        <v>-0.442</v>
      </c>
      <c r="E147">
        <v>22.567</v>
      </c>
      <c r="F147">
        <v>24.994</v>
      </c>
      <c r="G147">
        <v>-18.155000000000001</v>
      </c>
      <c r="H147">
        <v>20.384999999999899</v>
      </c>
      <c r="I147">
        <v>146</v>
      </c>
      <c r="J147">
        <f t="shared" si="2"/>
        <v>2</v>
      </c>
    </row>
    <row r="148" spans="1:10" x14ac:dyDescent="0.4">
      <c r="A148" t="s">
        <v>146</v>
      </c>
      <c r="B148">
        <v>-13.276999999999999</v>
      </c>
      <c r="C148">
        <v>18.504999999999999</v>
      </c>
      <c r="D148">
        <v>-0.41799999999999998</v>
      </c>
      <c r="E148">
        <v>22.779</v>
      </c>
      <c r="F148">
        <v>25.192</v>
      </c>
      <c r="G148">
        <v>-18.03</v>
      </c>
      <c r="H148">
        <v>20.376999999999999</v>
      </c>
      <c r="I148">
        <v>147</v>
      </c>
      <c r="J148">
        <f t="shared" si="2"/>
        <v>3</v>
      </c>
    </row>
    <row r="149" spans="1:10" x14ac:dyDescent="0.4">
      <c r="A149" t="s">
        <v>147</v>
      </c>
      <c r="B149">
        <v>-13.362</v>
      </c>
      <c r="C149">
        <v>18.706</v>
      </c>
      <c r="D149">
        <v>-0.39200000000000002</v>
      </c>
      <c r="E149">
        <v>22.992000000000001</v>
      </c>
      <c r="F149">
        <v>25.390999999999998</v>
      </c>
      <c r="G149">
        <v>-17.902999999999999</v>
      </c>
      <c r="H149">
        <v>20.369</v>
      </c>
      <c r="I149">
        <v>148</v>
      </c>
      <c r="J149">
        <f t="shared" si="2"/>
        <v>4</v>
      </c>
    </row>
    <row r="150" spans="1:10" x14ac:dyDescent="0.4">
      <c r="A150" t="s">
        <v>148</v>
      </c>
      <c r="B150">
        <v>-13.446999999999999</v>
      </c>
      <c r="C150">
        <v>18.907</v>
      </c>
      <c r="D150">
        <v>-0.36499999999999999</v>
      </c>
      <c r="E150">
        <v>23.204000000000001</v>
      </c>
      <c r="F150">
        <v>25.588000000000001</v>
      </c>
      <c r="G150">
        <v>-17.774000000000001</v>
      </c>
      <c r="H150">
        <v>20.361000000000001</v>
      </c>
      <c r="I150">
        <v>149</v>
      </c>
      <c r="J150">
        <f t="shared" si="2"/>
        <v>5</v>
      </c>
    </row>
    <row r="151" spans="1:10" x14ac:dyDescent="0.4">
      <c r="A151" t="s">
        <v>149</v>
      </c>
      <c r="B151">
        <v>-13.532</v>
      </c>
      <c r="C151">
        <v>19.106999999999999</v>
      </c>
      <c r="D151">
        <v>-0.33500000000000002</v>
      </c>
      <c r="E151">
        <v>23.416</v>
      </c>
      <c r="F151">
        <v>25.783999999999999</v>
      </c>
      <c r="G151">
        <v>-17.641999999999999</v>
      </c>
      <c r="H151">
        <v>20.353999999999999</v>
      </c>
      <c r="I151">
        <v>150</v>
      </c>
      <c r="J151">
        <f t="shared" si="2"/>
        <v>6</v>
      </c>
    </row>
    <row r="152" spans="1:10" x14ac:dyDescent="0.4">
      <c r="A152" t="s">
        <v>150</v>
      </c>
      <c r="B152">
        <v>-13.616</v>
      </c>
      <c r="C152">
        <v>19.308</v>
      </c>
      <c r="D152">
        <v>-0.30399999999999999</v>
      </c>
      <c r="E152">
        <v>23.628</v>
      </c>
      <c r="F152">
        <v>25.978999999999999</v>
      </c>
      <c r="G152">
        <v>-17.507000000000001</v>
      </c>
      <c r="H152">
        <v>20.346</v>
      </c>
      <c r="I152">
        <v>151</v>
      </c>
      <c r="J152">
        <f t="shared" si="2"/>
        <v>7</v>
      </c>
    </row>
    <row r="153" spans="1:10" x14ac:dyDescent="0.4">
      <c r="A153" t="s">
        <v>151</v>
      </c>
      <c r="B153">
        <v>-13.7</v>
      </c>
      <c r="C153">
        <v>19.507999999999999</v>
      </c>
      <c r="D153">
        <v>-0.27</v>
      </c>
      <c r="E153">
        <v>23.84</v>
      </c>
      <c r="F153">
        <v>26.172000000000001</v>
      </c>
      <c r="G153">
        <v>-17.367999999999999</v>
      </c>
      <c r="H153">
        <v>20.338999999999999</v>
      </c>
      <c r="I153">
        <v>152</v>
      </c>
      <c r="J153">
        <f t="shared" si="2"/>
        <v>8</v>
      </c>
    </row>
    <row r="154" spans="1:10" x14ac:dyDescent="0.4">
      <c r="A154" t="s">
        <v>152</v>
      </c>
      <c r="B154">
        <v>-13.785</v>
      </c>
      <c r="C154">
        <v>19.707000000000001</v>
      </c>
      <c r="D154">
        <v>-0.23400000000000001</v>
      </c>
      <c r="E154">
        <v>24.050999999999998</v>
      </c>
      <c r="F154">
        <v>26.364000000000001</v>
      </c>
      <c r="G154">
        <v>-17.228000000000002</v>
      </c>
      <c r="H154">
        <v>20.332000000000001</v>
      </c>
      <c r="I154">
        <v>153</v>
      </c>
      <c r="J154">
        <f t="shared" si="2"/>
        <v>9</v>
      </c>
    </row>
    <row r="155" spans="1:10" x14ac:dyDescent="0.4">
      <c r="A155" t="s">
        <v>153</v>
      </c>
      <c r="B155">
        <v>-13.869</v>
      </c>
      <c r="C155">
        <v>19.907</v>
      </c>
      <c r="D155">
        <v>-0.19700000000000001</v>
      </c>
      <c r="E155">
        <v>24.263000000000002</v>
      </c>
      <c r="F155">
        <v>26.556000000000001</v>
      </c>
      <c r="G155">
        <v>-17.087</v>
      </c>
      <c r="H155">
        <v>20.323999999999899</v>
      </c>
      <c r="I155">
        <v>154</v>
      </c>
      <c r="J155">
        <f t="shared" si="2"/>
        <v>10</v>
      </c>
    </row>
    <row r="156" spans="1:10" x14ac:dyDescent="0.4">
      <c r="A156" t="s">
        <v>154</v>
      </c>
      <c r="B156">
        <v>-13.952999999999999</v>
      </c>
      <c r="C156">
        <v>20.106000000000002</v>
      </c>
      <c r="D156">
        <v>-0.157</v>
      </c>
      <c r="E156">
        <v>24.474</v>
      </c>
      <c r="F156">
        <v>26.745000000000001</v>
      </c>
      <c r="G156">
        <v>-16.942</v>
      </c>
      <c r="H156">
        <v>20.317</v>
      </c>
      <c r="I156">
        <v>155</v>
      </c>
      <c r="J156">
        <f t="shared" si="2"/>
        <v>11</v>
      </c>
    </row>
    <row r="157" spans="1:10" x14ac:dyDescent="0.4">
      <c r="A157" t="s">
        <v>155</v>
      </c>
      <c r="B157">
        <v>-14.036</v>
      </c>
      <c r="C157">
        <v>20.306000000000001</v>
      </c>
      <c r="D157">
        <v>-0.115</v>
      </c>
      <c r="E157">
        <v>24.684999999999999</v>
      </c>
      <c r="F157">
        <v>26.933</v>
      </c>
      <c r="G157">
        <v>-16.792000000000002</v>
      </c>
      <c r="H157">
        <v>20.309999999999999</v>
      </c>
      <c r="I157">
        <v>156</v>
      </c>
      <c r="J157">
        <f t="shared" si="2"/>
        <v>0</v>
      </c>
    </row>
    <row r="158" spans="1:10" x14ac:dyDescent="0.4">
      <c r="A158" t="s">
        <v>156</v>
      </c>
      <c r="B158">
        <v>-14.12</v>
      </c>
      <c r="C158">
        <v>20.504000000000001</v>
      </c>
      <c r="D158">
        <v>-7.0999999999999994E-2</v>
      </c>
      <c r="E158">
        <v>24.896000000000001</v>
      </c>
      <c r="F158">
        <v>27.120999999999999</v>
      </c>
      <c r="G158">
        <v>-16.643000000000001</v>
      </c>
      <c r="H158">
        <v>20.303999999999998</v>
      </c>
      <c r="I158">
        <v>157</v>
      </c>
      <c r="J158">
        <f t="shared" si="2"/>
        <v>1</v>
      </c>
    </row>
    <row r="159" spans="1:10" x14ac:dyDescent="0.4">
      <c r="A159" t="s">
        <v>157</v>
      </c>
      <c r="B159">
        <v>-14.202999999999999</v>
      </c>
      <c r="C159">
        <v>20.702999999999999</v>
      </c>
      <c r="D159">
        <v>-2.4E-2</v>
      </c>
      <c r="E159">
        <v>25.106999999999999</v>
      </c>
      <c r="F159">
        <v>27.306000000000001</v>
      </c>
      <c r="G159">
        <v>-16.486999999999998</v>
      </c>
      <c r="H159">
        <v>20.297000000000001</v>
      </c>
      <c r="I159">
        <v>158</v>
      </c>
      <c r="J159">
        <f t="shared" si="2"/>
        <v>2</v>
      </c>
    </row>
    <row r="160" spans="1:10" x14ac:dyDescent="0.4">
      <c r="A160" t="s">
        <v>158</v>
      </c>
      <c r="B160">
        <v>-14.287000000000001</v>
      </c>
      <c r="C160">
        <v>20.901</v>
      </c>
      <c r="D160">
        <v>2.4E-2</v>
      </c>
      <c r="E160">
        <v>25.317</v>
      </c>
      <c r="F160">
        <v>27.491</v>
      </c>
      <c r="G160">
        <v>-16.332999999999998</v>
      </c>
      <c r="H160">
        <v>20.29</v>
      </c>
      <c r="I160">
        <v>159</v>
      </c>
      <c r="J160">
        <f t="shared" si="2"/>
        <v>3</v>
      </c>
    </row>
    <row r="161" spans="1:10" x14ac:dyDescent="0.4">
      <c r="A161" t="s">
        <v>159</v>
      </c>
      <c r="B161">
        <v>-14.37</v>
      </c>
      <c r="C161">
        <v>21.099</v>
      </c>
      <c r="D161">
        <v>7.4999999999999997E-2</v>
      </c>
      <c r="E161">
        <v>25.527999999999999</v>
      </c>
      <c r="F161">
        <v>27.675000000000001</v>
      </c>
      <c r="G161">
        <v>-16.173999999999999</v>
      </c>
      <c r="H161">
        <v>20.283999999999999</v>
      </c>
      <c r="I161">
        <v>160</v>
      </c>
      <c r="J161">
        <f t="shared" si="2"/>
        <v>4</v>
      </c>
    </row>
    <row r="162" spans="1:10" x14ac:dyDescent="0.4">
      <c r="A162" t="s">
        <v>160</v>
      </c>
      <c r="B162">
        <v>-14.452999999999999</v>
      </c>
      <c r="C162">
        <v>21.297000000000001</v>
      </c>
      <c r="D162">
        <v>0.128</v>
      </c>
      <c r="E162">
        <v>25.738</v>
      </c>
      <c r="F162">
        <v>27.858000000000001</v>
      </c>
      <c r="G162">
        <v>-16.013000000000002</v>
      </c>
      <c r="H162">
        <v>20.277000000000001</v>
      </c>
      <c r="I162">
        <v>161</v>
      </c>
      <c r="J162">
        <f t="shared" si="2"/>
        <v>5</v>
      </c>
    </row>
    <row r="163" spans="1:10" x14ac:dyDescent="0.4">
      <c r="A163" t="s">
        <v>161</v>
      </c>
      <c r="B163">
        <v>-14.536</v>
      </c>
      <c r="C163">
        <v>21.495000000000001</v>
      </c>
      <c r="D163">
        <v>0.183</v>
      </c>
      <c r="E163">
        <v>25.949000000000002</v>
      </c>
      <c r="F163">
        <v>28.041</v>
      </c>
      <c r="G163">
        <v>-15.85</v>
      </c>
      <c r="H163">
        <v>20.271000000000001</v>
      </c>
      <c r="I163">
        <v>162</v>
      </c>
      <c r="J163">
        <f t="shared" si="2"/>
        <v>6</v>
      </c>
    </row>
    <row r="164" spans="1:10" x14ac:dyDescent="0.4">
      <c r="A164" t="s">
        <v>162</v>
      </c>
      <c r="B164">
        <v>-14.618</v>
      </c>
      <c r="C164">
        <v>21.692</v>
      </c>
      <c r="D164">
        <v>0.24099999999999999</v>
      </c>
      <c r="E164">
        <v>26.158999999999999</v>
      </c>
      <c r="F164">
        <v>28.221</v>
      </c>
      <c r="G164">
        <v>-15.682</v>
      </c>
      <c r="H164">
        <v>20.265000000000001</v>
      </c>
      <c r="I164">
        <v>163</v>
      </c>
      <c r="J164">
        <f t="shared" si="2"/>
        <v>7</v>
      </c>
    </row>
    <row r="165" spans="1:10" x14ac:dyDescent="0.4">
      <c r="A165" t="s">
        <v>163</v>
      </c>
      <c r="B165">
        <v>-14.701000000000001</v>
      </c>
      <c r="C165">
        <v>21.888000000000002</v>
      </c>
      <c r="D165">
        <v>0.30099999999999999</v>
      </c>
      <c r="E165">
        <v>26.367999999999999</v>
      </c>
      <c r="F165">
        <v>28.4</v>
      </c>
      <c r="G165">
        <v>-15.513999999999999</v>
      </c>
      <c r="H165">
        <v>20.259</v>
      </c>
      <c r="I165">
        <v>164</v>
      </c>
      <c r="J165">
        <f t="shared" si="2"/>
        <v>8</v>
      </c>
    </row>
    <row r="166" spans="1:10" x14ac:dyDescent="0.4">
      <c r="A166" t="s">
        <v>164</v>
      </c>
      <c r="B166">
        <v>-14.782999999999999</v>
      </c>
      <c r="C166">
        <v>22.085000000000001</v>
      </c>
      <c r="D166">
        <v>0.36299999999999999</v>
      </c>
      <c r="E166">
        <v>26.577999999999999</v>
      </c>
      <c r="F166">
        <v>28.579000000000001</v>
      </c>
      <c r="G166">
        <v>-15.343</v>
      </c>
      <c r="H166">
        <v>20.253</v>
      </c>
      <c r="I166">
        <v>165</v>
      </c>
      <c r="J166">
        <f t="shared" si="2"/>
        <v>9</v>
      </c>
    </row>
    <row r="167" spans="1:10" x14ac:dyDescent="0.4">
      <c r="A167" t="s">
        <v>165</v>
      </c>
      <c r="B167">
        <v>-14.866</v>
      </c>
      <c r="C167">
        <v>22.280999999999999</v>
      </c>
      <c r="D167">
        <v>0.42699999999999999</v>
      </c>
      <c r="E167">
        <v>26.788</v>
      </c>
      <c r="F167">
        <v>28.757999999999999</v>
      </c>
      <c r="G167">
        <v>-15.170999999999999</v>
      </c>
      <c r="H167">
        <v>20.247</v>
      </c>
      <c r="I167">
        <v>166</v>
      </c>
      <c r="J167">
        <f t="shared" si="2"/>
        <v>10</v>
      </c>
    </row>
    <row r="168" spans="1:10" x14ac:dyDescent="0.4">
      <c r="A168" t="s">
        <v>166</v>
      </c>
      <c r="B168">
        <v>-14.948</v>
      </c>
      <c r="C168">
        <v>22.477</v>
      </c>
      <c r="D168">
        <v>0.49399999999999999</v>
      </c>
      <c r="E168">
        <v>26.998000000000001</v>
      </c>
      <c r="F168">
        <v>28.934999999999999</v>
      </c>
      <c r="G168">
        <v>-14.994</v>
      </c>
      <c r="H168">
        <v>20.242000000000001</v>
      </c>
      <c r="I168">
        <v>167</v>
      </c>
      <c r="J168">
        <f t="shared" si="2"/>
        <v>11</v>
      </c>
    </row>
    <row r="169" spans="1:10" x14ac:dyDescent="0.4">
      <c r="A169" t="s">
        <v>167</v>
      </c>
      <c r="B169">
        <v>-15.03</v>
      </c>
      <c r="C169">
        <v>22.672000000000001</v>
      </c>
      <c r="D169">
        <v>0.56399999999999995</v>
      </c>
      <c r="E169">
        <v>27.207000000000001</v>
      </c>
      <c r="F169">
        <v>29.11</v>
      </c>
      <c r="G169">
        <v>-14.815</v>
      </c>
      <c r="H169">
        <v>20.236000000000001</v>
      </c>
      <c r="I169">
        <v>168</v>
      </c>
      <c r="J169">
        <f t="shared" si="2"/>
        <v>0</v>
      </c>
    </row>
    <row r="170" spans="1:10" x14ac:dyDescent="0.4">
      <c r="A170" t="s">
        <v>168</v>
      </c>
      <c r="B170">
        <v>-15.112</v>
      </c>
      <c r="C170">
        <v>22.867000000000001</v>
      </c>
      <c r="D170">
        <v>0.63500000000000001</v>
      </c>
      <c r="E170">
        <v>27.417000000000002</v>
      </c>
      <c r="F170">
        <v>29.286999999999999</v>
      </c>
      <c r="G170">
        <v>-14.635</v>
      </c>
      <c r="H170">
        <v>20.231000000000002</v>
      </c>
      <c r="I170">
        <v>169</v>
      </c>
      <c r="J170">
        <f t="shared" si="2"/>
        <v>1</v>
      </c>
    </row>
    <row r="171" spans="1:10" x14ac:dyDescent="0.4">
      <c r="A171" t="s">
        <v>169</v>
      </c>
      <c r="B171">
        <v>-15.193</v>
      </c>
      <c r="C171">
        <v>23.062000000000001</v>
      </c>
      <c r="D171">
        <v>0.70899999999999996</v>
      </c>
      <c r="E171">
        <v>27.626000000000001</v>
      </c>
      <c r="F171">
        <v>29.460999999999999</v>
      </c>
      <c r="G171">
        <v>-14.452</v>
      </c>
      <c r="H171">
        <v>20.225000000000001</v>
      </c>
      <c r="I171">
        <v>170</v>
      </c>
      <c r="J171">
        <f t="shared" si="2"/>
        <v>2</v>
      </c>
    </row>
    <row r="172" spans="1:10" x14ac:dyDescent="0.4">
      <c r="A172" t="s">
        <v>170</v>
      </c>
      <c r="B172">
        <v>-15.275</v>
      </c>
      <c r="C172">
        <v>23.256</v>
      </c>
      <c r="D172">
        <v>0.78600000000000003</v>
      </c>
      <c r="E172">
        <v>27.835000000000001</v>
      </c>
      <c r="F172">
        <v>29.634</v>
      </c>
      <c r="G172">
        <v>-14.265000000000001</v>
      </c>
      <c r="H172">
        <v>20.22</v>
      </c>
      <c r="I172">
        <v>171</v>
      </c>
      <c r="J172">
        <f t="shared" si="2"/>
        <v>3</v>
      </c>
    </row>
    <row r="173" spans="1:10" x14ac:dyDescent="0.4">
      <c r="A173" t="s">
        <v>171</v>
      </c>
      <c r="B173">
        <v>-15.356999999999999</v>
      </c>
      <c r="C173">
        <v>23.449000000000002</v>
      </c>
      <c r="D173">
        <v>0.86499999999999999</v>
      </c>
      <c r="E173">
        <v>28.044</v>
      </c>
      <c r="F173">
        <v>29.808</v>
      </c>
      <c r="G173">
        <v>-14.077999999999999</v>
      </c>
      <c r="H173">
        <v>20.215</v>
      </c>
      <c r="I173">
        <v>172</v>
      </c>
      <c r="J173">
        <f t="shared" si="2"/>
        <v>4</v>
      </c>
    </row>
    <row r="174" spans="1:10" x14ac:dyDescent="0.4">
      <c r="A174" t="s">
        <v>172</v>
      </c>
      <c r="B174">
        <v>-15.438000000000001</v>
      </c>
      <c r="C174">
        <v>23.643000000000001</v>
      </c>
      <c r="D174">
        <v>0.94599999999999995</v>
      </c>
      <c r="E174">
        <v>28.253</v>
      </c>
      <c r="F174">
        <v>29.98</v>
      </c>
      <c r="G174">
        <v>-13.888</v>
      </c>
      <c r="H174">
        <v>20.21</v>
      </c>
      <c r="I174">
        <v>173</v>
      </c>
      <c r="J174">
        <f t="shared" si="2"/>
        <v>5</v>
      </c>
    </row>
    <row r="175" spans="1:10" x14ac:dyDescent="0.4">
      <c r="A175" t="s">
        <v>173</v>
      </c>
      <c r="B175">
        <v>-15.519</v>
      </c>
      <c r="C175">
        <v>23.835000000000001</v>
      </c>
      <c r="D175">
        <v>1.0289999999999999</v>
      </c>
      <c r="E175">
        <v>28.460999999999999</v>
      </c>
      <c r="F175">
        <v>30.152000000000001</v>
      </c>
      <c r="G175">
        <v>-13.698</v>
      </c>
      <c r="H175">
        <v>20.204999999999998</v>
      </c>
      <c r="I175">
        <v>174</v>
      </c>
      <c r="J175">
        <f t="shared" si="2"/>
        <v>6</v>
      </c>
    </row>
    <row r="176" spans="1:10" x14ac:dyDescent="0.4">
      <c r="A176" t="s">
        <v>174</v>
      </c>
      <c r="B176">
        <v>-15.601000000000001</v>
      </c>
      <c r="C176">
        <v>24.027999999999999</v>
      </c>
      <c r="D176">
        <v>1.115</v>
      </c>
      <c r="E176">
        <v>28.67</v>
      </c>
      <c r="F176">
        <v>30.324000000000002</v>
      </c>
      <c r="G176">
        <v>-13.505000000000001</v>
      </c>
      <c r="H176">
        <v>20.2</v>
      </c>
      <c r="I176">
        <v>175</v>
      </c>
      <c r="J176">
        <f t="shared" si="2"/>
        <v>7</v>
      </c>
    </row>
    <row r="177" spans="1:10" x14ac:dyDescent="0.4">
      <c r="A177" t="s">
        <v>175</v>
      </c>
      <c r="B177">
        <v>-15.682</v>
      </c>
      <c r="C177">
        <v>24.219000000000001</v>
      </c>
      <c r="D177">
        <v>1.2030000000000001</v>
      </c>
      <c r="E177">
        <v>28.878</v>
      </c>
      <c r="F177">
        <v>30.494</v>
      </c>
      <c r="G177">
        <v>-13.31</v>
      </c>
      <c r="H177">
        <v>20.195</v>
      </c>
      <c r="I177">
        <v>176</v>
      </c>
      <c r="J177">
        <f t="shared" si="2"/>
        <v>8</v>
      </c>
    </row>
    <row r="178" spans="1:10" x14ac:dyDescent="0.4">
      <c r="A178" t="s">
        <v>176</v>
      </c>
      <c r="B178">
        <v>-15.763</v>
      </c>
      <c r="C178">
        <v>24.411000000000001</v>
      </c>
      <c r="D178">
        <v>1.294</v>
      </c>
      <c r="E178">
        <v>29.087</v>
      </c>
      <c r="F178">
        <v>30.664999999999999</v>
      </c>
      <c r="G178">
        <v>-13.111000000000001</v>
      </c>
      <c r="H178">
        <v>20.190000000000001</v>
      </c>
      <c r="I178">
        <v>177</v>
      </c>
      <c r="J178">
        <f t="shared" si="2"/>
        <v>9</v>
      </c>
    </row>
    <row r="179" spans="1:10" x14ac:dyDescent="0.4">
      <c r="A179" t="s">
        <v>177</v>
      </c>
      <c r="B179">
        <v>-15.843999999999999</v>
      </c>
      <c r="C179">
        <v>24.600999999999999</v>
      </c>
      <c r="D179">
        <v>1.387</v>
      </c>
      <c r="E179">
        <v>29.294</v>
      </c>
      <c r="F179">
        <v>30.834</v>
      </c>
      <c r="G179">
        <v>-12.912000000000001</v>
      </c>
      <c r="H179">
        <v>20.186</v>
      </c>
      <c r="I179">
        <v>178</v>
      </c>
      <c r="J179">
        <f t="shared" si="2"/>
        <v>10</v>
      </c>
    </row>
    <row r="180" spans="1:10" x14ac:dyDescent="0.4">
      <c r="A180" t="s">
        <v>178</v>
      </c>
      <c r="B180">
        <v>-15.923999999999999</v>
      </c>
      <c r="C180">
        <v>24.792000000000002</v>
      </c>
      <c r="D180">
        <v>1.482</v>
      </c>
      <c r="E180">
        <v>29.503</v>
      </c>
      <c r="F180">
        <v>31.004000000000001</v>
      </c>
      <c r="G180">
        <v>-12.711</v>
      </c>
      <c r="H180">
        <v>20.181000000000001</v>
      </c>
      <c r="I180">
        <v>179</v>
      </c>
      <c r="J180">
        <f t="shared" si="2"/>
        <v>11</v>
      </c>
    </row>
    <row r="181" spans="1:10" x14ac:dyDescent="0.4">
      <c r="A181" t="s">
        <v>179</v>
      </c>
      <c r="B181">
        <v>-16.004999999999999</v>
      </c>
      <c r="C181">
        <v>24.981000000000002</v>
      </c>
      <c r="D181">
        <v>1.58</v>
      </c>
      <c r="E181">
        <v>29.71</v>
      </c>
      <c r="F181">
        <v>31.172000000000001</v>
      </c>
      <c r="G181">
        <v>-12.507999999999999</v>
      </c>
      <c r="H181">
        <v>20.175999999999998</v>
      </c>
      <c r="I181">
        <v>180</v>
      </c>
      <c r="J181">
        <f t="shared" si="2"/>
        <v>0</v>
      </c>
    </row>
    <row r="182" spans="1:10" x14ac:dyDescent="0.4">
      <c r="A182" t="s">
        <v>180</v>
      </c>
      <c r="B182">
        <v>-16.085000000000001</v>
      </c>
      <c r="C182">
        <v>25.17</v>
      </c>
      <c r="D182">
        <v>1.68</v>
      </c>
      <c r="E182">
        <v>29.917999999999999</v>
      </c>
      <c r="F182">
        <v>31.341000000000001</v>
      </c>
      <c r="G182">
        <v>-12.303000000000001</v>
      </c>
      <c r="H182">
        <v>20.172000000000001</v>
      </c>
      <c r="I182">
        <v>181</v>
      </c>
      <c r="J182">
        <f t="shared" si="2"/>
        <v>1</v>
      </c>
    </row>
    <row r="183" spans="1:10" x14ac:dyDescent="0.4">
      <c r="A183" t="s">
        <v>181</v>
      </c>
      <c r="B183">
        <v>-16.166</v>
      </c>
      <c r="C183">
        <v>25.359000000000002</v>
      </c>
      <c r="D183">
        <v>1.782</v>
      </c>
      <c r="E183">
        <v>30.126000000000001</v>
      </c>
      <c r="F183">
        <v>31.51</v>
      </c>
      <c r="G183">
        <v>-12.098000000000001</v>
      </c>
      <c r="H183">
        <v>20.167999999999999</v>
      </c>
      <c r="I183">
        <v>182</v>
      </c>
      <c r="J183">
        <f t="shared" si="2"/>
        <v>2</v>
      </c>
    </row>
    <row r="184" spans="1:10" x14ac:dyDescent="0.4">
      <c r="A184" t="s">
        <v>182</v>
      </c>
      <c r="B184">
        <v>-16.245999999999999</v>
      </c>
      <c r="C184">
        <v>25.547000000000001</v>
      </c>
      <c r="D184">
        <v>1.8859999999999999</v>
      </c>
      <c r="E184">
        <v>30.334</v>
      </c>
      <c r="F184">
        <v>31.678999999999998</v>
      </c>
      <c r="G184">
        <v>-11.891</v>
      </c>
      <c r="H184">
        <v>20.164000000000001</v>
      </c>
      <c r="I184">
        <v>183</v>
      </c>
      <c r="J184">
        <f t="shared" si="2"/>
        <v>3</v>
      </c>
    </row>
    <row r="185" spans="1:10" x14ac:dyDescent="0.4">
      <c r="A185" t="s">
        <v>183</v>
      </c>
      <c r="B185">
        <v>-16.326000000000001</v>
      </c>
      <c r="C185">
        <v>25.734000000000002</v>
      </c>
      <c r="D185">
        <v>1.9930000000000001</v>
      </c>
      <c r="E185">
        <v>30.541</v>
      </c>
      <c r="F185">
        <v>31.847000000000001</v>
      </c>
      <c r="G185">
        <v>-11.682</v>
      </c>
      <c r="H185">
        <v>20.158999999999999</v>
      </c>
      <c r="I185">
        <v>184</v>
      </c>
      <c r="J185">
        <f t="shared" si="2"/>
        <v>4</v>
      </c>
    </row>
    <row r="186" spans="1:10" x14ac:dyDescent="0.4">
      <c r="A186" t="s">
        <v>184</v>
      </c>
      <c r="B186">
        <v>-16.407</v>
      </c>
      <c r="C186">
        <v>25.920999999999999</v>
      </c>
      <c r="D186">
        <v>2.1019999999999999</v>
      </c>
      <c r="E186">
        <v>30.748999999999999</v>
      </c>
      <c r="F186">
        <v>32.015000000000001</v>
      </c>
      <c r="G186">
        <v>-11.472</v>
      </c>
      <c r="H186">
        <v>20.155000000000001</v>
      </c>
      <c r="I186">
        <v>185</v>
      </c>
      <c r="J186">
        <f t="shared" si="2"/>
        <v>5</v>
      </c>
    </row>
    <row r="187" spans="1:10" x14ac:dyDescent="0.4">
      <c r="A187" t="s">
        <v>185</v>
      </c>
      <c r="B187">
        <v>-16.486999999999998</v>
      </c>
      <c r="C187">
        <v>26.106999999999999</v>
      </c>
      <c r="D187">
        <v>2.2130000000000001</v>
      </c>
      <c r="E187">
        <v>30.956</v>
      </c>
      <c r="F187">
        <v>32.183</v>
      </c>
      <c r="G187">
        <v>-11.260999999999999</v>
      </c>
      <c r="H187">
        <v>20.152000000000001</v>
      </c>
      <c r="I187">
        <v>186</v>
      </c>
      <c r="J187">
        <f t="shared" si="2"/>
        <v>6</v>
      </c>
    </row>
    <row r="188" spans="1:10" x14ac:dyDescent="0.4">
      <c r="A188" t="s">
        <v>186</v>
      </c>
      <c r="B188">
        <v>-16.565999999999999</v>
      </c>
      <c r="C188">
        <v>26.292000000000002</v>
      </c>
      <c r="D188">
        <v>2.3260000000000001</v>
      </c>
      <c r="E188">
        <v>31.163</v>
      </c>
      <c r="F188">
        <v>32.350999999999999</v>
      </c>
      <c r="G188">
        <v>-11.048</v>
      </c>
      <c r="H188">
        <v>20.148</v>
      </c>
      <c r="I188">
        <v>187</v>
      </c>
      <c r="J188">
        <f t="shared" si="2"/>
        <v>7</v>
      </c>
    </row>
    <row r="189" spans="1:10" x14ac:dyDescent="0.4">
      <c r="A189" t="s">
        <v>187</v>
      </c>
      <c r="B189">
        <v>-16.646000000000001</v>
      </c>
      <c r="C189">
        <v>26.477</v>
      </c>
      <c r="D189">
        <v>2.4420000000000002</v>
      </c>
      <c r="E189">
        <v>31.37</v>
      </c>
      <c r="F189">
        <v>32.518999999999998</v>
      </c>
      <c r="G189">
        <v>-10.833</v>
      </c>
      <c r="H189">
        <v>20.143999999999998</v>
      </c>
      <c r="I189">
        <v>188</v>
      </c>
      <c r="J189">
        <f t="shared" si="2"/>
        <v>8</v>
      </c>
    </row>
    <row r="190" spans="1:10" x14ac:dyDescent="0.4">
      <c r="A190" t="s">
        <v>188</v>
      </c>
      <c r="B190">
        <v>-16.725999999999999</v>
      </c>
      <c r="C190">
        <v>26.661000000000001</v>
      </c>
      <c r="D190">
        <v>2.5590000000000002</v>
      </c>
      <c r="E190">
        <v>31.577000000000002</v>
      </c>
      <c r="F190">
        <v>32.686999999999998</v>
      </c>
      <c r="G190">
        <v>-10.62</v>
      </c>
      <c r="H190">
        <v>20.14</v>
      </c>
      <c r="I190">
        <v>189</v>
      </c>
      <c r="J190">
        <f t="shared" si="2"/>
        <v>9</v>
      </c>
    </row>
    <row r="191" spans="1:10" x14ac:dyDescent="0.4">
      <c r="A191" t="s">
        <v>189</v>
      </c>
      <c r="B191">
        <v>-16.806000000000001</v>
      </c>
      <c r="C191">
        <v>26.844999999999999</v>
      </c>
      <c r="D191">
        <v>2.6789999999999998</v>
      </c>
      <c r="E191">
        <v>31.785</v>
      </c>
      <c r="F191">
        <v>32.856000000000002</v>
      </c>
      <c r="G191">
        <v>-10.403</v>
      </c>
      <c r="H191">
        <v>20.137</v>
      </c>
      <c r="I191">
        <v>190</v>
      </c>
      <c r="J191">
        <f t="shared" si="2"/>
        <v>10</v>
      </c>
    </row>
    <row r="192" spans="1:10" x14ac:dyDescent="0.4">
      <c r="A192" t="s">
        <v>190</v>
      </c>
      <c r="B192">
        <v>-16.885000000000002</v>
      </c>
      <c r="C192">
        <v>27.027000000000001</v>
      </c>
      <c r="D192">
        <v>2.8</v>
      </c>
      <c r="E192">
        <v>31.991</v>
      </c>
      <c r="F192">
        <v>33.024000000000001</v>
      </c>
      <c r="G192">
        <v>-10.188000000000001</v>
      </c>
      <c r="H192">
        <v>20.132999999999999</v>
      </c>
      <c r="I192">
        <v>191</v>
      </c>
      <c r="J192">
        <f t="shared" si="2"/>
        <v>11</v>
      </c>
    </row>
    <row r="193" spans="1:10" x14ac:dyDescent="0.4">
      <c r="A193" t="s">
        <v>191</v>
      </c>
      <c r="B193">
        <v>-16.965</v>
      </c>
      <c r="C193">
        <v>27.209</v>
      </c>
      <c r="D193">
        <v>2.923</v>
      </c>
      <c r="E193">
        <v>32.198</v>
      </c>
      <c r="F193">
        <v>33.192999999999998</v>
      </c>
      <c r="G193">
        <v>-9.9719999999999995</v>
      </c>
      <c r="H193">
        <v>20.13</v>
      </c>
      <c r="I193">
        <v>192</v>
      </c>
      <c r="J193">
        <f t="shared" si="2"/>
        <v>0</v>
      </c>
    </row>
    <row r="194" spans="1:10" x14ac:dyDescent="0.4">
      <c r="A194" t="s">
        <v>192</v>
      </c>
      <c r="B194">
        <v>-17.044</v>
      </c>
      <c r="C194">
        <v>27.390999999999998</v>
      </c>
      <c r="D194">
        <v>3.0489999999999999</v>
      </c>
      <c r="E194">
        <v>32.405000000000001</v>
      </c>
      <c r="F194">
        <v>33.362000000000002</v>
      </c>
      <c r="G194">
        <v>-9.7530000000000001</v>
      </c>
      <c r="H194">
        <v>20.126000000000001</v>
      </c>
      <c r="I194">
        <v>193</v>
      </c>
      <c r="J194">
        <f t="shared" si="2"/>
        <v>1</v>
      </c>
    </row>
    <row r="195" spans="1:10" x14ac:dyDescent="0.4">
      <c r="A195" t="s">
        <v>193</v>
      </c>
      <c r="B195">
        <v>-17.123000000000001</v>
      </c>
      <c r="C195">
        <v>27.571000000000002</v>
      </c>
      <c r="D195">
        <v>3.1760000000000002</v>
      </c>
      <c r="E195">
        <v>32.61</v>
      </c>
      <c r="F195">
        <v>33.53</v>
      </c>
      <c r="G195">
        <v>-9.5350000000000001</v>
      </c>
      <c r="H195">
        <v>20.123000000000001</v>
      </c>
      <c r="I195">
        <v>194</v>
      </c>
      <c r="J195">
        <f t="shared" ref="J195:J258" si="3">MOD(I195,12)</f>
        <v>2</v>
      </c>
    </row>
    <row r="196" spans="1:10" x14ac:dyDescent="0.4">
      <c r="A196" t="s">
        <v>194</v>
      </c>
      <c r="B196">
        <v>-17.202000000000002</v>
      </c>
      <c r="C196">
        <v>27.751000000000001</v>
      </c>
      <c r="D196">
        <v>3.3050000000000002</v>
      </c>
      <c r="E196">
        <v>32.817</v>
      </c>
      <c r="F196">
        <v>33.700000000000003</v>
      </c>
      <c r="G196">
        <v>-9.3160000000000007</v>
      </c>
      <c r="H196">
        <v>20.12</v>
      </c>
      <c r="I196">
        <v>195</v>
      </c>
      <c r="J196">
        <f t="shared" si="3"/>
        <v>3</v>
      </c>
    </row>
    <row r="197" spans="1:10" x14ac:dyDescent="0.4">
      <c r="A197" t="s">
        <v>195</v>
      </c>
      <c r="B197">
        <v>-17.280999999999999</v>
      </c>
      <c r="C197">
        <v>27.93</v>
      </c>
      <c r="D197">
        <v>3.4359999999999999</v>
      </c>
      <c r="E197">
        <v>33.023000000000003</v>
      </c>
      <c r="F197">
        <v>33.869999999999997</v>
      </c>
      <c r="G197">
        <v>-9.0969999999999995</v>
      </c>
      <c r="H197">
        <v>20.116</v>
      </c>
      <c r="I197">
        <v>196</v>
      </c>
      <c r="J197">
        <f t="shared" si="3"/>
        <v>4</v>
      </c>
    </row>
    <row r="198" spans="1:10" x14ac:dyDescent="0.4">
      <c r="A198" t="s">
        <v>196</v>
      </c>
      <c r="B198">
        <v>-17.36</v>
      </c>
      <c r="C198">
        <v>28.108000000000001</v>
      </c>
      <c r="D198">
        <v>3.5680000000000001</v>
      </c>
      <c r="E198">
        <v>33.228999999999999</v>
      </c>
      <c r="F198">
        <v>34.04</v>
      </c>
      <c r="G198">
        <v>-8.8789999999999996</v>
      </c>
      <c r="H198">
        <v>20.113</v>
      </c>
      <c r="I198">
        <v>197</v>
      </c>
      <c r="J198">
        <f t="shared" si="3"/>
        <v>5</v>
      </c>
    </row>
    <row r="199" spans="1:10" x14ac:dyDescent="0.4">
      <c r="A199" t="s">
        <v>197</v>
      </c>
      <c r="B199">
        <v>-17.439</v>
      </c>
      <c r="C199">
        <v>28.286000000000001</v>
      </c>
      <c r="D199">
        <v>3.7029999999999998</v>
      </c>
      <c r="E199">
        <v>33.435000000000002</v>
      </c>
      <c r="F199">
        <v>34.21</v>
      </c>
      <c r="G199">
        <v>-8.6579999999999995</v>
      </c>
      <c r="H199">
        <v>20.11</v>
      </c>
      <c r="I199">
        <v>198</v>
      </c>
      <c r="J199">
        <f t="shared" si="3"/>
        <v>6</v>
      </c>
    </row>
    <row r="200" spans="1:10" x14ac:dyDescent="0.4">
      <c r="A200" t="s">
        <v>198</v>
      </c>
      <c r="B200">
        <v>-17.518000000000001</v>
      </c>
      <c r="C200">
        <v>28.463000000000001</v>
      </c>
      <c r="D200">
        <v>3.839</v>
      </c>
      <c r="E200">
        <v>33.642000000000003</v>
      </c>
      <c r="F200">
        <v>34.381999999999998</v>
      </c>
      <c r="G200">
        <v>-8.4380000000000006</v>
      </c>
      <c r="H200">
        <v>20.106999999999999</v>
      </c>
      <c r="I200">
        <v>199</v>
      </c>
      <c r="J200">
        <f t="shared" si="3"/>
        <v>7</v>
      </c>
    </row>
    <row r="201" spans="1:10" x14ac:dyDescent="0.4">
      <c r="A201" t="s">
        <v>199</v>
      </c>
      <c r="B201">
        <v>-17.597000000000001</v>
      </c>
      <c r="C201">
        <v>28.638999999999999</v>
      </c>
      <c r="D201">
        <v>3.976</v>
      </c>
      <c r="E201">
        <v>33.847999999999999</v>
      </c>
      <c r="F201">
        <v>34.554000000000002</v>
      </c>
      <c r="G201">
        <v>-8.2200000000000006</v>
      </c>
      <c r="H201">
        <v>20.105</v>
      </c>
      <c r="I201">
        <v>200</v>
      </c>
      <c r="J201">
        <f t="shared" si="3"/>
        <v>8</v>
      </c>
    </row>
    <row r="202" spans="1:10" x14ac:dyDescent="0.4">
      <c r="A202" t="s">
        <v>200</v>
      </c>
      <c r="B202">
        <v>-17.675000000000001</v>
      </c>
      <c r="C202">
        <v>28.815000000000001</v>
      </c>
      <c r="D202">
        <v>4.1150000000000002</v>
      </c>
      <c r="E202">
        <v>34.054000000000002</v>
      </c>
      <c r="F202">
        <v>34.726999999999997</v>
      </c>
      <c r="G202">
        <v>-8</v>
      </c>
      <c r="H202">
        <v>20.102</v>
      </c>
      <c r="I202">
        <v>201</v>
      </c>
      <c r="J202">
        <f t="shared" si="3"/>
        <v>9</v>
      </c>
    </row>
    <row r="203" spans="1:10" x14ac:dyDescent="0.4">
      <c r="A203" t="s">
        <v>201</v>
      </c>
      <c r="B203">
        <v>-17.754000000000001</v>
      </c>
      <c r="C203">
        <v>28.989000000000001</v>
      </c>
      <c r="D203">
        <v>4.2549999999999999</v>
      </c>
      <c r="E203">
        <v>34.259</v>
      </c>
      <c r="F203">
        <v>34.899000000000001</v>
      </c>
      <c r="G203">
        <v>-7.782</v>
      </c>
      <c r="H203">
        <v>20.099</v>
      </c>
      <c r="I203">
        <v>202</v>
      </c>
      <c r="J203">
        <f t="shared" si="3"/>
        <v>10</v>
      </c>
    </row>
    <row r="204" spans="1:10" x14ac:dyDescent="0.4">
      <c r="A204" t="s">
        <v>202</v>
      </c>
      <c r="B204">
        <v>-17.832000000000001</v>
      </c>
      <c r="C204">
        <v>29.163</v>
      </c>
      <c r="D204">
        <v>4.3970000000000002</v>
      </c>
      <c r="E204">
        <v>34.463999999999999</v>
      </c>
      <c r="F204">
        <v>35.070999999999998</v>
      </c>
      <c r="G204">
        <v>-7.5620000000000003</v>
      </c>
      <c r="H204">
        <v>20.096</v>
      </c>
      <c r="I204">
        <v>203</v>
      </c>
      <c r="J204">
        <f t="shared" si="3"/>
        <v>11</v>
      </c>
    </row>
    <row r="205" spans="1:10" x14ac:dyDescent="0.4">
      <c r="A205" t="s">
        <v>203</v>
      </c>
      <c r="B205">
        <v>-17.911000000000001</v>
      </c>
      <c r="C205">
        <v>29.335999999999999</v>
      </c>
      <c r="D205">
        <v>4.54</v>
      </c>
      <c r="E205">
        <v>34.67</v>
      </c>
      <c r="F205">
        <v>35.246000000000002</v>
      </c>
      <c r="G205">
        <v>-7.3449999999999998</v>
      </c>
      <c r="H205">
        <v>20.094000000000001</v>
      </c>
      <c r="I205">
        <v>204</v>
      </c>
      <c r="J205">
        <f t="shared" si="3"/>
        <v>0</v>
      </c>
    </row>
    <row r="206" spans="1:10" x14ac:dyDescent="0.4">
      <c r="A206" t="s">
        <v>204</v>
      </c>
      <c r="B206">
        <v>-17.989000000000001</v>
      </c>
      <c r="C206">
        <v>29.509</v>
      </c>
      <c r="D206">
        <v>4.6849999999999996</v>
      </c>
      <c r="E206">
        <v>34.875999999999998</v>
      </c>
      <c r="F206">
        <v>35.420999999999999</v>
      </c>
      <c r="G206">
        <v>-7.1260000000000003</v>
      </c>
      <c r="H206">
        <v>20.091000000000001</v>
      </c>
      <c r="I206">
        <v>205</v>
      </c>
      <c r="J206">
        <f t="shared" si="3"/>
        <v>1</v>
      </c>
    </row>
    <row r="207" spans="1:10" x14ac:dyDescent="0.4">
      <c r="A207" t="s">
        <v>205</v>
      </c>
      <c r="B207">
        <v>-18.067</v>
      </c>
      <c r="C207">
        <v>29.68</v>
      </c>
      <c r="D207">
        <v>4.83</v>
      </c>
      <c r="E207">
        <v>35.081000000000003</v>
      </c>
      <c r="F207">
        <v>35.595999999999997</v>
      </c>
      <c r="G207">
        <v>-6.9089999999999998</v>
      </c>
      <c r="H207">
        <v>20.088999999999999</v>
      </c>
      <c r="I207">
        <v>206</v>
      </c>
      <c r="J207">
        <f t="shared" si="3"/>
        <v>2</v>
      </c>
    </row>
    <row r="208" spans="1:10" x14ac:dyDescent="0.4">
      <c r="A208" t="s">
        <v>206</v>
      </c>
      <c r="B208">
        <v>-18.145</v>
      </c>
      <c r="C208">
        <v>29.850999999999999</v>
      </c>
      <c r="D208">
        <v>4.9770000000000003</v>
      </c>
      <c r="E208">
        <v>35.286000000000001</v>
      </c>
      <c r="F208">
        <v>35.771999999999998</v>
      </c>
      <c r="G208">
        <v>-6.6920000000000002</v>
      </c>
      <c r="H208">
        <v>20.085999999999999</v>
      </c>
      <c r="I208">
        <v>207</v>
      </c>
      <c r="J208">
        <f t="shared" si="3"/>
        <v>3</v>
      </c>
    </row>
    <row r="209" spans="1:10" x14ac:dyDescent="0.4">
      <c r="A209" t="s">
        <v>207</v>
      </c>
      <c r="B209">
        <v>-18.222999999999999</v>
      </c>
      <c r="C209">
        <v>30.021999999999998</v>
      </c>
      <c r="D209">
        <v>5.125</v>
      </c>
      <c r="E209">
        <v>35.491999999999997</v>
      </c>
      <c r="F209">
        <v>35.948999999999998</v>
      </c>
      <c r="G209">
        <v>-6.476</v>
      </c>
      <c r="H209">
        <v>20.084</v>
      </c>
      <c r="I209">
        <v>208</v>
      </c>
      <c r="J209">
        <f t="shared" si="3"/>
        <v>4</v>
      </c>
    </row>
    <row r="210" spans="1:10" x14ac:dyDescent="0.4">
      <c r="A210" t="s">
        <v>208</v>
      </c>
      <c r="B210">
        <v>-18.300999999999998</v>
      </c>
      <c r="C210">
        <v>30.190999999999999</v>
      </c>
      <c r="D210">
        <v>5.2729999999999997</v>
      </c>
      <c r="E210">
        <v>35.695999999999998</v>
      </c>
      <c r="F210">
        <v>36.125999999999998</v>
      </c>
      <c r="G210">
        <v>-6.2619999999999996</v>
      </c>
      <c r="H210">
        <v>20.082000000000001</v>
      </c>
      <c r="I210">
        <v>209</v>
      </c>
      <c r="J210">
        <f t="shared" si="3"/>
        <v>5</v>
      </c>
    </row>
    <row r="211" spans="1:10" x14ac:dyDescent="0.4">
      <c r="A211" t="s">
        <v>209</v>
      </c>
      <c r="B211">
        <v>-18.379000000000001</v>
      </c>
      <c r="C211">
        <v>30.36</v>
      </c>
      <c r="D211">
        <v>5.423</v>
      </c>
      <c r="E211">
        <v>35.902000000000001</v>
      </c>
      <c r="F211">
        <v>36.305</v>
      </c>
      <c r="G211">
        <v>-6.048</v>
      </c>
      <c r="H211">
        <v>20.079000000000001</v>
      </c>
      <c r="I211">
        <v>210</v>
      </c>
      <c r="J211">
        <f t="shared" si="3"/>
        <v>6</v>
      </c>
    </row>
    <row r="212" spans="1:10" x14ac:dyDescent="0.4">
      <c r="A212" t="s">
        <v>210</v>
      </c>
      <c r="B212">
        <v>-18.457000000000001</v>
      </c>
      <c r="C212">
        <v>30.527999999999999</v>
      </c>
      <c r="D212">
        <v>5.5739999999999998</v>
      </c>
      <c r="E212">
        <v>36.106999999999999</v>
      </c>
      <c r="F212">
        <v>36.484000000000002</v>
      </c>
      <c r="G212">
        <v>-5.835</v>
      </c>
      <c r="H212">
        <v>20.076999999999899</v>
      </c>
      <c r="I212">
        <v>211</v>
      </c>
      <c r="J212">
        <f t="shared" si="3"/>
        <v>7</v>
      </c>
    </row>
    <row r="213" spans="1:10" x14ac:dyDescent="0.4">
      <c r="A213" t="s">
        <v>211</v>
      </c>
      <c r="B213">
        <v>-18.535</v>
      </c>
      <c r="C213">
        <v>30.695</v>
      </c>
      <c r="D213">
        <v>5.7249999999999996</v>
      </c>
      <c r="E213">
        <v>36.311</v>
      </c>
      <c r="F213">
        <v>36.662999999999997</v>
      </c>
      <c r="G213">
        <v>-5.6239999999999997</v>
      </c>
      <c r="H213">
        <v>20.074999999999999</v>
      </c>
      <c r="I213">
        <v>212</v>
      </c>
      <c r="J213">
        <f t="shared" si="3"/>
        <v>8</v>
      </c>
    </row>
    <row r="214" spans="1:10" x14ac:dyDescent="0.4">
      <c r="A214" t="s">
        <v>212</v>
      </c>
      <c r="B214">
        <v>-18.613</v>
      </c>
      <c r="C214">
        <v>30.861999999999998</v>
      </c>
      <c r="D214">
        <v>5.8769999999999998</v>
      </c>
      <c r="E214">
        <v>36.515999999999998</v>
      </c>
      <c r="F214">
        <v>36.844000000000001</v>
      </c>
      <c r="G214">
        <v>-5.4139999999999997</v>
      </c>
      <c r="H214">
        <v>20.073</v>
      </c>
      <c r="I214">
        <v>213</v>
      </c>
      <c r="J214">
        <f t="shared" si="3"/>
        <v>9</v>
      </c>
    </row>
    <row r="215" spans="1:10" x14ac:dyDescent="0.4">
      <c r="A215" t="s">
        <v>213</v>
      </c>
      <c r="B215">
        <v>-18.690000000000001</v>
      </c>
      <c r="C215">
        <v>31.027999999999999</v>
      </c>
      <c r="D215">
        <v>6.03</v>
      </c>
      <c r="E215">
        <v>36.720999999999997</v>
      </c>
      <c r="F215">
        <v>37.026000000000003</v>
      </c>
      <c r="G215">
        <v>-5.2039999999999997</v>
      </c>
      <c r="H215">
        <v>20.071000000000002</v>
      </c>
      <c r="I215">
        <v>214</v>
      </c>
      <c r="J215">
        <f t="shared" si="3"/>
        <v>10</v>
      </c>
    </row>
    <row r="216" spans="1:10" x14ac:dyDescent="0.4">
      <c r="A216" t="s">
        <v>214</v>
      </c>
      <c r="B216">
        <v>-18.768000000000001</v>
      </c>
      <c r="C216">
        <v>31.193999999999999</v>
      </c>
      <c r="D216">
        <v>6.1829999999999998</v>
      </c>
      <c r="E216">
        <v>36.926000000000002</v>
      </c>
      <c r="F216">
        <v>37.207999999999998</v>
      </c>
      <c r="G216">
        <v>-4.9969999999999999</v>
      </c>
      <c r="H216">
        <v>20.068999999999999</v>
      </c>
      <c r="I216">
        <v>215</v>
      </c>
      <c r="J216">
        <f t="shared" si="3"/>
        <v>11</v>
      </c>
    </row>
    <row r="217" spans="1:10" x14ac:dyDescent="0.4">
      <c r="A217" t="s">
        <v>215</v>
      </c>
      <c r="B217">
        <v>-18.844999999999999</v>
      </c>
      <c r="C217">
        <v>31.358000000000001</v>
      </c>
      <c r="D217">
        <v>6.3369999999999997</v>
      </c>
      <c r="E217">
        <v>37.130000000000003</v>
      </c>
      <c r="F217">
        <v>37.390999999999998</v>
      </c>
      <c r="G217">
        <v>-4.7910000000000004</v>
      </c>
      <c r="H217">
        <v>20.067</v>
      </c>
      <c r="I217">
        <v>216</v>
      </c>
      <c r="J217">
        <f t="shared" si="3"/>
        <v>0</v>
      </c>
    </row>
    <row r="218" spans="1:10" x14ac:dyDescent="0.4">
      <c r="A218" t="s">
        <v>216</v>
      </c>
      <c r="B218">
        <v>-18.922000000000001</v>
      </c>
      <c r="C218">
        <v>31.523</v>
      </c>
      <c r="D218">
        <v>6.4909999999999997</v>
      </c>
      <c r="E218">
        <v>37.335000000000001</v>
      </c>
      <c r="F218">
        <v>37.575000000000003</v>
      </c>
      <c r="G218">
        <v>-4.5860000000000003</v>
      </c>
      <c r="H218">
        <v>20.065000000000001</v>
      </c>
      <c r="I218">
        <v>217</v>
      </c>
      <c r="J218">
        <f t="shared" si="3"/>
        <v>1</v>
      </c>
    </row>
    <row r="219" spans="1:10" x14ac:dyDescent="0.4">
      <c r="A219" t="s">
        <v>217</v>
      </c>
      <c r="B219">
        <v>-19</v>
      </c>
      <c r="C219">
        <v>31.686</v>
      </c>
      <c r="D219">
        <v>6.6459999999999999</v>
      </c>
      <c r="E219">
        <v>37.539000000000001</v>
      </c>
      <c r="F219">
        <v>37.76</v>
      </c>
      <c r="G219">
        <v>-4.383</v>
      </c>
      <c r="H219">
        <v>20.062999999999999</v>
      </c>
      <c r="I219">
        <v>218</v>
      </c>
      <c r="J219">
        <f t="shared" si="3"/>
        <v>2</v>
      </c>
    </row>
    <row r="220" spans="1:10" x14ac:dyDescent="0.4">
      <c r="A220" t="s">
        <v>218</v>
      </c>
      <c r="B220">
        <v>-19.077000000000002</v>
      </c>
      <c r="C220">
        <v>31.849</v>
      </c>
      <c r="D220">
        <v>6.8010000000000002</v>
      </c>
      <c r="E220">
        <v>37.743000000000002</v>
      </c>
      <c r="F220">
        <v>37.945</v>
      </c>
      <c r="G220">
        <v>-4.1820000000000004</v>
      </c>
      <c r="H220">
        <v>20.061</v>
      </c>
      <c r="I220">
        <v>219</v>
      </c>
      <c r="J220">
        <f t="shared" si="3"/>
        <v>3</v>
      </c>
    </row>
    <row r="221" spans="1:10" x14ac:dyDescent="0.4">
      <c r="A221" t="s">
        <v>219</v>
      </c>
      <c r="B221">
        <v>-19.154</v>
      </c>
      <c r="C221">
        <v>32.012</v>
      </c>
      <c r="D221">
        <v>6.9560000000000004</v>
      </c>
      <c r="E221">
        <v>37.948</v>
      </c>
      <c r="F221">
        <v>38.131999999999998</v>
      </c>
      <c r="G221">
        <v>-3.9830000000000001</v>
      </c>
      <c r="H221">
        <v>20.059999999999999</v>
      </c>
      <c r="I221">
        <v>220</v>
      </c>
      <c r="J221">
        <f t="shared" si="3"/>
        <v>4</v>
      </c>
    </row>
    <row r="222" spans="1:10" x14ac:dyDescent="0.4">
      <c r="A222" t="s">
        <v>220</v>
      </c>
      <c r="B222">
        <v>-19.231000000000002</v>
      </c>
      <c r="C222">
        <v>32.173999999999999</v>
      </c>
      <c r="D222">
        <v>7.1109999999999998</v>
      </c>
      <c r="E222">
        <v>38.152000000000001</v>
      </c>
      <c r="F222">
        <v>38.319000000000003</v>
      </c>
      <c r="G222">
        <v>-3.786</v>
      </c>
      <c r="H222">
        <v>20.058</v>
      </c>
      <c r="I222">
        <v>221</v>
      </c>
      <c r="J222">
        <f t="shared" si="3"/>
        <v>5</v>
      </c>
    </row>
    <row r="223" spans="1:10" x14ac:dyDescent="0.4">
      <c r="A223" t="s">
        <v>221</v>
      </c>
      <c r="B223">
        <v>-19.308</v>
      </c>
      <c r="C223">
        <v>32.335000000000001</v>
      </c>
      <c r="D223">
        <v>7.266</v>
      </c>
      <c r="E223">
        <v>38.356000000000002</v>
      </c>
      <c r="F223">
        <v>38.506999999999998</v>
      </c>
      <c r="G223">
        <v>-3.5910000000000002</v>
      </c>
      <c r="H223">
        <v>20.056000000000001</v>
      </c>
      <c r="I223">
        <v>222</v>
      </c>
      <c r="J223">
        <f t="shared" si="3"/>
        <v>6</v>
      </c>
    </row>
    <row r="224" spans="1:10" x14ac:dyDescent="0.4">
      <c r="A224" t="s">
        <v>222</v>
      </c>
      <c r="B224">
        <v>-19.385000000000002</v>
      </c>
      <c r="C224">
        <v>32.496000000000002</v>
      </c>
      <c r="D224">
        <v>7.4210000000000003</v>
      </c>
      <c r="E224">
        <v>38.56</v>
      </c>
      <c r="F224">
        <v>38.695999999999998</v>
      </c>
      <c r="G224">
        <v>-3.399</v>
      </c>
      <c r="H224">
        <v>20.055</v>
      </c>
      <c r="I224">
        <v>223</v>
      </c>
      <c r="J224">
        <f t="shared" si="3"/>
        <v>7</v>
      </c>
    </row>
    <row r="225" spans="1:10" x14ac:dyDescent="0.4">
      <c r="A225" t="s">
        <v>223</v>
      </c>
      <c r="B225">
        <v>-19.462</v>
      </c>
      <c r="C225">
        <v>32.656999999999996</v>
      </c>
      <c r="D225">
        <v>7.5759999999999996</v>
      </c>
      <c r="E225">
        <v>38.764000000000003</v>
      </c>
      <c r="F225">
        <v>38.886000000000003</v>
      </c>
      <c r="G225">
        <v>-3.2080000000000002</v>
      </c>
      <c r="H225">
        <v>20.053000000000001</v>
      </c>
      <c r="I225">
        <v>224</v>
      </c>
      <c r="J225">
        <f t="shared" si="3"/>
        <v>8</v>
      </c>
    </row>
    <row r="226" spans="1:10" x14ac:dyDescent="0.4">
      <c r="A226" t="s">
        <v>224</v>
      </c>
      <c r="B226">
        <v>-19.539000000000001</v>
      </c>
      <c r="C226">
        <v>32.817</v>
      </c>
      <c r="D226">
        <v>7.7309999999999999</v>
      </c>
      <c r="E226">
        <v>38.968000000000004</v>
      </c>
      <c r="F226">
        <v>39.076000000000001</v>
      </c>
      <c r="G226">
        <v>-3.0190000000000001</v>
      </c>
      <c r="H226">
        <v>20.050999999999998</v>
      </c>
      <c r="I226">
        <v>225</v>
      </c>
      <c r="J226">
        <f t="shared" si="3"/>
        <v>9</v>
      </c>
    </row>
    <row r="227" spans="1:10" x14ac:dyDescent="0.4">
      <c r="A227" t="s">
        <v>225</v>
      </c>
      <c r="B227">
        <v>-19.616</v>
      </c>
      <c r="C227">
        <v>32.975999999999999</v>
      </c>
      <c r="D227">
        <v>7.8849999999999998</v>
      </c>
      <c r="E227">
        <v>39.170999999999999</v>
      </c>
      <c r="F227">
        <v>39.267000000000003</v>
      </c>
      <c r="G227">
        <v>-2.8340000000000001</v>
      </c>
      <c r="H227">
        <v>20.05</v>
      </c>
      <c r="I227">
        <v>226</v>
      </c>
      <c r="J227">
        <f t="shared" si="3"/>
        <v>10</v>
      </c>
    </row>
    <row r="228" spans="1:10" x14ac:dyDescent="0.4">
      <c r="A228" t="s">
        <v>226</v>
      </c>
      <c r="B228">
        <v>-19.692</v>
      </c>
      <c r="C228">
        <v>33.136000000000003</v>
      </c>
      <c r="D228">
        <v>8.0389999999999997</v>
      </c>
      <c r="E228">
        <v>39.375</v>
      </c>
      <c r="F228">
        <v>39.459000000000003</v>
      </c>
      <c r="G228">
        <v>-2.6509999999999998</v>
      </c>
      <c r="H228">
        <v>20.047999999999998</v>
      </c>
      <c r="I228">
        <v>227</v>
      </c>
      <c r="J228">
        <f t="shared" si="3"/>
        <v>11</v>
      </c>
    </row>
    <row r="229" spans="1:10" x14ac:dyDescent="0.4">
      <c r="A229" t="s">
        <v>227</v>
      </c>
      <c r="B229">
        <v>-19.768999999999998</v>
      </c>
      <c r="C229">
        <v>33.295000000000002</v>
      </c>
      <c r="D229">
        <v>8.1929999999999996</v>
      </c>
      <c r="E229">
        <v>39.579000000000001</v>
      </c>
      <c r="F229">
        <v>39.652999999999999</v>
      </c>
      <c r="G229">
        <v>-2.4700000000000002</v>
      </c>
      <c r="H229">
        <v>20.047000000000001</v>
      </c>
      <c r="I229">
        <v>228</v>
      </c>
      <c r="J229">
        <f t="shared" si="3"/>
        <v>0</v>
      </c>
    </row>
    <row r="230" spans="1:10" x14ac:dyDescent="0.4">
      <c r="A230" t="s">
        <v>228</v>
      </c>
      <c r="B230">
        <v>-19.844999999999999</v>
      </c>
      <c r="C230">
        <v>33.453000000000003</v>
      </c>
      <c r="D230">
        <v>8.3460000000000001</v>
      </c>
      <c r="E230">
        <v>39.781999999999996</v>
      </c>
      <c r="F230">
        <v>39.845999999999997</v>
      </c>
      <c r="G230">
        <v>-2.2909999999999999</v>
      </c>
      <c r="H230">
        <v>20.045000000000002</v>
      </c>
      <c r="I230">
        <v>229</v>
      </c>
      <c r="J230">
        <f t="shared" si="3"/>
        <v>1</v>
      </c>
    </row>
    <row r="231" spans="1:10" x14ac:dyDescent="0.4">
      <c r="A231" t="s">
        <v>229</v>
      </c>
      <c r="B231">
        <v>-19.922000000000001</v>
      </c>
      <c r="C231">
        <v>33.612000000000002</v>
      </c>
      <c r="D231">
        <v>8.4990000000000006</v>
      </c>
      <c r="E231">
        <v>39.985999999999997</v>
      </c>
      <c r="F231">
        <v>40.040999999999997</v>
      </c>
      <c r="G231">
        <v>-2.1150000000000002</v>
      </c>
      <c r="H231">
        <v>20.044</v>
      </c>
      <c r="I231">
        <v>230</v>
      </c>
      <c r="J231">
        <f t="shared" si="3"/>
        <v>2</v>
      </c>
    </row>
    <row r="232" spans="1:10" x14ac:dyDescent="0.4">
      <c r="A232" t="s">
        <v>230</v>
      </c>
      <c r="B232">
        <v>-19.998000000000001</v>
      </c>
      <c r="C232">
        <v>33.770000000000003</v>
      </c>
      <c r="D232">
        <v>8.6509999999999998</v>
      </c>
      <c r="E232">
        <v>40.189</v>
      </c>
      <c r="F232">
        <v>40.234999999999999</v>
      </c>
      <c r="G232">
        <v>-1.9419999999999999</v>
      </c>
      <c r="H232">
        <v>20.042000000000002</v>
      </c>
      <c r="I232">
        <v>231</v>
      </c>
      <c r="J232">
        <f t="shared" si="3"/>
        <v>3</v>
      </c>
    </row>
    <row r="233" spans="1:10" x14ac:dyDescent="0.4">
      <c r="A233" t="s">
        <v>231</v>
      </c>
      <c r="B233">
        <v>-20.074999999999999</v>
      </c>
      <c r="C233">
        <v>33.927999999999997</v>
      </c>
      <c r="D233">
        <v>8.8030000000000008</v>
      </c>
      <c r="E233">
        <v>40.393000000000001</v>
      </c>
      <c r="F233">
        <v>40.432000000000002</v>
      </c>
      <c r="G233">
        <v>-1.7709999999999999</v>
      </c>
      <c r="H233">
        <v>20.041</v>
      </c>
      <c r="I233">
        <v>232</v>
      </c>
      <c r="J233">
        <f t="shared" si="3"/>
        <v>4</v>
      </c>
    </row>
    <row r="234" spans="1:10" x14ac:dyDescent="0.4">
      <c r="A234" t="s">
        <v>232</v>
      </c>
      <c r="B234">
        <v>-20.151</v>
      </c>
      <c r="C234">
        <v>34.085000000000001</v>
      </c>
      <c r="D234">
        <v>8.9529999999999994</v>
      </c>
      <c r="E234">
        <v>40.595999999999997</v>
      </c>
      <c r="F234">
        <v>40.628</v>
      </c>
      <c r="G234">
        <v>-1.6040000000000001</v>
      </c>
      <c r="H234">
        <v>20.039000000000001</v>
      </c>
      <c r="I234">
        <v>233</v>
      </c>
      <c r="J234">
        <f t="shared" si="3"/>
        <v>5</v>
      </c>
    </row>
    <row r="235" spans="1:10" x14ac:dyDescent="0.4">
      <c r="A235" t="s">
        <v>233</v>
      </c>
      <c r="B235">
        <v>-20.227</v>
      </c>
      <c r="C235">
        <v>34.243000000000002</v>
      </c>
      <c r="D235">
        <v>9.1029999999999998</v>
      </c>
      <c r="E235">
        <v>40.798999999999999</v>
      </c>
      <c r="F235">
        <v>40.825000000000003</v>
      </c>
      <c r="G235">
        <v>-1.4379999999999999</v>
      </c>
      <c r="H235">
        <v>20.038</v>
      </c>
      <c r="I235">
        <v>234</v>
      </c>
      <c r="J235">
        <f t="shared" si="3"/>
        <v>6</v>
      </c>
    </row>
    <row r="236" spans="1:10" x14ac:dyDescent="0.4">
      <c r="A236" t="s">
        <v>234</v>
      </c>
      <c r="B236">
        <v>-20.303000000000001</v>
      </c>
      <c r="C236">
        <v>34.4</v>
      </c>
      <c r="D236">
        <v>9.2509999999999994</v>
      </c>
      <c r="E236">
        <v>41.002000000000002</v>
      </c>
      <c r="F236">
        <v>41.021999999999998</v>
      </c>
      <c r="G236">
        <v>-1.278</v>
      </c>
      <c r="H236">
        <v>20.036999999999999</v>
      </c>
      <c r="I236">
        <v>235</v>
      </c>
      <c r="J236">
        <f t="shared" si="3"/>
        <v>7</v>
      </c>
    </row>
    <row r="237" spans="1:10" x14ac:dyDescent="0.4">
      <c r="A237" t="s">
        <v>235</v>
      </c>
      <c r="B237">
        <v>-20.379000000000001</v>
      </c>
      <c r="C237">
        <v>34.558</v>
      </c>
      <c r="D237">
        <v>9.3989999999999991</v>
      </c>
      <c r="E237">
        <v>41.206000000000003</v>
      </c>
      <c r="F237">
        <v>41.222000000000001</v>
      </c>
      <c r="G237">
        <v>-1.1180000000000001</v>
      </c>
      <c r="H237">
        <v>20.035</v>
      </c>
      <c r="I237">
        <v>236</v>
      </c>
      <c r="J237">
        <f t="shared" si="3"/>
        <v>8</v>
      </c>
    </row>
    <row r="238" spans="1:10" x14ac:dyDescent="0.4">
      <c r="A238" t="s">
        <v>236</v>
      </c>
      <c r="B238">
        <v>-20.454999999999998</v>
      </c>
      <c r="C238">
        <v>34.715000000000003</v>
      </c>
      <c r="D238">
        <v>9.5459999999999994</v>
      </c>
      <c r="E238">
        <v>41.408999999999999</v>
      </c>
      <c r="F238">
        <v>41.420999999999999</v>
      </c>
      <c r="G238">
        <v>-0.96199999999999997</v>
      </c>
      <c r="H238">
        <v>20.033999999999999</v>
      </c>
      <c r="I238">
        <v>237</v>
      </c>
      <c r="J238">
        <f t="shared" si="3"/>
        <v>9</v>
      </c>
    </row>
    <row r="239" spans="1:10" x14ac:dyDescent="0.4">
      <c r="A239" t="s">
        <v>237</v>
      </c>
      <c r="B239">
        <v>-20.530999999999999</v>
      </c>
      <c r="C239">
        <v>34.872</v>
      </c>
      <c r="D239">
        <v>9.6910000000000007</v>
      </c>
      <c r="E239">
        <v>41.610999999999997</v>
      </c>
      <c r="F239">
        <v>41.619</v>
      </c>
      <c r="G239">
        <v>-0.81</v>
      </c>
      <c r="H239">
        <v>20.033000000000001</v>
      </c>
      <c r="I239">
        <v>238</v>
      </c>
      <c r="J239">
        <f t="shared" si="3"/>
        <v>10</v>
      </c>
    </row>
    <row r="240" spans="1:10" x14ac:dyDescent="0.4">
      <c r="A240" t="s">
        <v>238</v>
      </c>
      <c r="B240">
        <v>-20.606999999999999</v>
      </c>
      <c r="C240">
        <v>35.029000000000003</v>
      </c>
      <c r="D240">
        <v>9.8350000000000009</v>
      </c>
      <c r="E240">
        <v>41.814</v>
      </c>
      <c r="F240">
        <v>41.82</v>
      </c>
      <c r="G240">
        <v>-0.66100000000000003</v>
      </c>
      <c r="H240">
        <v>20.030999999999999</v>
      </c>
      <c r="I240">
        <v>239</v>
      </c>
      <c r="J240">
        <f t="shared" si="3"/>
        <v>11</v>
      </c>
    </row>
    <row r="241" spans="1:10" x14ac:dyDescent="0.4">
      <c r="A241" t="s">
        <v>239</v>
      </c>
      <c r="B241">
        <v>-20.683</v>
      </c>
      <c r="C241">
        <v>35.186</v>
      </c>
      <c r="D241">
        <v>9.9779999999999998</v>
      </c>
      <c r="E241">
        <v>42.017000000000003</v>
      </c>
      <c r="F241">
        <v>42.02</v>
      </c>
      <c r="G241">
        <v>-0.51500000000000001</v>
      </c>
      <c r="H241">
        <v>20.03</v>
      </c>
      <c r="I241">
        <v>240</v>
      </c>
      <c r="J241">
        <f t="shared" si="3"/>
        <v>0</v>
      </c>
    </row>
    <row r="242" spans="1:10" x14ac:dyDescent="0.4">
      <c r="A242" t="s">
        <v>240</v>
      </c>
      <c r="B242">
        <v>-20.759</v>
      </c>
      <c r="C242">
        <v>35.344000000000001</v>
      </c>
      <c r="D242">
        <v>10.119999999999999</v>
      </c>
      <c r="E242">
        <v>42.22</v>
      </c>
      <c r="F242">
        <v>42.222000000000001</v>
      </c>
      <c r="G242">
        <v>-0.371</v>
      </c>
      <c r="H242">
        <v>20.027999999999999</v>
      </c>
      <c r="I242">
        <v>241</v>
      </c>
      <c r="J242">
        <f t="shared" si="3"/>
        <v>1</v>
      </c>
    </row>
    <row r="243" spans="1:10" x14ac:dyDescent="0.4">
      <c r="A243" t="s">
        <v>241</v>
      </c>
      <c r="B243">
        <v>-20.834</v>
      </c>
      <c r="C243">
        <v>35.500999999999998</v>
      </c>
      <c r="D243">
        <v>10.26</v>
      </c>
      <c r="E243">
        <v>42.421999999999997</v>
      </c>
      <c r="F243">
        <v>42.423000000000002</v>
      </c>
      <c r="G243">
        <v>-0.23100000000000001</v>
      </c>
      <c r="H243">
        <v>20.027000000000001</v>
      </c>
      <c r="I243">
        <v>242</v>
      </c>
      <c r="J243">
        <f t="shared" si="3"/>
        <v>2</v>
      </c>
    </row>
    <row r="244" spans="1:10" x14ac:dyDescent="0.4">
      <c r="A244" t="s">
        <v>242</v>
      </c>
      <c r="B244">
        <v>-20.91</v>
      </c>
      <c r="C244">
        <v>35.658999999999999</v>
      </c>
      <c r="D244">
        <v>10.398</v>
      </c>
      <c r="E244">
        <v>42.625</v>
      </c>
      <c r="F244">
        <v>42.625</v>
      </c>
      <c r="G244">
        <v>-9.6000000000000002E-2</v>
      </c>
      <c r="H244">
        <v>20.026</v>
      </c>
      <c r="I244">
        <v>243</v>
      </c>
      <c r="J244">
        <f t="shared" si="3"/>
        <v>3</v>
      </c>
    </row>
    <row r="245" spans="1:10" x14ac:dyDescent="0.4">
      <c r="A245" t="s">
        <v>243</v>
      </c>
      <c r="B245">
        <v>-20.986000000000001</v>
      </c>
      <c r="C245">
        <v>35.817</v>
      </c>
      <c r="D245">
        <v>10.535</v>
      </c>
      <c r="E245">
        <v>42.828000000000003</v>
      </c>
      <c r="F245">
        <v>42.828000000000003</v>
      </c>
      <c r="G245">
        <v>3.6999999999999998E-2</v>
      </c>
      <c r="H245">
        <v>20.024000000000001</v>
      </c>
      <c r="I245">
        <v>244</v>
      </c>
      <c r="J245">
        <f t="shared" si="3"/>
        <v>4</v>
      </c>
    </row>
    <row r="246" spans="1:10" x14ac:dyDescent="0.4">
      <c r="A246" t="s">
        <v>244</v>
      </c>
      <c r="B246">
        <v>-21.061</v>
      </c>
      <c r="C246">
        <v>35.975000000000001</v>
      </c>
      <c r="D246">
        <v>10.670999999999999</v>
      </c>
      <c r="E246">
        <v>43.030999999999999</v>
      </c>
      <c r="F246">
        <v>43.030999999999999</v>
      </c>
      <c r="G246">
        <v>0.16800000000000001</v>
      </c>
      <c r="H246">
        <v>20.023</v>
      </c>
      <c r="I246">
        <v>245</v>
      </c>
      <c r="J246">
        <f t="shared" si="3"/>
        <v>5</v>
      </c>
    </row>
    <row r="247" spans="1:10" x14ac:dyDescent="0.4">
      <c r="A247" t="s">
        <v>245</v>
      </c>
      <c r="B247">
        <v>-21.137</v>
      </c>
      <c r="C247">
        <v>36.133000000000003</v>
      </c>
      <c r="D247">
        <v>10.804</v>
      </c>
      <c r="E247">
        <v>43.232999999999997</v>
      </c>
      <c r="F247">
        <v>43.234000000000002</v>
      </c>
      <c r="G247">
        <v>0.29299999999999998</v>
      </c>
      <c r="H247">
        <v>20.021999999999998</v>
      </c>
      <c r="I247">
        <v>246</v>
      </c>
      <c r="J247">
        <f t="shared" si="3"/>
        <v>6</v>
      </c>
    </row>
    <row r="248" spans="1:10" x14ac:dyDescent="0.4">
      <c r="A248" t="s">
        <v>246</v>
      </c>
      <c r="B248">
        <v>-21.212</v>
      </c>
      <c r="C248">
        <v>36.290999999999997</v>
      </c>
      <c r="D248">
        <v>10.936</v>
      </c>
      <c r="E248">
        <v>43.435000000000002</v>
      </c>
      <c r="F248">
        <v>43.436999999999998</v>
      </c>
      <c r="G248">
        <v>0.41599999999999998</v>
      </c>
      <c r="H248">
        <v>20.02</v>
      </c>
      <c r="I248">
        <v>247</v>
      </c>
      <c r="J248">
        <f t="shared" si="3"/>
        <v>7</v>
      </c>
    </row>
    <row r="249" spans="1:10" x14ac:dyDescent="0.4">
      <c r="A249" t="s">
        <v>247</v>
      </c>
      <c r="B249">
        <v>-21.288</v>
      </c>
      <c r="C249">
        <v>36.450000000000003</v>
      </c>
      <c r="D249">
        <v>11.066000000000001</v>
      </c>
      <c r="E249">
        <v>43.637999999999998</v>
      </c>
      <c r="F249">
        <v>43.642000000000003</v>
      </c>
      <c r="G249">
        <v>0.53400000000000003</v>
      </c>
      <c r="H249">
        <v>20.018999999999998</v>
      </c>
      <c r="I249">
        <v>248</v>
      </c>
      <c r="J249">
        <f t="shared" si="3"/>
        <v>8</v>
      </c>
    </row>
    <row r="250" spans="1:10" x14ac:dyDescent="0.4">
      <c r="A250" t="s">
        <v>248</v>
      </c>
      <c r="B250">
        <v>-21.363</v>
      </c>
      <c r="C250">
        <v>36.61</v>
      </c>
      <c r="D250">
        <v>11.194000000000001</v>
      </c>
      <c r="E250">
        <v>43.84</v>
      </c>
      <c r="F250">
        <v>43.845999999999997</v>
      </c>
      <c r="G250">
        <v>0.65</v>
      </c>
      <c r="H250">
        <v>20.018000000000001</v>
      </c>
      <c r="I250">
        <v>249</v>
      </c>
      <c r="J250">
        <f t="shared" si="3"/>
        <v>9</v>
      </c>
    </row>
    <row r="251" spans="1:10" x14ac:dyDescent="0.4">
      <c r="A251" t="s">
        <v>249</v>
      </c>
      <c r="B251">
        <v>-21.437999999999999</v>
      </c>
      <c r="C251">
        <v>36.768999999999998</v>
      </c>
      <c r="D251">
        <v>11.32</v>
      </c>
      <c r="E251">
        <v>44.042000000000002</v>
      </c>
      <c r="F251">
        <v>44.05</v>
      </c>
      <c r="G251">
        <v>0.76200000000000001</v>
      </c>
      <c r="H251">
        <v>20.015999999999998</v>
      </c>
      <c r="I251">
        <v>250</v>
      </c>
      <c r="J251">
        <f t="shared" si="3"/>
        <v>10</v>
      </c>
    </row>
    <row r="252" spans="1:10" x14ac:dyDescent="0.4">
      <c r="A252" t="s">
        <v>250</v>
      </c>
      <c r="B252">
        <v>-21.513000000000002</v>
      </c>
      <c r="C252">
        <v>36.929000000000002</v>
      </c>
      <c r="D252">
        <v>11.445</v>
      </c>
      <c r="E252">
        <v>44.244</v>
      </c>
      <c r="F252">
        <v>44.253999999999998</v>
      </c>
      <c r="G252">
        <v>0.871</v>
      </c>
      <c r="H252">
        <v>20.015000000000001</v>
      </c>
      <c r="I252">
        <v>251</v>
      </c>
      <c r="J252">
        <f t="shared" si="3"/>
        <v>11</v>
      </c>
    </row>
    <row r="253" spans="1:10" x14ac:dyDescent="0.4">
      <c r="A253" t="s">
        <v>251</v>
      </c>
      <c r="B253">
        <v>-21.588000000000001</v>
      </c>
      <c r="C253">
        <v>37.090000000000003</v>
      </c>
      <c r="D253">
        <v>11.567</v>
      </c>
      <c r="E253">
        <v>44.447000000000003</v>
      </c>
      <c r="F253">
        <v>44.46</v>
      </c>
      <c r="G253">
        <v>0.97599999999999998</v>
      </c>
      <c r="H253">
        <v>20.012999999999899</v>
      </c>
      <c r="I253">
        <v>252</v>
      </c>
      <c r="J253">
        <f t="shared" si="3"/>
        <v>0</v>
      </c>
    </row>
    <row r="254" spans="1:10" x14ac:dyDescent="0.4">
      <c r="A254" t="s">
        <v>252</v>
      </c>
      <c r="B254">
        <v>-21.663</v>
      </c>
      <c r="C254">
        <v>37.250999999999998</v>
      </c>
      <c r="D254">
        <v>11.686999999999999</v>
      </c>
      <c r="E254">
        <v>44.649000000000001</v>
      </c>
      <c r="F254">
        <v>44.664999999999999</v>
      </c>
      <c r="G254">
        <v>1.077</v>
      </c>
      <c r="H254">
        <v>20.012</v>
      </c>
      <c r="I254">
        <v>253</v>
      </c>
      <c r="J254">
        <f t="shared" si="3"/>
        <v>1</v>
      </c>
    </row>
    <row r="255" spans="1:10" x14ac:dyDescent="0.4">
      <c r="A255" t="s">
        <v>253</v>
      </c>
      <c r="B255">
        <v>-21.738</v>
      </c>
      <c r="C255">
        <v>37.411999999999999</v>
      </c>
      <c r="D255">
        <v>11.804</v>
      </c>
      <c r="E255">
        <v>44.85</v>
      </c>
      <c r="F255">
        <v>44.869</v>
      </c>
      <c r="G255">
        <v>1.1739999999999999</v>
      </c>
      <c r="H255">
        <v>20.010999999999999</v>
      </c>
      <c r="I255">
        <v>254</v>
      </c>
      <c r="J255">
        <f t="shared" si="3"/>
        <v>2</v>
      </c>
    </row>
    <row r="256" spans="1:10" x14ac:dyDescent="0.4">
      <c r="A256" t="s">
        <v>254</v>
      </c>
      <c r="B256">
        <v>-21.812999999999999</v>
      </c>
      <c r="C256">
        <v>37.573999999999998</v>
      </c>
      <c r="D256">
        <v>11.92</v>
      </c>
      <c r="E256">
        <v>45.052</v>
      </c>
      <c r="F256">
        <v>45.073999999999998</v>
      </c>
      <c r="G256">
        <v>1.268</v>
      </c>
      <c r="H256">
        <v>20.009</v>
      </c>
      <c r="I256">
        <v>255</v>
      </c>
      <c r="J256">
        <f t="shared" si="3"/>
        <v>3</v>
      </c>
    </row>
    <row r="257" spans="1:10" x14ac:dyDescent="0.4">
      <c r="A257" t="s">
        <v>255</v>
      </c>
      <c r="B257">
        <v>-21.888000000000002</v>
      </c>
      <c r="C257">
        <v>37.737000000000002</v>
      </c>
      <c r="D257">
        <v>12.032999999999999</v>
      </c>
      <c r="E257">
        <v>45.253999999999998</v>
      </c>
      <c r="F257">
        <v>45.279000000000003</v>
      </c>
      <c r="G257">
        <v>1.3580000000000001</v>
      </c>
      <c r="H257">
        <v>20.007999999999999</v>
      </c>
      <c r="I257">
        <v>256</v>
      </c>
      <c r="J257">
        <f t="shared" si="3"/>
        <v>4</v>
      </c>
    </row>
    <row r="258" spans="1:10" x14ac:dyDescent="0.4">
      <c r="A258" t="s">
        <v>256</v>
      </c>
      <c r="B258">
        <v>-21.963000000000001</v>
      </c>
      <c r="C258">
        <v>37.9</v>
      </c>
      <c r="D258">
        <v>12.144</v>
      </c>
      <c r="E258">
        <v>45.456000000000003</v>
      </c>
      <c r="F258">
        <v>45.484999999999999</v>
      </c>
      <c r="G258">
        <v>1.444</v>
      </c>
      <c r="H258">
        <v>20.006</v>
      </c>
      <c r="I258">
        <v>257</v>
      </c>
      <c r="J258">
        <f t="shared" si="3"/>
        <v>5</v>
      </c>
    </row>
    <row r="259" spans="1:10" x14ac:dyDescent="0.4">
      <c r="A259" t="s">
        <v>257</v>
      </c>
      <c r="B259">
        <v>-22.038</v>
      </c>
      <c r="C259">
        <v>38.064</v>
      </c>
      <c r="D259">
        <v>12.252000000000001</v>
      </c>
      <c r="E259">
        <v>45.658000000000001</v>
      </c>
      <c r="F259">
        <v>45.69</v>
      </c>
      <c r="G259">
        <v>1.526</v>
      </c>
      <c r="H259">
        <v>20.004999999999999</v>
      </c>
      <c r="I259">
        <v>258</v>
      </c>
      <c r="J259">
        <f t="shared" ref="J259:J289" si="4">MOD(I259,12)</f>
        <v>6</v>
      </c>
    </row>
    <row r="260" spans="1:10" x14ac:dyDescent="0.4">
      <c r="A260" t="s">
        <v>258</v>
      </c>
      <c r="B260">
        <v>-22.113</v>
      </c>
      <c r="C260">
        <v>38.228999999999999</v>
      </c>
      <c r="D260">
        <v>12.358000000000001</v>
      </c>
      <c r="E260">
        <v>45.86</v>
      </c>
      <c r="F260">
        <v>45.896000000000001</v>
      </c>
      <c r="G260">
        <v>1.605</v>
      </c>
      <c r="H260">
        <v>20.003</v>
      </c>
      <c r="I260">
        <v>259</v>
      </c>
      <c r="J260">
        <f t="shared" si="4"/>
        <v>7</v>
      </c>
    </row>
    <row r="261" spans="1:10" x14ac:dyDescent="0.4">
      <c r="A261" t="s">
        <v>259</v>
      </c>
      <c r="B261">
        <v>-22.187000000000001</v>
      </c>
      <c r="C261">
        <v>38.393999999999998</v>
      </c>
      <c r="D261">
        <v>12.461</v>
      </c>
      <c r="E261">
        <v>46.061</v>
      </c>
      <c r="F261">
        <v>46.100999999999999</v>
      </c>
      <c r="G261">
        <v>1.679</v>
      </c>
      <c r="H261">
        <v>20.001999999999999</v>
      </c>
      <c r="I261">
        <v>260</v>
      </c>
      <c r="J261">
        <f t="shared" si="4"/>
        <v>8</v>
      </c>
    </row>
    <row r="262" spans="1:10" x14ac:dyDescent="0.4">
      <c r="A262" t="s">
        <v>260</v>
      </c>
      <c r="B262">
        <v>-22.262</v>
      </c>
      <c r="C262">
        <v>38.56</v>
      </c>
      <c r="D262">
        <v>12.561999999999999</v>
      </c>
      <c r="E262">
        <v>46.262999999999998</v>
      </c>
      <c r="F262">
        <v>46.305999999999997</v>
      </c>
      <c r="G262">
        <v>1.75</v>
      </c>
      <c r="H262">
        <v>20</v>
      </c>
      <c r="I262">
        <v>261</v>
      </c>
      <c r="J262">
        <f t="shared" si="4"/>
        <v>9</v>
      </c>
    </row>
    <row r="263" spans="1:10" x14ac:dyDescent="0.4">
      <c r="A263" t="s">
        <v>261</v>
      </c>
      <c r="B263">
        <v>-22.337</v>
      </c>
      <c r="C263">
        <v>38.726999999999997</v>
      </c>
      <c r="D263">
        <v>12.66</v>
      </c>
      <c r="E263">
        <v>46.465000000000003</v>
      </c>
      <c r="F263">
        <v>46.512</v>
      </c>
      <c r="G263">
        <v>1.8169999999999999</v>
      </c>
      <c r="H263">
        <v>19.998000000000001</v>
      </c>
      <c r="I263">
        <v>262</v>
      </c>
      <c r="J263">
        <f t="shared" si="4"/>
        <v>10</v>
      </c>
    </row>
    <row r="264" spans="1:10" x14ac:dyDescent="0.4">
      <c r="A264" t="s">
        <v>262</v>
      </c>
      <c r="B264">
        <v>-22.411000000000001</v>
      </c>
      <c r="C264">
        <v>38.893999999999998</v>
      </c>
      <c r="D264">
        <v>12.755000000000001</v>
      </c>
      <c r="E264">
        <v>46.665999999999997</v>
      </c>
      <c r="F264">
        <v>46.716000000000001</v>
      </c>
      <c r="G264">
        <v>1.88</v>
      </c>
      <c r="H264">
        <v>19.997</v>
      </c>
      <c r="I264">
        <v>263</v>
      </c>
      <c r="J264">
        <f t="shared" si="4"/>
        <v>11</v>
      </c>
    </row>
    <row r="265" spans="1:10" x14ac:dyDescent="0.4">
      <c r="A265" t="s">
        <v>263</v>
      </c>
      <c r="B265">
        <v>-22.486000000000001</v>
      </c>
      <c r="C265">
        <v>39.063000000000002</v>
      </c>
      <c r="D265">
        <v>12.848000000000001</v>
      </c>
      <c r="E265">
        <v>46.868000000000002</v>
      </c>
      <c r="F265">
        <v>46.921999999999997</v>
      </c>
      <c r="G265">
        <v>1.94</v>
      </c>
      <c r="H265">
        <v>19.995000000000001</v>
      </c>
      <c r="I265">
        <v>264</v>
      </c>
      <c r="J265">
        <f t="shared" si="4"/>
        <v>0</v>
      </c>
    </row>
    <row r="266" spans="1:10" x14ac:dyDescent="0.4">
      <c r="A266" t="s">
        <v>264</v>
      </c>
      <c r="B266">
        <v>-22.56</v>
      </c>
      <c r="C266">
        <v>39.231999999999999</v>
      </c>
      <c r="D266">
        <v>12.938000000000001</v>
      </c>
      <c r="E266">
        <v>47.069000000000003</v>
      </c>
      <c r="F266">
        <v>47.125999999999998</v>
      </c>
      <c r="G266">
        <v>1.996</v>
      </c>
      <c r="H266">
        <v>19.992999999999999</v>
      </c>
      <c r="I266">
        <v>265</v>
      </c>
      <c r="J266">
        <f t="shared" si="4"/>
        <v>1</v>
      </c>
    </row>
    <row r="267" spans="1:10" x14ac:dyDescent="0.4">
      <c r="A267" t="s">
        <v>265</v>
      </c>
      <c r="B267">
        <v>-22.634</v>
      </c>
      <c r="C267">
        <v>39.402000000000001</v>
      </c>
      <c r="D267">
        <v>13.025</v>
      </c>
      <c r="E267">
        <v>47.27</v>
      </c>
      <c r="F267">
        <v>47.33</v>
      </c>
      <c r="G267">
        <v>2.048</v>
      </c>
      <c r="H267">
        <v>19.992000000000001</v>
      </c>
      <c r="I267">
        <v>266</v>
      </c>
      <c r="J267">
        <f t="shared" si="4"/>
        <v>2</v>
      </c>
    </row>
    <row r="268" spans="1:10" x14ac:dyDescent="0.4">
      <c r="A268" t="s">
        <v>266</v>
      </c>
      <c r="B268">
        <v>-22.709</v>
      </c>
      <c r="C268">
        <v>39.573</v>
      </c>
      <c r="D268">
        <v>13.109</v>
      </c>
      <c r="E268">
        <v>47.472000000000001</v>
      </c>
      <c r="F268">
        <v>47.536000000000001</v>
      </c>
      <c r="G268">
        <v>2.0950000000000002</v>
      </c>
      <c r="H268">
        <v>19.989999999999998</v>
      </c>
      <c r="I268">
        <v>267</v>
      </c>
      <c r="J268">
        <f t="shared" si="4"/>
        <v>3</v>
      </c>
    </row>
    <row r="269" spans="1:10" x14ac:dyDescent="0.4">
      <c r="A269" t="s">
        <v>267</v>
      </c>
      <c r="B269">
        <v>-22.783000000000001</v>
      </c>
      <c r="C269">
        <v>39.744999999999997</v>
      </c>
      <c r="D269">
        <v>13.191000000000001</v>
      </c>
      <c r="E269">
        <v>47.673000000000002</v>
      </c>
      <c r="F269">
        <v>47.74</v>
      </c>
      <c r="G269">
        <v>2.14</v>
      </c>
      <c r="H269">
        <v>19.988</v>
      </c>
      <c r="I269">
        <v>268</v>
      </c>
      <c r="J269">
        <f t="shared" si="4"/>
        <v>4</v>
      </c>
    </row>
    <row r="270" spans="1:10" x14ac:dyDescent="0.4">
      <c r="A270" t="s">
        <v>268</v>
      </c>
      <c r="B270">
        <v>-22.856999999999999</v>
      </c>
      <c r="C270">
        <v>39.917000000000002</v>
      </c>
      <c r="D270">
        <v>13.269</v>
      </c>
      <c r="E270">
        <v>47.874000000000002</v>
      </c>
      <c r="F270">
        <v>47.942999999999998</v>
      </c>
      <c r="G270">
        <v>2.1800000000000002</v>
      </c>
      <c r="H270">
        <v>19.986000000000001</v>
      </c>
      <c r="I270">
        <v>269</v>
      </c>
      <c r="J270">
        <f t="shared" si="4"/>
        <v>5</v>
      </c>
    </row>
    <row r="271" spans="1:10" x14ac:dyDescent="0.4">
      <c r="A271" t="s">
        <v>269</v>
      </c>
      <c r="B271">
        <v>-22.931000000000001</v>
      </c>
      <c r="C271">
        <v>40.091000000000001</v>
      </c>
      <c r="D271">
        <v>13.343999999999999</v>
      </c>
      <c r="E271">
        <v>48.075000000000003</v>
      </c>
      <c r="F271">
        <v>48.146999999999998</v>
      </c>
      <c r="G271">
        <v>2.2160000000000002</v>
      </c>
      <c r="H271">
        <v>19.984999999999999</v>
      </c>
      <c r="I271">
        <v>270</v>
      </c>
      <c r="J271">
        <f t="shared" si="4"/>
        <v>6</v>
      </c>
    </row>
    <row r="272" spans="1:10" x14ac:dyDescent="0.4">
      <c r="A272" t="s">
        <v>270</v>
      </c>
      <c r="B272">
        <v>-23.006</v>
      </c>
      <c r="C272">
        <v>40.265999999999998</v>
      </c>
      <c r="D272">
        <v>13.417</v>
      </c>
      <c r="E272">
        <v>48.277000000000001</v>
      </c>
      <c r="F272">
        <v>48.350999999999999</v>
      </c>
      <c r="G272">
        <v>2.2490000000000001</v>
      </c>
      <c r="H272">
        <v>19.983000000000001</v>
      </c>
      <c r="I272">
        <v>271</v>
      </c>
      <c r="J272">
        <f t="shared" si="4"/>
        <v>7</v>
      </c>
    </row>
    <row r="273" spans="1:10" x14ac:dyDescent="0.4">
      <c r="A273" t="s">
        <v>271</v>
      </c>
      <c r="B273">
        <v>-23.08</v>
      </c>
      <c r="C273">
        <v>40.441000000000003</v>
      </c>
      <c r="D273">
        <v>13.486000000000001</v>
      </c>
      <c r="E273">
        <v>48.476999999999997</v>
      </c>
      <c r="F273">
        <v>48.554000000000002</v>
      </c>
      <c r="G273">
        <v>2.2770000000000001</v>
      </c>
      <c r="H273">
        <v>19.981000000000002</v>
      </c>
      <c r="I273">
        <v>272</v>
      </c>
      <c r="J273">
        <f t="shared" si="4"/>
        <v>8</v>
      </c>
    </row>
    <row r="274" spans="1:10" x14ac:dyDescent="0.4">
      <c r="A274" t="s">
        <v>272</v>
      </c>
      <c r="B274">
        <v>-23.154</v>
      </c>
      <c r="C274">
        <v>40.618000000000002</v>
      </c>
      <c r="D274">
        <v>13.552</v>
      </c>
      <c r="E274">
        <v>48.677999999999997</v>
      </c>
      <c r="F274">
        <v>48.756999999999998</v>
      </c>
      <c r="G274">
        <v>2.302</v>
      </c>
      <c r="H274">
        <v>19.978999999999999</v>
      </c>
      <c r="I274">
        <v>273</v>
      </c>
      <c r="J274">
        <f t="shared" si="4"/>
        <v>9</v>
      </c>
    </row>
    <row r="275" spans="1:10" x14ac:dyDescent="0.4">
      <c r="A275" t="s">
        <v>273</v>
      </c>
      <c r="B275">
        <v>-23.228000000000002</v>
      </c>
      <c r="C275">
        <v>40.795999999999999</v>
      </c>
      <c r="D275">
        <v>13.615</v>
      </c>
      <c r="E275">
        <v>48.88</v>
      </c>
      <c r="F275">
        <v>48.96</v>
      </c>
      <c r="G275">
        <v>2.3220000000000001</v>
      </c>
      <c r="H275">
        <v>19.977</v>
      </c>
      <c r="I275">
        <v>274</v>
      </c>
      <c r="J275">
        <f t="shared" si="4"/>
        <v>10</v>
      </c>
    </row>
    <row r="276" spans="1:10" x14ac:dyDescent="0.4">
      <c r="A276" t="s">
        <v>274</v>
      </c>
      <c r="B276">
        <v>-23.300999999999998</v>
      </c>
      <c r="C276">
        <v>40.973999999999997</v>
      </c>
      <c r="D276">
        <v>13.675000000000001</v>
      </c>
      <c r="E276">
        <v>49.08</v>
      </c>
      <c r="F276">
        <v>49.161999999999999</v>
      </c>
      <c r="G276">
        <v>2.34</v>
      </c>
      <c r="H276">
        <v>19.975000000000001</v>
      </c>
      <c r="I276">
        <v>275</v>
      </c>
      <c r="J276">
        <f t="shared" si="4"/>
        <v>11</v>
      </c>
    </row>
    <row r="277" spans="1:10" x14ac:dyDescent="0.4">
      <c r="A277" t="s">
        <v>275</v>
      </c>
      <c r="B277">
        <v>-23.375</v>
      </c>
      <c r="C277">
        <v>41.154000000000003</v>
      </c>
      <c r="D277">
        <v>13.731999999999999</v>
      </c>
      <c r="E277">
        <v>49.280999999999999</v>
      </c>
      <c r="F277">
        <v>49.363999999999997</v>
      </c>
      <c r="G277">
        <v>2.3540000000000001</v>
      </c>
      <c r="H277">
        <v>19.972999999999999</v>
      </c>
      <c r="I277">
        <v>276</v>
      </c>
      <c r="J277">
        <f t="shared" si="4"/>
        <v>0</v>
      </c>
    </row>
    <row r="278" spans="1:10" x14ac:dyDescent="0.4">
      <c r="A278" t="s">
        <v>276</v>
      </c>
      <c r="B278">
        <v>-23.449000000000002</v>
      </c>
      <c r="C278">
        <v>41.335000000000001</v>
      </c>
      <c r="D278">
        <v>13.785</v>
      </c>
      <c r="E278">
        <v>49.481999999999999</v>
      </c>
      <c r="F278">
        <v>49.566000000000003</v>
      </c>
      <c r="G278">
        <v>2.363</v>
      </c>
      <c r="H278">
        <v>19.971</v>
      </c>
      <c r="I278">
        <v>277</v>
      </c>
      <c r="J278">
        <f t="shared" si="4"/>
        <v>1</v>
      </c>
    </row>
    <row r="279" spans="1:10" x14ac:dyDescent="0.4">
      <c r="A279" t="s">
        <v>277</v>
      </c>
      <c r="B279">
        <v>-23.523</v>
      </c>
      <c r="C279">
        <v>41.517000000000003</v>
      </c>
      <c r="D279">
        <v>13.835000000000001</v>
      </c>
      <c r="E279">
        <v>49.683</v>
      </c>
      <c r="F279">
        <v>49.768000000000001</v>
      </c>
      <c r="G279">
        <v>2.3679999999999999</v>
      </c>
      <c r="H279">
        <v>19.969000000000001</v>
      </c>
      <c r="I279">
        <v>278</v>
      </c>
      <c r="J279">
        <f t="shared" si="4"/>
        <v>2</v>
      </c>
    </row>
    <row r="280" spans="1:10" x14ac:dyDescent="0.4">
      <c r="A280" t="s">
        <v>278</v>
      </c>
      <c r="B280">
        <v>-23.597000000000001</v>
      </c>
      <c r="C280">
        <v>41.698999999999998</v>
      </c>
      <c r="D280">
        <v>13.882</v>
      </c>
      <c r="E280">
        <v>49.883000000000003</v>
      </c>
      <c r="F280">
        <v>49.968000000000004</v>
      </c>
      <c r="G280">
        <v>2.37</v>
      </c>
      <c r="H280">
        <v>19.966999999999999</v>
      </c>
      <c r="I280">
        <v>279</v>
      </c>
      <c r="J280">
        <f t="shared" si="4"/>
        <v>3</v>
      </c>
    </row>
    <row r="281" spans="1:10" x14ac:dyDescent="0.4">
      <c r="A281" t="s">
        <v>279</v>
      </c>
      <c r="B281">
        <v>-23.67</v>
      </c>
      <c r="C281">
        <v>41.883000000000003</v>
      </c>
      <c r="D281">
        <v>13.925000000000001</v>
      </c>
      <c r="E281">
        <v>50.084000000000003</v>
      </c>
      <c r="F281">
        <v>50.17</v>
      </c>
      <c r="G281">
        <v>2.3679999999999999</v>
      </c>
      <c r="H281">
        <v>19.965</v>
      </c>
      <c r="I281">
        <v>280</v>
      </c>
      <c r="J281">
        <f t="shared" si="4"/>
        <v>4</v>
      </c>
    </row>
    <row r="282" spans="1:10" x14ac:dyDescent="0.4">
      <c r="A282" t="s">
        <v>280</v>
      </c>
      <c r="B282">
        <v>-23.744</v>
      </c>
      <c r="C282">
        <v>42.067999999999998</v>
      </c>
      <c r="D282">
        <v>13.965</v>
      </c>
      <c r="E282">
        <v>50.283999999999999</v>
      </c>
      <c r="F282">
        <v>50.37</v>
      </c>
      <c r="G282">
        <v>2.3620000000000001</v>
      </c>
      <c r="H282">
        <v>19.963000000000001</v>
      </c>
      <c r="I282">
        <v>281</v>
      </c>
      <c r="J282">
        <f t="shared" si="4"/>
        <v>5</v>
      </c>
    </row>
    <row r="283" spans="1:10" x14ac:dyDescent="0.4">
      <c r="A283" t="s">
        <v>281</v>
      </c>
      <c r="B283">
        <v>-23.818000000000001</v>
      </c>
      <c r="C283">
        <v>42.253999999999998</v>
      </c>
      <c r="D283">
        <v>14.002000000000001</v>
      </c>
      <c r="E283">
        <v>50.484999999999999</v>
      </c>
      <c r="F283">
        <v>50.57</v>
      </c>
      <c r="G283">
        <v>2.3519999999999999</v>
      </c>
      <c r="H283">
        <v>19.960999999999999</v>
      </c>
      <c r="I283">
        <v>282</v>
      </c>
      <c r="J283">
        <f t="shared" si="4"/>
        <v>6</v>
      </c>
    </row>
    <row r="284" spans="1:10" x14ac:dyDescent="0.4">
      <c r="A284" t="s">
        <v>282</v>
      </c>
      <c r="B284">
        <v>-23.890999999999998</v>
      </c>
      <c r="C284">
        <v>42.441000000000003</v>
      </c>
      <c r="D284">
        <v>14.035</v>
      </c>
      <c r="E284">
        <v>50.685000000000002</v>
      </c>
      <c r="F284">
        <v>50.77</v>
      </c>
      <c r="G284">
        <v>2.339</v>
      </c>
      <c r="H284">
        <v>19.957999999999998</v>
      </c>
      <c r="I284">
        <v>283</v>
      </c>
      <c r="J284">
        <f t="shared" si="4"/>
        <v>7</v>
      </c>
    </row>
    <row r="285" spans="1:10" x14ac:dyDescent="0.4">
      <c r="A285" t="s">
        <v>283</v>
      </c>
      <c r="B285">
        <v>-23.965</v>
      </c>
      <c r="C285">
        <v>42.63</v>
      </c>
      <c r="D285">
        <v>14.065</v>
      </c>
      <c r="E285">
        <v>50.887</v>
      </c>
      <c r="F285">
        <v>50.970999999999997</v>
      </c>
      <c r="G285">
        <v>2.3220000000000001</v>
      </c>
      <c r="H285">
        <v>19.956</v>
      </c>
      <c r="I285">
        <v>284</v>
      </c>
      <c r="J285">
        <f t="shared" si="4"/>
        <v>8</v>
      </c>
    </row>
    <row r="286" spans="1:10" x14ac:dyDescent="0.4">
      <c r="A286" t="s">
        <v>284</v>
      </c>
      <c r="B286">
        <v>-24.038</v>
      </c>
      <c r="C286">
        <v>42.819000000000003</v>
      </c>
      <c r="D286">
        <v>14.090999999999999</v>
      </c>
      <c r="E286">
        <v>51.087000000000003</v>
      </c>
      <c r="F286">
        <v>51.168999999999997</v>
      </c>
      <c r="G286">
        <v>2.3010000000000002</v>
      </c>
      <c r="H286">
        <v>19.954000000000001</v>
      </c>
      <c r="I286">
        <v>285</v>
      </c>
      <c r="J286">
        <f t="shared" si="4"/>
        <v>9</v>
      </c>
    </row>
    <row r="287" spans="1:10" x14ac:dyDescent="0.4">
      <c r="A287" t="s">
        <v>285</v>
      </c>
      <c r="B287">
        <v>-24.111000000000001</v>
      </c>
      <c r="C287">
        <v>43.009</v>
      </c>
      <c r="D287">
        <v>14.114000000000001</v>
      </c>
      <c r="E287">
        <v>51.286999999999999</v>
      </c>
      <c r="F287">
        <v>51.368000000000002</v>
      </c>
      <c r="G287">
        <v>2.2770000000000001</v>
      </c>
      <c r="H287">
        <v>19.951999999999899</v>
      </c>
      <c r="I287">
        <v>286</v>
      </c>
      <c r="J287">
        <f t="shared" si="4"/>
        <v>10</v>
      </c>
    </row>
    <row r="288" spans="1:10" x14ac:dyDescent="0.4">
      <c r="A288" t="s">
        <v>286</v>
      </c>
      <c r="B288">
        <v>-24.184999999999999</v>
      </c>
      <c r="C288">
        <v>43.201000000000001</v>
      </c>
      <c r="D288">
        <v>14.132999999999999</v>
      </c>
      <c r="E288">
        <v>51.488</v>
      </c>
      <c r="F288">
        <v>51.567</v>
      </c>
      <c r="G288">
        <v>2.2480000000000002</v>
      </c>
      <c r="H288">
        <v>19.948999999999899</v>
      </c>
      <c r="I288">
        <v>287</v>
      </c>
      <c r="J288">
        <f t="shared" si="4"/>
        <v>11</v>
      </c>
    </row>
    <row r="289" spans="1:10" x14ac:dyDescent="0.4">
      <c r="A289" t="s">
        <v>287</v>
      </c>
      <c r="B289">
        <v>-24.257999999999999</v>
      </c>
      <c r="C289">
        <v>43.393000000000001</v>
      </c>
      <c r="D289">
        <v>14.148</v>
      </c>
      <c r="E289">
        <v>51.686999999999998</v>
      </c>
      <c r="F289">
        <v>51.764000000000003</v>
      </c>
      <c r="G289">
        <v>2.2149999999999999</v>
      </c>
      <c r="H289">
        <v>19.946999999999999</v>
      </c>
      <c r="I289">
        <v>288</v>
      </c>
      <c r="J289">
        <f t="shared" si="4"/>
        <v>0</v>
      </c>
    </row>
  </sheetData>
  <autoFilter ref="A1:J289"/>
  <phoneticPr fontId="1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N36"/>
  <sheetViews>
    <sheetView zoomScaleNormal="100" workbookViewId="0">
      <pane xSplit="4" ySplit="5" topLeftCell="J6" activePane="bottomRight" state="frozen"/>
      <selection activeCell="I27" sqref="I27"/>
      <selection pane="topRight" activeCell="I27" sqref="I27"/>
      <selection pane="bottomLeft" activeCell="I27" sqref="I27"/>
      <selection pane="bottomRight" activeCell="I27" sqref="I27"/>
    </sheetView>
  </sheetViews>
  <sheetFormatPr defaultRowHeight="18.75" x14ac:dyDescent="0.4"/>
  <cols>
    <col min="3" max="4" width="23.25" style="7" bestFit="1" customWidth="1"/>
    <col min="5" max="5" width="17.5" bestFit="1" customWidth="1"/>
    <col min="6" max="6" width="27.875" bestFit="1" customWidth="1"/>
    <col min="7" max="7" width="21.5" bestFit="1" customWidth="1"/>
    <col min="8" max="8" width="13.375" bestFit="1" customWidth="1"/>
    <col min="9" max="9" width="45.125" bestFit="1" customWidth="1"/>
    <col min="10" max="10" width="3.875" customWidth="1"/>
    <col min="11" max="11" width="38.375" bestFit="1" customWidth="1"/>
    <col min="12" max="12" width="10.625" bestFit="1" customWidth="1"/>
  </cols>
  <sheetData>
    <row r="1" spans="1:14" ht="19.5" thickBot="1" x14ac:dyDescent="0.45">
      <c r="A1" t="s">
        <v>1460</v>
      </c>
      <c r="L1" s="69" t="s">
        <v>1480</v>
      </c>
    </row>
    <row r="2" spans="1:14" ht="19.5" thickBot="1" x14ac:dyDescent="0.45">
      <c r="A2" t="s">
        <v>1467</v>
      </c>
      <c r="C2" s="32">
        <v>44011</v>
      </c>
      <c r="L2" s="69">
        <f>+L4*14</f>
        <v>3206</v>
      </c>
    </row>
    <row r="3" spans="1:14" ht="19.5" thickBot="1" x14ac:dyDescent="0.45">
      <c r="A3" t="s">
        <v>1468</v>
      </c>
      <c r="C3" s="32">
        <v>44012</v>
      </c>
      <c r="L3" s="69" t="s">
        <v>1479</v>
      </c>
    </row>
    <row r="4" spans="1:14" x14ac:dyDescent="0.4">
      <c r="A4" s="98" t="s">
        <v>1359</v>
      </c>
      <c r="B4" s="98"/>
      <c r="C4" s="98" t="s">
        <v>1360</v>
      </c>
      <c r="D4" s="98"/>
      <c r="L4" s="69">
        <f>+SUM(L6:L36)</f>
        <v>229</v>
      </c>
    </row>
    <row r="5" spans="1:14" x14ac:dyDescent="0.4">
      <c r="A5" s="12" t="s">
        <v>1357</v>
      </c>
      <c r="B5" s="12" t="s">
        <v>1358</v>
      </c>
      <c r="C5" s="12" t="s">
        <v>1357</v>
      </c>
      <c r="D5" s="12" t="s">
        <v>1358</v>
      </c>
      <c r="E5" s="12" t="s">
        <v>1343</v>
      </c>
      <c r="F5" s="12" t="s">
        <v>1361</v>
      </c>
      <c r="G5" s="12" t="s">
        <v>1362</v>
      </c>
      <c r="H5" s="12" t="s">
        <v>1353</v>
      </c>
      <c r="I5" s="12"/>
      <c r="L5" s="69" t="s">
        <v>1478</v>
      </c>
      <c r="N5" t="s">
        <v>1478</v>
      </c>
    </row>
    <row r="6" spans="1:14" ht="19.5" thickBot="1" x14ac:dyDescent="0.45">
      <c r="C6" s="13" t="s">
        <v>1461</v>
      </c>
      <c r="D6" s="13" t="s">
        <v>1461</v>
      </c>
      <c r="E6" s="8"/>
      <c r="F6" s="8" t="s">
        <v>1338</v>
      </c>
      <c r="G6" s="8" t="s">
        <v>1308</v>
      </c>
      <c r="H6" s="14">
        <f>VLOOKUP(G6,List!B:C,2,0)</f>
        <v>577</v>
      </c>
      <c r="I6" s="8"/>
      <c r="K6" s="66" t="str">
        <f>VLOOKUP(G6,List!B:E,4,0)</f>
        <v>dcsm-EF_BUS_MONI_ON.cps</v>
      </c>
      <c r="L6" s="69">
        <f>VLOOKUP(G6,List!B:G,6,0)</f>
        <v>20</v>
      </c>
    </row>
    <row r="7" spans="1:14" ht="19.5" thickBot="1" x14ac:dyDescent="0.45">
      <c r="A7" s="21"/>
      <c r="B7" s="22"/>
      <c r="C7" s="23">
        <f>$C$2</f>
        <v>44011</v>
      </c>
      <c r="D7" s="23">
        <f>C7+H7/3600/24</f>
        <v>44011.013888888891</v>
      </c>
      <c r="E7" s="24" t="s">
        <v>1470</v>
      </c>
      <c r="F7" s="30"/>
      <c r="G7" s="39"/>
      <c r="H7" s="31">
        <v>1200</v>
      </c>
      <c r="I7" s="38"/>
      <c r="K7" t="str">
        <f>+IF(G7="","",IF(VLOOKUP(G7,List!B:D,3,FALSE)=0,"",VLOOKUP(G7,List!B:D,3,FALSE)))</f>
        <v/>
      </c>
      <c r="L7" s="69"/>
    </row>
    <row r="8" spans="1:14" x14ac:dyDescent="0.4">
      <c r="C8" s="13">
        <f>$D$7</f>
        <v>44011.013888888891</v>
      </c>
      <c r="D8" s="13">
        <f>C8+H8/3600/24</f>
        <v>44011.019780092596</v>
      </c>
      <c r="E8" s="8"/>
      <c r="F8" s="8" t="s">
        <v>1339</v>
      </c>
      <c r="G8" s="8" t="s">
        <v>1309</v>
      </c>
      <c r="H8" s="14">
        <f>VLOOKUP(G8,List!B:C,2,0)</f>
        <v>509</v>
      </c>
      <c r="I8" s="8"/>
      <c r="K8" s="66" t="str">
        <f>VLOOKUP(G8,List!B:E,4,0)</f>
        <v>dcsm-EF_MDP_ON.cps</v>
      </c>
      <c r="L8" s="69">
        <f>VLOOKUP(G8,List!B:G,6,0)</f>
        <v>11</v>
      </c>
      <c r="M8" s="101" t="s">
        <v>1497</v>
      </c>
      <c r="N8" s="98">
        <f>SUM(L8:L17)</f>
        <v>106</v>
      </c>
    </row>
    <row r="9" spans="1:14" x14ac:dyDescent="0.4">
      <c r="C9" s="13">
        <f t="shared" ref="C9:C21" si="0">D8</f>
        <v>44011.019780092596</v>
      </c>
      <c r="D9" s="13">
        <f t="shared" ref="D9:D10" si="1">C9+H9/3600/24</f>
        <v>44011.020266203705</v>
      </c>
      <c r="E9" s="8"/>
      <c r="F9" s="8"/>
      <c r="G9" s="8" t="s">
        <v>1363</v>
      </c>
      <c r="H9" s="14">
        <f>VLOOKUP(G9,List!B:C,2,0)</f>
        <v>42</v>
      </c>
      <c r="I9" s="8"/>
      <c r="K9" s="66" t="str">
        <f>VLOOKUP(G9,List!B:E,4,0)</f>
        <v>dcsm-EF_MDP_CRUISE_SET.cps</v>
      </c>
      <c r="L9" s="69">
        <f>VLOOKUP(G9,List!B:G,6,0)</f>
        <v>2</v>
      </c>
      <c r="M9" s="101"/>
      <c r="N9" s="98"/>
    </row>
    <row r="10" spans="1:14" x14ac:dyDescent="0.4">
      <c r="C10" s="13">
        <f t="shared" si="0"/>
        <v>44011.020266203705</v>
      </c>
      <c r="D10" s="13">
        <f t="shared" si="1"/>
        <v>44011.020752314813</v>
      </c>
      <c r="E10" s="8"/>
      <c r="F10" s="15" t="s">
        <v>1347</v>
      </c>
      <c r="G10" s="15" t="s">
        <v>1348</v>
      </c>
      <c r="H10" s="14">
        <f>VLOOKUP(G10,List!B:C,2,0)</f>
        <v>42</v>
      </c>
      <c r="I10" s="15" t="s">
        <v>1349</v>
      </c>
      <c r="K10" s="66" t="str">
        <f>VLOOKUP(G10,List!B:E,4,0)</f>
        <v>dcsm-EF_BUS_TLM_MODE_10.cps</v>
      </c>
      <c r="L10" s="69">
        <f>VLOOKUP(G10,List!B:G,6,0)</f>
        <v>2</v>
      </c>
      <c r="M10" s="101"/>
      <c r="N10" s="98"/>
    </row>
    <row r="11" spans="1:14" x14ac:dyDescent="0.4">
      <c r="C11" s="13">
        <f t="shared" si="0"/>
        <v>44011.020752314813</v>
      </c>
      <c r="D11" s="13">
        <f t="shared" ref="D11" si="2">C11+H11/3600/24</f>
        <v>44011.021678240737</v>
      </c>
      <c r="E11" s="8"/>
      <c r="F11" s="100" t="s">
        <v>1316</v>
      </c>
      <c r="G11" s="15" t="s">
        <v>1356</v>
      </c>
      <c r="H11" s="14">
        <f>VLOOKUP(G11,List!B:C,2,0)</f>
        <v>80</v>
      </c>
      <c r="I11" s="15"/>
      <c r="K11" s="66" t="str">
        <f>VLOOKUP(G11,List!B:E,4,0)</f>
        <v>dcsm-EF_PME_ON.cps</v>
      </c>
      <c r="L11" s="69">
        <f>VLOOKUP(G11,List!B:G,6,0)</f>
        <v>2</v>
      </c>
      <c r="M11" s="101"/>
      <c r="N11" s="98"/>
    </row>
    <row r="12" spans="1:14" x14ac:dyDescent="0.4">
      <c r="C12" s="13">
        <f t="shared" si="0"/>
        <v>44011.021678240737</v>
      </c>
      <c r="D12" s="13">
        <f t="shared" ref="D12:D21" si="3">C12+H12/3600/24</f>
        <v>44011.031724537032</v>
      </c>
      <c r="E12" s="8"/>
      <c r="F12" s="100"/>
      <c r="G12" s="15" t="s">
        <v>1315</v>
      </c>
      <c r="H12" s="14">
        <f>VLOOKUP(G12,List!B:C,2,0)</f>
        <v>868</v>
      </c>
      <c r="I12" s="15"/>
      <c r="K12" s="66" t="str">
        <f>VLOOKUP(G12,List!B:E,4,0)</f>
        <v>dcsm-EF_PWI_ON_CRUISE.cps</v>
      </c>
      <c r="L12" s="69">
        <f>VLOOKUP(G12,List!B:G,6,0)</f>
        <v>27</v>
      </c>
      <c r="M12" s="101"/>
      <c r="N12" s="98"/>
    </row>
    <row r="13" spans="1:14" x14ac:dyDescent="0.4">
      <c r="C13" s="13">
        <f t="shared" si="0"/>
        <v>44011.031724537032</v>
      </c>
      <c r="D13" s="13">
        <f t="shared" si="3"/>
        <v>44011.03188657407</v>
      </c>
      <c r="E13" s="8"/>
      <c r="F13" s="100"/>
      <c r="G13" s="15" t="s">
        <v>1314</v>
      </c>
      <c r="H13" s="14">
        <f>VLOOKUP(G13,List!B:C,2,0)</f>
        <v>14</v>
      </c>
      <c r="I13" s="15"/>
      <c r="K13" s="66" t="str">
        <f>VLOOKUP(G13,List!B:E,4,0)</f>
        <v>dcsm-EF_MGF_ON.cps</v>
      </c>
      <c r="L13" s="69">
        <f>VLOOKUP(G13,List!B:G,6,0)</f>
        <v>3</v>
      </c>
      <c r="M13" s="101"/>
      <c r="N13" s="98"/>
    </row>
    <row r="14" spans="1:14" x14ac:dyDescent="0.4">
      <c r="C14" s="13">
        <f t="shared" si="0"/>
        <v>44011.03188657407</v>
      </c>
      <c r="D14" s="13">
        <f t="shared" si="3"/>
        <v>44011.035266203697</v>
      </c>
      <c r="E14" s="8"/>
      <c r="F14" s="100"/>
      <c r="G14" s="8" t="s">
        <v>1489</v>
      </c>
      <c r="H14" s="54">
        <f>VLOOKUP(G14,List!B:C,2,0)</f>
        <v>292</v>
      </c>
      <c r="I14" s="16" t="s">
        <v>1472</v>
      </c>
      <c r="K14" s="66" t="str">
        <f>VLOOKUP(G14,List!B:E,4,0)</f>
        <v>dcsm-EF_MEA1_ON_SW.cps</v>
      </c>
      <c r="L14" s="69">
        <f>VLOOKUP(G14,List!B:G,6,0)</f>
        <v>12</v>
      </c>
      <c r="M14" s="101"/>
      <c r="N14" s="98"/>
    </row>
    <row r="15" spans="1:14" x14ac:dyDescent="0.4">
      <c r="C15" s="13">
        <f t="shared" si="0"/>
        <v>44011.035266203697</v>
      </c>
      <c r="D15" s="13">
        <f t="shared" si="3"/>
        <v>44011.041793981472</v>
      </c>
      <c r="E15" s="8"/>
      <c r="F15" s="100"/>
      <c r="G15" s="15" t="s">
        <v>1311</v>
      </c>
      <c r="H15" s="14">
        <f>VLOOKUP(G15,List!B:C,2,0)</f>
        <v>564</v>
      </c>
      <c r="I15" s="15"/>
      <c r="K15" s="66" t="str">
        <f>VLOOKUP(G15,List!B:E,4,0)</f>
        <v>dcsm-EF_ENA_power_ON.cps</v>
      </c>
      <c r="L15" s="69">
        <f>VLOOKUP(G15,List!B:G,6,0)</f>
        <v>7</v>
      </c>
      <c r="M15" s="101"/>
      <c r="N15" s="98"/>
    </row>
    <row r="16" spans="1:14" x14ac:dyDescent="0.4">
      <c r="C16" s="13">
        <f t="shared" si="0"/>
        <v>44011.041793981472</v>
      </c>
      <c r="D16" s="13">
        <f t="shared" si="3"/>
        <v>44011.056030092586</v>
      </c>
      <c r="E16" s="18"/>
      <c r="F16" s="102"/>
      <c r="G16" s="19" t="s">
        <v>1312</v>
      </c>
      <c r="H16" s="20">
        <f>VLOOKUP(G16,List!B:C,2,0)</f>
        <v>1230</v>
      </c>
      <c r="I16" s="25"/>
      <c r="K16" s="66" t="str">
        <f>VLOOKUP(G16,List!B:E,4,0)</f>
        <v>dcsm-EF_HEP_ON_START_for_TL.cps</v>
      </c>
      <c r="L16" s="69">
        <f>VLOOKUP(G16,List!B:G,6,0)</f>
        <v>34</v>
      </c>
      <c r="M16" s="101"/>
      <c r="N16" s="98"/>
    </row>
    <row r="17" spans="3:14" x14ac:dyDescent="0.4">
      <c r="C17" s="13">
        <f t="shared" si="0"/>
        <v>44011.056030092586</v>
      </c>
      <c r="D17" s="13">
        <f t="shared" si="3"/>
        <v>44011.05836805555</v>
      </c>
      <c r="E17" s="18"/>
      <c r="F17" s="102"/>
      <c r="G17" s="19" t="s">
        <v>1464</v>
      </c>
      <c r="H17" s="59">
        <f>VLOOKUP(G17,List!B:C,2,0)</f>
        <v>202</v>
      </c>
      <c r="I17" s="25" t="s">
        <v>1463</v>
      </c>
      <c r="K17" s="67" t="str">
        <f>VLOOKUP(G17,List!B:E,4,0)</f>
        <v>dcsm-EF_MDM_ON.cps</v>
      </c>
      <c r="L17" s="69">
        <f>VLOOKUP(G17,List!B:G,6,0)</f>
        <v>6</v>
      </c>
      <c r="M17" s="101"/>
      <c r="N17" s="98"/>
    </row>
    <row r="18" spans="3:14" x14ac:dyDescent="0.4">
      <c r="C18" s="13">
        <f t="shared" si="0"/>
        <v>44011.05836805555</v>
      </c>
      <c r="D18" s="13">
        <f t="shared" si="3"/>
        <v>44011.061493055553</v>
      </c>
      <c r="E18" s="26"/>
      <c r="F18" s="99" t="s">
        <v>1317</v>
      </c>
      <c r="G18" s="27" t="s">
        <v>1320</v>
      </c>
      <c r="H18" s="28">
        <f>VLOOKUP(G18,List!B:C,2,0)</f>
        <v>270</v>
      </c>
      <c r="I18" s="29"/>
      <c r="K18" s="66" t="str">
        <f>VLOOKUP(G18,List!B:E,4,0)</f>
        <v>dcsm-EF_HEPE_HV_ON_OBS_START.cps</v>
      </c>
      <c r="L18" s="69">
        <f>VLOOKUP(G18,List!B:G,6,0)</f>
        <v>6</v>
      </c>
      <c r="M18" s="101" t="s">
        <v>1498</v>
      </c>
      <c r="N18" s="98">
        <f>SUM(L18:L21)</f>
        <v>53</v>
      </c>
    </row>
    <row r="19" spans="3:14" x14ac:dyDescent="0.4">
      <c r="C19" s="13">
        <f t="shared" si="0"/>
        <v>44011.061493055553</v>
      </c>
      <c r="D19" s="13">
        <f t="shared" si="3"/>
        <v>44011.065474537034</v>
      </c>
      <c r="E19" s="8"/>
      <c r="F19" s="100"/>
      <c r="G19" s="15" t="s">
        <v>1321</v>
      </c>
      <c r="H19" s="14">
        <f>VLOOKUP(G19,List!B:C,2,0)</f>
        <v>344</v>
      </c>
      <c r="I19" s="15"/>
      <c r="K19" s="66" t="str">
        <f>VLOOKUP(G19,List!B:E,4,0)</f>
        <v>dcsm-EF_ENA_HV_ON.cps</v>
      </c>
      <c r="L19" s="69">
        <f>VLOOKUP(G19,List!B:G,6,0)</f>
        <v>18</v>
      </c>
      <c r="M19" s="101"/>
      <c r="N19" s="98"/>
    </row>
    <row r="20" spans="3:14" x14ac:dyDescent="0.4">
      <c r="C20" s="13">
        <f t="shared" si="0"/>
        <v>44011.065474537034</v>
      </c>
      <c r="D20" s="13">
        <f t="shared" si="3"/>
        <v>44011.085173611107</v>
      </c>
      <c r="E20" s="8"/>
      <c r="F20" s="100"/>
      <c r="G20" s="8" t="s">
        <v>1483</v>
      </c>
      <c r="H20" s="60">
        <f>VLOOKUP(G20,List!B:C,2,0)</f>
        <v>1702</v>
      </c>
      <c r="I20" s="16" t="s">
        <v>1472</v>
      </c>
      <c r="K20" s="66" t="str">
        <f>VLOOKUP(G20,List!B:E,4,0)</f>
        <v>dcsm-EF_MEA1_HV_ON.cps</v>
      </c>
      <c r="L20" s="69">
        <f>VLOOKUP(G20,List!B:G,6,0)</f>
        <v>27</v>
      </c>
      <c r="M20" s="101"/>
      <c r="N20" s="98"/>
    </row>
    <row r="21" spans="3:14" x14ac:dyDescent="0.4">
      <c r="C21" s="13">
        <f t="shared" si="0"/>
        <v>44011.085173611107</v>
      </c>
      <c r="D21" s="13">
        <f t="shared" si="3"/>
        <v>44011.085659722215</v>
      </c>
      <c r="E21" s="8"/>
      <c r="F21" s="15" t="s">
        <v>1345</v>
      </c>
      <c r="G21" s="15" t="s">
        <v>1346</v>
      </c>
      <c r="H21" s="14">
        <f>VLOOKUP(G21,List!B:C,2,0)</f>
        <v>42</v>
      </c>
      <c r="I21" t="s">
        <v>1350</v>
      </c>
      <c r="K21" s="66" t="str">
        <f>VLOOKUP(G21,List!B:E,4,0)</f>
        <v>dcsm-EF_BUS_TLM_MODE_5.cps</v>
      </c>
      <c r="L21" s="69">
        <f>VLOOKUP(G21,List!B:G,6,0)</f>
        <v>2</v>
      </c>
      <c r="M21" s="101"/>
      <c r="N21" s="98"/>
    </row>
    <row r="22" spans="3:14" x14ac:dyDescent="0.4">
      <c r="C22" s="33">
        <f t="shared" ref="C22" si="4">D21</f>
        <v>44011.085659722215</v>
      </c>
      <c r="D22" s="33">
        <f t="shared" ref="D22" si="5">C23</f>
        <v>44011.9844675926</v>
      </c>
      <c r="E22" s="34" t="s">
        <v>1465</v>
      </c>
      <c r="F22" s="35"/>
      <c r="G22" s="35"/>
      <c r="H22" s="36">
        <f>(D22-C22)*3600*24</f>
        <v>77657.000001193956</v>
      </c>
      <c r="I22" s="35"/>
      <c r="K22" t="str">
        <f>+IF(G22="","",IF(VLOOKUP(G22,List!B:D,3,FALSE)=0,"",VLOOKUP(G22,List!B:D,3,FALSE)))</f>
        <v/>
      </c>
      <c r="L22" s="69"/>
    </row>
    <row r="23" spans="3:14" s="2" customFormat="1" x14ac:dyDescent="0.4">
      <c r="C23" s="53">
        <f t="shared" ref="C23" si="6">D23-H23/3600/24</f>
        <v>44011.9844675926</v>
      </c>
      <c r="D23" s="53">
        <f t="shared" ref="D23:D34" si="7">C24</f>
        <v>44011.984953703708</v>
      </c>
      <c r="E23" s="14"/>
      <c r="F23" s="61" t="s">
        <v>1347</v>
      </c>
      <c r="G23" s="61" t="s">
        <v>1348</v>
      </c>
      <c r="H23" s="14">
        <f>VLOOKUP(G23,List!B:C,2,0)</f>
        <v>42</v>
      </c>
      <c r="I23" s="61" t="s">
        <v>1349</v>
      </c>
      <c r="K23" s="66" t="str">
        <f>VLOOKUP(G23,List!B:E,4,0)</f>
        <v>dcsm-EF_BUS_TLM_MODE_10.cps</v>
      </c>
      <c r="L23" s="69">
        <f>VLOOKUP(G23,List!B:G,6,0)</f>
        <v>2</v>
      </c>
      <c r="M23" s="103" t="s">
        <v>1499</v>
      </c>
      <c r="N23" s="104">
        <f>SUM(L23:L26)</f>
        <v>23</v>
      </c>
    </row>
    <row r="24" spans="3:14" s="2" customFormat="1" x14ac:dyDescent="0.4">
      <c r="C24" s="53">
        <f t="shared" ref="C24" si="8">D24-H24/3600/24</f>
        <v>44011.984953703708</v>
      </c>
      <c r="D24" s="53">
        <f t="shared" si="7"/>
        <v>44011.98715277778</v>
      </c>
      <c r="E24" s="14"/>
      <c r="F24" s="105" t="s">
        <v>1322</v>
      </c>
      <c r="G24" s="61" t="s">
        <v>1323</v>
      </c>
      <c r="H24" s="14">
        <f>VLOOKUP(G24,List!B:C,2,0)</f>
        <v>190</v>
      </c>
      <c r="I24" s="61"/>
      <c r="K24" s="66" t="str">
        <f>VLOOKUP(G24,List!B:E,4,0)</f>
        <v>dcsm-EF_HEPE_HV_OFF_OBS_OFF.cps</v>
      </c>
      <c r="L24" s="69">
        <f>VLOOKUP(G24,List!B:G,6,0)</f>
        <v>5</v>
      </c>
      <c r="M24" s="103"/>
      <c r="N24" s="104"/>
    </row>
    <row r="25" spans="3:14" s="2" customFormat="1" x14ac:dyDescent="0.4">
      <c r="C25" s="53">
        <f t="shared" ref="C25:C27" si="9">D25-H25/3600/24</f>
        <v>44011.98715277778</v>
      </c>
      <c r="D25" s="53">
        <f t="shared" si="7"/>
        <v>44011.989444444444</v>
      </c>
      <c r="E25" s="14"/>
      <c r="F25" s="105"/>
      <c r="G25" s="61" t="s">
        <v>1324</v>
      </c>
      <c r="H25" s="14">
        <f>VLOOKUP(G25,List!B:C,2,0)</f>
        <v>198</v>
      </c>
      <c r="I25" s="61"/>
      <c r="K25" s="66" t="str">
        <f>VLOOKUP(G25,List!B:E,4,0)</f>
        <v>dcsm-EF_ENA_HV_OFF.cps</v>
      </c>
      <c r="L25" s="69">
        <f>VLOOKUP(G25,List!B:G,6,0)</f>
        <v>4</v>
      </c>
      <c r="M25" s="103"/>
      <c r="N25" s="104"/>
    </row>
    <row r="26" spans="3:14" s="2" customFormat="1" x14ac:dyDescent="0.4">
      <c r="C26" s="53">
        <f t="shared" si="9"/>
        <v>44011.989444444444</v>
      </c>
      <c r="D26" s="53">
        <f t="shared" si="7"/>
        <v>44011.991597222222</v>
      </c>
      <c r="E26" s="20"/>
      <c r="F26" s="106"/>
      <c r="G26" s="20" t="s">
        <v>1485</v>
      </c>
      <c r="H26" s="59">
        <f>VLOOKUP(G26,List!B:C,2,0)</f>
        <v>186</v>
      </c>
      <c r="I26" s="16" t="s">
        <v>1472</v>
      </c>
      <c r="K26" s="66" t="str">
        <f>VLOOKUP(G26,List!B:E,4,0)</f>
        <v>dcsm-EF_MEA1_HV_SCAN_OFF.cps</v>
      </c>
      <c r="L26" s="69">
        <f>VLOOKUP(G26,List!B:G,6,0)</f>
        <v>12</v>
      </c>
      <c r="M26" s="103"/>
      <c r="N26" s="104"/>
    </row>
    <row r="27" spans="3:14" s="2" customFormat="1" x14ac:dyDescent="0.4">
      <c r="C27" s="53">
        <f t="shared" si="9"/>
        <v>44011.991597222222</v>
      </c>
      <c r="D27" s="53">
        <f t="shared" si="7"/>
        <v>44011.993449074078</v>
      </c>
      <c r="E27" s="20"/>
      <c r="F27" s="107" t="s">
        <v>1327</v>
      </c>
      <c r="G27" s="20" t="s">
        <v>1466</v>
      </c>
      <c r="H27" s="62">
        <f>VLOOKUP(G27,List!B:C,2,0)</f>
        <v>160</v>
      </c>
      <c r="I27" s="25" t="s">
        <v>1463</v>
      </c>
      <c r="J27" s="64"/>
      <c r="K27" s="68" t="str">
        <f>VLOOKUP(G27,List!B:E,4,0)</f>
        <v>dcsm-EF_MDM_OFF.cps</v>
      </c>
      <c r="L27" s="69">
        <f>VLOOKUP(G27,List!B:G,6,0)</f>
        <v>4</v>
      </c>
      <c r="M27" s="103" t="s">
        <v>1500</v>
      </c>
      <c r="N27" s="104">
        <f>SUM(L27:L34)</f>
        <v>23</v>
      </c>
    </row>
    <row r="28" spans="3:14" s="2" customFormat="1" x14ac:dyDescent="0.4">
      <c r="C28" s="53">
        <f t="shared" ref="C28" si="10">D28-H28/3600/24</f>
        <v>44011.993449074078</v>
      </c>
      <c r="D28" s="53">
        <f t="shared" si="7"/>
        <v>44011.994259259263</v>
      </c>
      <c r="E28" s="14"/>
      <c r="F28" s="107"/>
      <c r="G28" s="61" t="s">
        <v>1328</v>
      </c>
      <c r="H28" s="14">
        <f>VLOOKUP(G28,List!B:C,2,0)</f>
        <v>70</v>
      </c>
      <c r="I28" s="54"/>
      <c r="K28" s="66" t="str">
        <f>VLOOKUP(G28,List!B:E,4,0)</f>
        <v>dcsm-EF_HEPE_OFF_STOP.cps</v>
      </c>
      <c r="L28" s="69">
        <f>VLOOKUP(G28,List!B:G,6,0)</f>
        <v>4</v>
      </c>
      <c r="M28" s="103"/>
      <c r="N28" s="104"/>
    </row>
    <row r="29" spans="3:14" s="2" customFormat="1" x14ac:dyDescent="0.4">
      <c r="C29" s="53">
        <f t="shared" ref="C29" si="11">D29-H29/3600/24</f>
        <v>44011.994259259263</v>
      </c>
      <c r="D29" s="53">
        <f t="shared" si="7"/>
        <v>44011.99527777778</v>
      </c>
      <c r="E29" s="14"/>
      <c r="F29" s="107"/>
      <c r="G29" s="61" t="s">
        <v>1330</v>
      </c>
      <c r="H29" s="14">
        <f>VLOOKUP(G29,List!B:C,2,0)</f>
        <v>88</v>
      </c>
      <c r="I29" s="61"/>
      <c r="K29" s="66" t="str">
        <f>VLOOKUP(G29,List!B:E,4,0)</f>
        <v>dcsm-EF_ENA_power_OFF.cps</v>
      </c>
      <c r="L29" s="69">
        <f>VLOOKUP(G29,List!B:G,6,0)</f>
        <v>4</v>
      </c>
      <c r="M29" s="103"/>
      <c r="N29" s="104"/>
    </row>
    <row r="30" spans="3:14" s="2" customFormat="1" x14ac:dyDescent="0.4">
      <c r="C30" s="53">
        <f t="shared" ref="C30" si="12">D30-H30/3600/24</f>
        <v>44011.99527777778</v>
      </c>
      <c r="D30" s="53">
        <f t="shared" si="7"/>
        <v>44011.997129629635</v>
      </c>
      <c r="E30" s="14"/>
      <c r="F30" s="107"/>
      <c r="G30" s="61" t="s">
        <v>1487</v>
      </c>
      <c r="H30" s="60">
        <f>VLOOKUP(G30,List!B:C,2,0)</f>
        <v>160</v>
      </c>
      <c r="I30" s="16" t="s">
        <v>1472</v>
      </c>
      <c r="K30" s="66" t="str">
        <f>VLOOKUP(G30,List!B:E,4,0)</f>
        <v>dcsm-EF_MEA1_OFF.cps</v>
      </c>
      <c r="L30" s="69">
        <f>VLOOKUP(G30,List!B:G,6,0)</f>
        <v>4</v>
      </c>
      <c r="M30" s="103"/>
      <c r="N30" s="104"/>
    </row>
    <row r="31" spans="3:14" s="2" customFormat="1" x14ac:dyDescent="0.4">
      <c r="C31" s="53">
        <f t="shared" ref="C31" si="13">D31-H31/3600/24</f>
        <v>44011.997129629635</v>
      </c>
      <c r="D31" s="53">
        <f t="shared" si="7"/>
        <v>44011.997222222228</v>
      </c>
      <c r="E31" s="14"/>
      <c r="F31" s="107"/>
      <c r="G31" s="61" t="s">
        <v>1332</v>
      </c>
      <c r="H31" s="14">
        <f>VLOOKUP(G31,List!B:C,2,0)</f>
        <v>8</v>
      </c>
      <c r="I31" s="61"/>
      <c r="K31" s="66" t="str">
        <f>VLOOKUP(G31,List!B:E,4,0)</f>
        <v>dcsm-EF_MGF_OFF.cps</v>
      </c>
      <c r="L31" s="69">
        <f>VLOOKUP(G31,List!B:G,6,0)</f>
        <v>1</v>
      </c>
      <c r="M31" s="103"/>
      <c r="N31" s="104"/>
    </row>
    <row r="32" spans="3:14" s="2" customFormat="1" x14ac:dyDescent="0.4">
      <c r="C32" s="53">
        <f t="shared" ref="C32" si="14">D32-H32/3600/24</f>
        <v>44011.997222222228</v>
      </c>
      <c r="D32" s="53">
        <f t="shared" si="7"/>
        <v>44011.998148148152</v>
      </c>
      <c r="E32" s="14"/>
      <c r="F32" s="107"/>
      <c r="G32" s="61" t="s">
        <v>1333</v>
      </c>
      <c r="H32" s="14">
        <f>VLOOKUP(G32,List!B:C,2,0)</f>
        <v>80</v>
      </c>
      <c r="I32" s="54"/>
      <c r="K32" s="66" t="str">
        <f>VLOOKUP(G32,List!B:E,4,0)</f>
        <v>dcsm-EF_PWI_OFF.cps</v>
      </c>
      <c r="L32" s="69">
        <f>VLOOKUP(G32,List!B:G,6,0)</f>
        <v>2</v>
      </c>
      <c r="M32" s="103"/>
      <c r="N32" s="104"/>
    </row>
    <row r="33" spans="1:14" s="2" customFormat="1" x14ac:dyDescent="0.4">
      <c r="C33" s="53">
        <f t="shared" ref="C33" si="15">D33-H33/3600/24</f>
        <v>44011.998148148152</v>
      </c>
      <c r="D33" s="53">
        <f t="shared" si="7"/>
        <v>44011.998611111114</v>
      </c>
      <c r="E33" s="14"/>
      <c r="F33" s="108"/>
      <c r="G33" s="61" t="s">
        <v>1354</v>
      </c>
      <c r="H33" s="14">
        <f>VLOOKUP(G33,List!B:C,2,0)</f>
        <v>40</v>
      </c>
      <c r="I33" s="61"/>
      <c r="K33" s="66" t="str">
        <f>VLOOKUP(G33,List!B:E,4,0)</f>
        <v>dcsm-EF_PME_OFF.cps</v>
      </c>
      <c r="L33" s="69">
        <f>VLOOKUP(G33,List!B:G,6,0)</f>
        <v>1</v>
      </c>
      <c r="M33" s="103"/>
      <c r="N33" s="104"/>
    </row>
    <row r="34" spans="1:14" s="2" customFormat="1" ht="19.5" thickBot="1" x14ac:dyDescent="0.45">
      <c r="C34" s="53">
        <f>D34-H34/3600/24</f>
        <v>44011.998611111114</v>
      </c>
      <c r="D34" s="63">
        <f t="shared" si="7"/>
        <v>44012</v>
      </c>
      <c r="E34" s="14"/>
      <c r="F34" s="61" t="s">
        <v>1335</v>
      </c>
      <c r="G34" s="61" t="s">
        <v>1336</v>
      </c>
      <c r="H34" s="14">
        <f>VLOOKUP(G34,List!B:C,2,0)</f>
        <v>120</v>
      </c>
      <c r="I34" s="54"/>
      <c r="K34" s="66" t="str">
        <f>VLOOKUP(G34,List!B:E,4,0)</f>
        <v>dcsm-EF_MDP_POWEROFF.cps</v>
      </c>
      <c r="L34" s="69">
        <f>VLOOKUP(G34,List!B:G,6,0)</f>
        <v>3</v>
      </c>
      <c r="M34" s="103"/>
      <c r="N34" s="104"/>
    </row>
    <row r="35" spans="1:14" ht="19.5" thickBot="1" x14ac:dyDescent="0.45">
      <c r="A35" s="21"/>
      <c r="B35" s="22"/>
      <c r="C35" s="23">
        <f>$C$3</f>
        <v>44012</v>
      </c>
      <c r="D35" s="23">
        <f>C35+H35/3600/24</f>
        <v>44012.013888888891</v>
      </c>
      <c r="E35" s="24" t="s">
        <v>1469</v>
      </c>
      <c r="F35" s="30"/>
      <c r="G35" s="39"/>
      <c r="H35" s="31">
        <v>1200</v>
      </c>
      <c r="I35" s="38"/>
      <c r="K35" t="str">
        <f>+IF(G35="","",IF(VLOOKUP(G35,List!B:D,3,FALSE)=0,"",VLOOKUP(G35,List!B:D,3,FALSE)))</f>
        <v/>
      </c>
      <c r="L35" s="69"/>
    </row>
    <row r="36" spans="1:14" x14ac:dyDescent="0.4">
      <c r="C36" s="17" t="s">
        <v>1461</v>
      </c>
      <c r="D36" s="17" t="s">
        <v>1461</v>
      </c>
      <c r="E36" s="18"/>
      <c r="F36" s="19" t="s">
        <v>1337</v>
      </c>
      <c r="G36" s="19" t="s">
        <v>1340</v>
      </c>
      <c r="H36" s="20">
        <f>VLOOKUP(G36,List!B:C,2,0)</f>
        <v>220</v>
      </c>
      <c r="I36" s="19"/>
      <c r="K36" s="66" t="str">
        <f>VLOOKUP(G36,List!B:E,4,0)</f>
        <v>dcsm-EF_BUS_MONI_OFF.cps</v>
      </c>
      <c r="L36" s="69">
        <f>VLOOKUP(G36,List!B:G,6,0)</f>
        <v>4</v>
      </c>
    </row>
  </sheetData>
  <mergeCells count="14">
    <mergeCell ref="M27:M34"/>
    <mergeCell ref="N27:N34"/>
    <mergeCell ref="M8:M17"/>
    <mergeCell ref="N8:N17"/>
    <mergeCell ref="M18:M21"/>
    <mergeCell ref="N18:N21"/>
    <mergeCell ref="M23:M26"/>
    <mergeCell ref="N23:N26"/>
    <mergeCell ref="F27:F33"/>
    <mergeCell ref="A4:B4"/>
    <mergeCell ref="C4:D4"/>
    <mergeCell ref="F11:F17"/>
    <mergeCell ref="F18:F20"/>
    <mergeCell ref="F24:F26"/>
  </mergeCells>
  <phoneticPr fontId="1"/>
  <pageMargins left="0" right="0" top="0.74803149606299213" bottom="0.74803149606299213" header="0.31496062992125984" footer="0.31496062992125984"/>
  <pageSetup paperSize="8" scale="5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workbookViewId="0">
      <selection activeCell="E24" sqref="E24"/>
    </sheetView>
  </sheetViews>
  <sheetFormatPr defaultRowHeight="18.75" x14ac:dyDescent="0.4"/>
  <cols>
    <col min="1" max="1" width="22.5" bestFit="1" customWidth="1"/>
    <col min="2" max="2" width="10.75" bestFit="1" customWidth="1"/>
  </cols>
  <sheetData>
    <row r="2" spans="1:9" x14ac:dyDescent="0.4">
      <c r="B2" t="s">
        <v>1497</v>
      </c>
      <c r="C2">
        <f>Cruise_OBS_example!N8</f>
        <v>106</v>
      </c>
    </row>
    <row r="3" spans="1:9" x14ac:dyDescent="0.4">
      <c r="B3" t="s">
        <v>1500</v>
      </c>
      <c r="C3">
        <f>Cruise_OBS_example!N27</f>
        <v>23</v>
      </c>
    </row>
    <row r="4" spans="1:9" x14ac:dyDescent="0.4">
      <c r="B4" t="s">
        <v>1498</v>
      </c>
      <c r="C4">
        <f>Cruise_OBS_example!N18</f>
        <v>53</v>
      </c>
    </row>
    <row r="5" spans="1:9" x14ac:dyDescent="0.4">
      <c r="B5" t="s">
        <v>1499</v>
      </c>
      <c r="C5">
        <f>Cruise_OBS_example!N23</f>
        <v>23</v>
      </c>
    </row>
    <row r="7" spans="1:9" x14ac:dyDescent="0.4">
      <c r="A7" t="s">
        <v>1501</v>
      </c>
      <c r="B7" s="5">
        <v>1</v>
      </c>
      <c r="C7" s="5" t="s">
        <v>1503</v>
      </c>
      <c r="D7" s="5"/>
      <c r="E7" s="5">
        <v>1</v>
      </c>
      <c r="F7" s="5" t="s">
        <v>1503</v>
      </c>
      <c r="G7" s="5"/>
      <c r="H7" s="5">
        <v>1</v>
      </c>
      <c r="I7" s="5" t="s">
        <v>1503</v>
      </c>
    </row>
    <row r="8" spans="1:9" x14ac:dyDescent="0.4">
      <c r="A8" t="s">
        <v>1502</v>
      </c>
      <c r="B8" s="5">
        <v>0.5</v>
      </c>
      <c r="C8" s="5" t="s">
        <v>1503</v>
      </c>
      <c r="D8" s="5"/>
      <c r="E8" s="5">
        <v>1</v>
      </c>
      <c r="F8" s="5" t="s">
        <v>1503</v>
      </c>
      <c r="G8" s="5"/>
      <c r="H8" s="5">
        <v>0.33300000000000002</v>
      </c>
      <c r="I8" s="5" t="s">
        <v>1503</v>
      </c>
    </row>
    <row r="9" spans="1:9" x14ac:dyDescent="0.4">
      <c r="A9" s="98" t="s">
        <v>1504</v>
      </c>
      <c r="B9">
        <f>($C$4+$C$5)*B7+($C$2+$C$3)*B8</f>
        <v>140.5</v>
      </c>
      <c r="C9" t="s">
        <v>1503</v>
      </c>
      <c r="E9">
        <f>($C$4+$C$5)*E7+($C$2+$C$3)*E8</f>
        <v>205</v>
      </c>
      <c r="F9" t="s">
        <v>1503</v>
      </c>
      <c r="H9">
        <f>($C$4+$C$5)*H7+($C$2+$C$3)*H8</f>
        <v>118.95699999999999</v>
      </c>
      <c r="I9" t="s">
        <v>1503</v>
      </c>
    </row>
    <row r="10" spans="1:9" x14ac:dyDescent="0.4">
      <c r="A10" s="98"/>
      <c r="B10">
        <f>B9*7</f>
        <v>983.5</v>
      </c>
      <c r="C10" t="s">
        <v>1505</v>
      </c>
      <c r="E10">
        <f>E9*7</f>
        <v>1435</v>
      </c>
      <c r="F10" t="s">
        <v>1505</v>
      </c>
      <c r="H10">
        <f>H9*7</f>
        <v>832.69899999999996</v>
      </c>
      <c r="I10" t="s">
        <v>1505</v>
      </c>
    </row>
    <row r="11" spans="1:9" x14ac:dyDescent="0.4">
      <c r="A11" s="98"/>
      <c r="B11" s="5">
        <f>B9*14</f>
        <v>1967</v>
      </c>
      <c r="C11" s="5" t="s">
        <v>1506</v>
      </c>
      <c r="D11" s="5"/>
      <c r="E11" s="5">
        <f>E9*14</f>
        <v>2870</v>
      </c>
      <c r="F11" s="5" t="s">
        <v>1506</v>
      </c>
      <c r="G11" s="5"/>
      <c r="H11" s="5">
        <f>H9*14</f>
        <v>1665.3979999999999</v>
      </c>
      <c r="I11" s="5" t="s">
        <v>1506</v>
      </c>
    </row>
  </sheetData>
  <mergeCells count="1">
    <mergeCell ref="A9:A11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"/>
  <sheetViews>
    <sheetView workbookViewId="0">
      <selection activeCell="M9" sqref="M9"/>
    </sheetView>
  </sheetViews>
  <sheetFormatPr defaultRowHeight="18.75" x14ac:dyDescent="0.4"/>
  <sheetData>
    <row r="1" spans="2:9" x14ac:dyDescent="0.4">
      <c r="B1" s="40"/>
      <c r="C1" s="41" t="s">
        <v>1307</v>
      </c>
      <c r="D1" s="41" t="s">
        <v>1303</v>
      </c>
      <c r="E1" s="41" t="s">
        <v>1302</v>
      </c>
      <c r="F1" s="41" t="s">
        <v>1305</v>
      </c>
      <c r="G1" s="41" t="s">
        <v>1306</v>
      </c>
      <c r="H1" s="41" t="s">
        <v>1304</v>
      </c>
      <c r="I1" s="42" t="s">
        <v>1299</v>
      </c>
    </row>
    <row r="2" spans="2:9" x14ac:dyDescent="0.4">
      <c r="B2" s="43" t="s">
        <v>1452</v>
      </c>
      <c r="C2" s="44" t="s">
        <v>1453</v>
      </c>
      <c r="D2" s="44" t="s">
        <v>1453</v>
      </c>
      <c r="E2" s="45" t="s">
        <v>1301</v>
      </c>
      <c r="F2" s="45" t="s">
        <v>1301</v>
      </c>
      <c r="G2" s="45" t="s">
        <v>1301</v>
      </c>
      <c r="H2" s="45" t="s">
        <v>1301</v>
      </c>
      <c r="I2" s="46" t="s">
        <v>1301</v>
      </c>
    </row>
    <row r="3" spans="2:9" x14ac:dyDescent="0.4">
      <c r="B3" s="43" t="s">
        <v>1342</v>
      </c>
      <c r="C3" s="44" t="s">
        <v>1453</v>
      </c>
      <c r="D3" s="44" t="s">
        <v>1453</v>
      </c>
      <c r="E3" s="45" t="s">
        <v>1301</v>
      </c>
      <c r="F3" s="45" t="s">
        <v>1301</v>
      </c>
      <c r="G3" s="45" t="s">
        <v>1301</v>
      </c>
      <c r="H3" s="45" t="s">
        <v>1301</v>
      </c>
      <c r="I3" s="46" t="s">
        <v>1301</v>
      </c>
    </row>
    <row r="4" spans="2:9" x14ac:dyDescent="0.4">
      <c r="B4" s="43" t="s">
        <v>1454</v>
      </c>
      <c r="C4" s="44" t="s">
        <v>1453</v>
      </c>
      <c r="D4" s="44" t="s">
        <v>1453</v>
      </c>
      <c r="E4" s="44" t="s">
        <v>1455</v>
      </c>
      <c r="F4" s="47" t="s">
        <v>1456</v>
      </c>
      <c r="G4" s="45" t="s">
        <v>1301</v>
      </c>
      <c r="H4" s="44" t="s">
        <v>1455</v>
      </c>
      <c r="I4" s="48" t="s">
        <v>1455</v>
      </c>
    </row>
    <row r="5" spans="2:9" x14ac:dyDescent="0.4">
      <c r="B5" s="43" t="s">
        <v>1341</v>
      </c>
      <c r="C5" s="44" t="s">
        <v>1453</v>
      </c>
      <c r="D5" s="44" t="s">
        <v>1453</v>
      </c>
      <c r="E5" s="45" t="s">
        <v>1301</v>
      </c>
      <c r="F5" s="45" t="s">
        <v>1301</v>
      </c>
      <c r="G5" s="45" t="s">
        <v>1301</v>
      </c>
      <c r="H5" s="45" t="s">
        <v>1301</v>
      </c>
      <c r="I5" s="46" t="s">
        <v>1301</v>
      </c>
    </row>
    <row r="6" spans="2:9" x14ac:dyDescent="0.4">
      <c r="B6" s="43" t="s">
        <v>1457</v>
      </c>
      <c r="C6" s="8" t="s">
        <v>1300</v>
      </c>
      <c r="D6" s="44" t="s">
        <v>1453</v>
      </c>
      <c r="E6" s="8" t="s">
        <v>1300</v>
      </c>
      <c r="F6" s="8" t="s">
        <v>1300</v>
      </c>
      <c r="G6" s="45" t="s">
        <v>1301</v>
      </c>
      <c r="H6" s="45" t="s">
        <v>1301</v>
      </c>
      <c r="I6" s="49" t="s">
        <v>1300</v>
      </c>
    </row>
    <row r="7" spans="2:9" x14ac:dyDescent="0.4">
      <c r="B7" s="43" t="s">
        <v>1344</v>
      </c>
      <c r="C7" s="44" t="s">
        <v>1453</v>
      </c>
      <c r="D7" s="44" t="s">
        <v>1453</v>
      </c>
      <c r="E7" s="45" t="s">
        <v>1301</v>
      </c>
      <c r="F7" s="45" t="s">
        <v>1301</v>
      </c>
      <c r="G7" s="45" t="s">
        <v>1301</v>
      </c>
      <c r="H7" s="45" t="s">
        <v>1301</v>
      </c>
      <c r="I7" s="46" t="s">
        <v>1301</v>
      </c>
    </row>
    <row r="8" spans="2:9" x14ac:dyDescent="0.4">
      <c r="B8" s="43" t="s">
        <v>1458</v>
      </c>
      <c r="C8" s="44" t="s">
        <v>1453</v>
      </c>
      <c r="D8" s="44" t="s">
        <v>1453</v>
      </c>
      <c r="E8" s="44" t="s">
        <v>1455</v>
      </c>
      <c r="F8" s="44" t="s">
        <v>1455</v>
      </c>
      <c r="G8" s="44" t="s">
        <v>1455</v>
      </c>
      <c r="H8" s="44" t="s">
        <v>1455</v>
      </c>
      <c r="I8" s="48" t="s">
        <v>1455</v>
      </c>
    </row>
    <row r="9" spans="2:9" x14ac:dyDescent="0.4">
      <c r="B9" s="43" t="s">
        <v>1351</v>
      </c>
      <c r="C9" s="44" t="s">
        <v>1453</v>
      </c>
      <c r="D9" s="44" t="s">
        <v>1453</v>
      </c>
      <c r="E9" s="45" t="s">
        <v>1301</v>
      </c>
      <c r="F9" s="45" t="s">
        <v>1301</v>
      </c>
      <c r="G9" s="45" t="s">
        <v>1301</v>
      </c>
      <c r="H9" s="45" t="s">
        <v>1301</v>
      </c>
      <c r="I9" s="46" t="s">
        <v>1301</v>
      </c>
    </row>
    <row r="10" spans="2:9" x14ac:dyDescent="0.4">
      <c r="B10" s="43" t="s">
        <v>1459</v>
      </c>
      <c r="C10" s="44" t="s">
        <v>1453</v>
      </c>
      <c r="D10" s="44" t="s">
        <v>1453</v>
      </c>
      <c r="E10" s="44" t="s">
        <v>1455</v>
      </c>
      <c r="F10" s="44" t="s">
        <v>1455</v>
      </c>
      <c r="G10" s="44" t="s">
        <v>1455</v>
      </c>
      <c r="H10" s="44" t="s">
        <v>1455</v>
      </c>
      <c r="I10" s="48" t="s">
        <v>1455</v>
      </c>
    </row>
    <row r="11" spans="2:9" ht="19.5" thickBot="1" x14ac:dyDescent="0.45">
      <c r="B11" s="50" t="s">
        <v>1352</v>
      </c>
      <c r="C11" s="51" t="s">
        <v>1300</v>
      </c>
      <c r="D11" s="51" t="s">
        <v>1300</v>
      </c>
      <c r="E11" s="51" t="s">
        <v>1300</v>
      </c>
      <c r="F11" s="51" t="s">
        <v>1300</v>
      </c>
      <c r="G11" s="51" t="s">
        <v>1300</v>
      </c>
      <c r="H11" s="51" t="s">
        <v>1300</v>
      </c>
      <c r="I11" s="52" t="s">
        <v>1300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1"/>
  <sheetViews>
    <sheetView topLeftCell="A69" workbookViewId="0">
      <selection activeCell="F645" sqref="F645"/>
    </sheetView>
  </sheetViews>
  <sheetFormatPr defaultRowHeight="18.75" x14ac:dyDescent="0.4"/>
  <cols>
    <col min="1" max="1" width="26" bestFit="1" customWidth="1"/>
  </cols>
  <sheetData>
    <row r="1" spans="1:8" x14ac:dyDescent="0.4">
      <c r="A1" t="s">
        <v>1298</v>
      </c>
      <c r="B1" t="s">
        <v>289</v>
      </c>
      <c r="C1" t="s">
        <v>290</v>
      </c>
      <c r="D1" t="s">
        <v>291</v>
      </c>
      <c r="E1" t="s">
        <v>292</v>
      </c>
      <c r="F1" t="s">
        <v>293</v>
      </c>
      <c r="G1" t="s">
        <v>294</v>
      </c>
      <c r="H1" t="s">
        <v>295</v>
      </c>
    </row>
    <row r="2" spans="1:8" x14ac:dyDescent="0.4">
      <c r="A2" t="s">
        <v>298</v>
      </c>
      <c r="B2">
        <v>71.796000000000006</v>
      </c>
      <c r="C2">
        <v>-5.0229999999999997</v>
      </c>
      <c r="D2">
        <v>8.5549999999999997</v>
      </c>
      <c r="E2">
        <v>72.477999999999994</v>
      </c>
      <c r="F2">
        <v>114.857</v>
      </c>
      <c r="G2">
        <v>37.404000000000003</v>
      </c>
      <c r="H2">
        <v>11.733000000000001</v>
      </c>
    </row>
    <row r="3" spans="1:8" x14ac:dyDescent="0.4">
      <c r="A3" t="s">
        <v>299</v>
      </c>
      <c r="B3">
        <v>71.570999999999998</v>
      </c>
      <c r="C3">
        <v>-5.0140000000000002</v>
      </c>
      <c r="D3">
        <v>8.5259999999999998</v>
      </c>
      <c r="E3">
        <v>72.251000000000005</v>
      </c>
      <c r="F3">
        <v>114.491</v>
      </c>
      <c r="G3">
        <v>37.402000000000001</v>
      </c>
      <c r="H3">
        <v>11.733000000000001</v>
      </c>
    </row>
    <row r="4" spans="1:8" x14ac:dyDescent="0.4">
      <c r="A4" t="s">
        <v>300</v>
      </c>
      <c r="B4">
        <v>71.346000000000004</v>
      </c>
      <c r="C4">
        <v>-5.0049999999999999</v>
      </c>
      <c r="D4">
        <v>8.4979999999999993</v>
      </c>
      <c r="E4">
        <v>72.024000000000001</v>
      </c>
      <c r="F4">
        <v>114.129</v>
      </c>
      <c r="G4">
        <v>37.401000000000003</v>
      </c>
      <c r="H4">
        <v>11.731999999999999</v>
      </c>
    </row>
    <row r="5" spans="1:8" x14ac:dyDescent="0.4">
      <c r="A5" t="s">
        <v>301</v>
      </c>
      <c r="B5">
        <v>71.120999999999995</v>
      </c>
      <c r="C5">
        <v>-4.9939999999999998</v>
      </c>
      <c r="D5">
        <v>8.4700000000000006</v>
      </c>
      <c r="E5">
        <v>71.798000000000002</v>
      </c>
      <c r="F5">
        <v>113.767</v>
      </c>
      <c r="G5">
        <v>37.4</v>
      </c>
      <c r="H5">
        <v>11.731999999999999</v>
      </c>
    </row>
    <row r="6" spans="1:8" x14ac:dyDescent="0.4">
      <c r="A6" t="s">
        <v>302</v>
      </c>
      <c r="B6">
        <v>70.896000000000001</v>
      </c>
      <c r="C6">
        <v>-4.9829999999999997</v>
      </c>
      <c r="D6">
        <v>8.4429999999999996</v>
      </c>
      <c r="E6">
        <v>71.570999999999998</v>
      </c>
      <c r="F6">
        <v>113.408</v>
      </c>
      <c r="G6">
        <v>37.4</v>
      </c>
      <c r="H6">
        <v>11.731999999999999</v>
      </c>
    </row>
    <row r="7" spans="1:8" x14ac:dyDescent="0.4">
      <c r="A7" t="s">
        <v>303</v>
      </c>
      <c r="B7">
        <v>70.671000000000006</v>
      </c>
      <c r="C7">
        <v>-4.9720000000000004</v>
      </c>
      <c r="D7">
        <v>8.4169999999999998</v>
      </c>
      <c r="E7">
        <v>71.343999999999994</v>
      </c>
      <c r="F7">
        <v>113.048</v>
      </c>
      <c r="G7">
        <v>37.4</v>
      </c>
      <c r="H7">
        <v>11.731999999999999</v>
      </c>
    </row>
    <row r="8" spans="1:8" x14ac:dyDescent="0.4">
      <c r="A8" t="s">
        <v>304</v>
      </c>
      <c r="B8">
        <v>70.445999999999998</v>
      </c>
      <c r="C8">
        <v>-4.9589999999999996</v>
      </c>
      <c r="D8">
        <v>8.391</v>
      </c>
      <c r="E8">
        <v>71.117000000000004</v>
      </c>
      <c r="F8">
        <v>112.688</v>
      </c>
      <c r="G8">
        <v>37.4</v>
      </c>
      <c r="H8">
        <v>11.731999999999999</v>
      </c>
    </row>
    <row r="9" spans="1:8" x14ac:dyDescent="0.4">
      <c r="A9" t="s">
        <v>305</v>
      </c>
      <c r="B9">
        <v>70.22</v>
      </c>
      <c r="C9">
        <v>-4.9459999999999997</v>
      </c>
      <c r="D9">
        <v>8.3650000000000002</v>
      </c>
      <c r="E9">
        <v>70.89</v>
      </c>
      <c r="F9">
        <v>112.33199999999999</v>
      </c>
      <c r="G9">
        <v>37.401000000000003</v>
      </c>
      <c r="H9">
        <v>11.731</v>
      </c>
    </row>
    <row r="10" spans="1:8" x14ac:dyDescent="0.4">
      <c r="A10" t="s">
        <v>306</v>
      </c>
      <c r="B10">
        <v>69.995000000000005</v>
      </c>
      <c r="C10">
        <v>-4.9320000000000004</v>
      </c>
      <c r="D10">
        <v>8.34</v>
      </c>
      <c r="E10">
        <v>70.662999999999997</v>
      </c>
      <c r="F10">
        <v>111.97799999999999</v>
      </c>
      <c r="G10">
        <v>37.402999999999999</v>
      </c>
      <c r="H10">
        <v>11.731</v>
      </c>
    </row>
    <row r="11" spans="1:8" x14ac:dyDescent="0.4">
      <c r="A11" t="s">
        <v>307</v>
      </c>
      <c r="B11">
        <v>69.77</v>
      </c>
      <c r="C11">
        <v>-4.9169999999999998</v>
      </c>
      <c r="D11">
        <v>8.3149999999999995</v>
      </c>
      <c r="E11">
        <v>70.435000000000002</v>
      </c>
      <c r="F11">
        <v>111.623</v>
      </c>
      <c r="G11">
        <v>37.405000000000001</v>
      </c>
      <c r="H11">
        <v>11.731</v>
      </c>
    </row>
    <row r="12" spans="1:8" x14ac:dyDescent="0.4">
      <c r="A12" s="1" t="s">
        <v>308</v>
      </c>
      <c r="B12" s="1">
        <v>69.543999999999997</v>
      </c>
      <c r="C12" s="1">
        <v>-4.9020000000000001</v>
      </c>
      <c r="D12" s="1">
        <v>8.2910000000000004</v>
      </c>
      <c r="E12" s="1">
        <v>70.207999999999998</v>
      </c>
      <c r="F12" s="1">
        <v>111.26900000000001</v>
      </c>
      <c r="G12" s="1">
        <v>37.406999999999996</v>
      </c>
      <c r="H12" s="1">
        <v>11.731</v>
      </c>
    </row>
    <row r="13" spans="1:8" x14ac:dyDescent="0.4">
      <c r="A13" t="s">
        <v>309</v>
      </c>
      <c r="B13">
        <v>69.319000000000003</v>
      </c>
      <c r="C13">
        <v>-4.8860000000000001</v>
      </c>
      <c r="D13">
        <v>8.2669999999999995</v>
      </c>
      <c r="E13">
        <v>69.980999999999995</v>
      </c>
      <c r="F13">
        <v>110.91800000000001</v>
      </c>
      <c r="G13">
        <v>37.409999999999997</v>
      </c>
      <c r="H13">
        <v>11.731</v>
      </c>
    </row>
    <row r="14" spans="1:8" x14ac:dyDescent="0.4">
      <c r="A14" t="s">
        <v>310</v>
      </c>
      <c r="B14">
        <v>69.093999999999994</v>
      </c>
      <c r="C14">
        <v>-4.8689999999999998</v>
      </c>
      <c r="D14">
        <v>8.2439999999999998</v>
      </c>
      <c r="E14">
        <v>69.754000000000005</v>
      </c>
      <c r="F14">
        <v>110.56699999999999</v>
      </c>
      <c r="G14">
        <v>37.412999999999997</v>
      </c>
      <c r="H14">
        <v>11.731</v>
      </c>
    </row>
    <row r="15" spans="1:8" x14ac:dyDescent="0.4">
      <c r="A15" t="s">
        <v>311</v>
      </c>
      <c r="B15">
        <v>68.867999999999995</v>
      </c>
      <c r="C15">
        <v>-4.8520000000000003</v>
      </c>
      <c r="D15">
        <v>8.2210000000000001</v>
      </c>
      <c r="E15">
        <v>69.527000000000001</v>
      </c>
      <c r="F15">
        <v>110.21599999999999</v>
      </c>
      <c r="G15">
        <v>37.415999999999997</v>
      </c>
      <c r="H15">
        <v>11.731</v>
      </c>
    </row>
    <row r="16" spans="1:8" x14ac:dyDescent="0.4">
      <c r="A16" t="s">
        <v>312</v>
      </c>
      <c r="B16">
        <v>68.643000000000001</v>
      </c>
      <c r="C16">
        <v>-4.8339999999999996</v>
      </c>
      <c r="D16">
        <v>8.1980000000000004</v>
      </c>
      <c r="E16">
        <v>69.299000000000007</v>
      </c>
      <c r="F16">
        <v>109.866</v>
      </c>
      <c r="G16">
        <v>37.42</v>
      </c>
      <c r="H16">
        <v>11.731</v>
      </c>
    </row>
    <row r="17" spans="1:8" x14ac:dyDescent="0.4">
      <c r="A17" t="s">
        <v>313</v>
      </c>
      <c r="B17">
        <v>68.417000000000002</v>
      </c>
      <c r="C17">
        <v>-4.8159999999999998</v>
      </c>
      <c r="D17">
        <v>8.1760000000000002</v>
      </c>
      <c r="E17">
        <v>69.072000000000003</v>
      </c>
      <c r="F17">
        <v>109.521</v>
      </c>
      <c r="G17">
        <v>37.424999999999997</v>
      </c>
      <c r="H17">
        <v>11.731999999999999</v>
      </c>
    </row>
    <row r="18" spans="1:8" x14ac:dyDescent="0.4">
      <c r="A18" t="s">
        <v>314</v>
      </c>
      <c r="B18">
        <v>68.191999999999993</v>
      </c>
      <c r="C18">
        <v>-4.7969999999999997</v>
      </c>
      <c r="D18">
        <v>8.1539999999999999</v>
      </c>
      <c r="E18">
        <v>68.844999999999999</v>
      </c>
      <c r="F18">
        <v>109.173</v>
      </c>
      <c r="G18">
        <v>37.429000000000002</v>
      </c>
      <c r="H18">
        <v>11.731999999999999</v>
      </c>
    </row>
    <row r="19" spans="1:8" x14ac:dyDescent="0.4">
      <c r="A19" t="s">
        <v>315</v>
      </c>
      <c r="B19">
        <v>67.965999999999994</v>
      </c>
      <c r="C19">
        <v>-4.7779999999999996</v>
      </c>
      <c r="D19">
        <v>8.1329999999999991</v>
      </c>
      <c r="E19">
        <v>68.617000000000004</v>
      </c>
      <c r="F19">
        <v>108.82899999999999</v>
      </c>
      <c r="G19">
        <v>37.435000000000002</v>
      </c>
      <c r="H19">
        <v>11.731999999999999</v>
      </c>
    </row>
    <row r="20" spans="1:8" x14ac:dyDescent="0.4">
      <c r="A20" t="s">
        <v>316</v>
      </c>
      <c r="B20">
        <v>67.739999999999995</v>
      </c>
      <c r="C20">
        <v>-4.758</v>
      </c>
      <c r="D20">
        <v>8.1120000000000001</v>
      </c>
      <c r="E20">
        <v>68.39</v>
      </c>
      <c r="F20">
        <v>108.483</v>
      </c>
      <c r="G20">
        <v>37.44</v>
      </c>
      <c r="H20">
        <v>11.731999999999999</v>
      </c>
    </row>
    <row r="21" spans="1:8" x14ac:dyDescent="0.4">
      <c r="A21" t="s">
        <v>317</v>
      </c>
      <c r="B21">
        <v>67.515000000000001</v>
      </c>
      <c r="C21">
        <v>-4.7370000000000001</v>
      </c>
      <c r="D21">
        <v>8.0909999999999993</v>
      </c>
      <c r="E21">
        <v>68.162999999999997</v>
      </c>
      <c r="F21">
        <v>108.14</v>
      </c>
      <c r="G21">
        <v>37.445999999999998</v>
      </c>
      <c r="H21">
        <v>11.731999999999999</v>
      </c>
    </row>
    <row r="22" spans="1:8" x14ac:dyDescent="0.4">
      <c r="A22" t="s">
        <v>318</v>
      </c>
      <c r="B22">
        <v>67.289000000000001</v>
      </c>
      <c r="C22">
        <v>-4.7160000000000002</v>
      </c>
      <c r="D22">
        <v>8.0709999999999997</v>
      </c>
      <c r="E22">
        <v>67.935000000000002</v>
      </c>
      <c r="F22">
        <v>107.79600000000001</v>
      </c>
      <c r="G22">
        <v>37.451999999999998</v>
      </c>
      <c r="H22">
        <v>11.733000000000001</v>
      </c>
    </row>
    <row r="23" spans="1:8" x14ac:dyDescent="0.4">
      <c r="A23" t="s">
        <v>319</v>
      </c>
      <c r="B23">
        <v>67.063000000000002</v>
      </c>
      <c r="C23">
        <v>-4.6950000000000003</v>
      </c>
      <c r="D23">
        <v>8.0500000000000007</v>
      </c>
      <c r="E23">
        <v>67.707999999999998</v>
      </c>
      <c r="F23">
        <v>107.456</v>
      </c>
      <c r="G23">
        <v>37.459000000000003</v>
      </c>
      <c r="H23">
        <v>11.733000000000001</v>
      </c>
    </row>
    <row r="24" spans="1:8" x14ac:dyDescent="0.4">
      <c r="A24" t="s">
        <v>320</v>
      </c>
      <c r="B24">
        <v>66.837000000000003</v>
      </c>
      <c r="C24">
        <v>-4.673</v>
      </c>
      <c r="D24">
        <v>8.0310000000000006</v>
      </c>
      <c r="E24">
        <v>67.48</v>
      </c>
      <c r="F24">
        <v>107.114</v>
      </c>
      <c r="G24">
        <v>37.466000000000001</v>
      </c>
      <c r="H24">
        <v>11.733000000000001</v>
      </c>
    </row>
    <row r="25" spans="1:8" x14ac:dyDescent="0.4">
      <c r="A25" t="s">
        <v>321</v>
      </c>
      <c r="B25">
        <v>66.611999999999995</v>
      </c>
      <c r="C25">
        <v>-4.6509999999999998</v>
      </c>
      <c r="D25">
        <v>8.0109999999999992</v>
      </c>
      <c r="E25">
        <v>67.253</v>
      </c>
      <c r="F25">
        <v>106.774</v>
      </c>
      <c r="G25">
        <v>37.472999999999999</v>
      </c>
      <c r="H25">
        <v>11.734</v>
      </c>
    </row>
    <row r="26" spans="1:8" x14ac:dyDescent="0.4">
      <c r="A26" t="s">
        <v>322</v>
      </c>
      <c r="B26">
        <v>66.385999999999996</v>
      </c>
      <c r="C26">
        <v>-4.6280000000000001</v>
      </c>
      <c r="D26">
        <v>7.992</v>
      </c>
      <c r="E26">
        <v>67.025000000000006</v>
      </c>
      <c r="F26">
        <v>106.435</v>
      </c>
      <c r="G26">
        <v>37.481000000000002</v>
      </c>
      <c r="H26">
        <v>11.734</v>
      </c>
    </row>
    <row r="27" spans="1:8" x14ac:dyDescent="0.4">
      <c r="A27" t="s">
        <v>323</v>
      </c>
      <c r="B27">
        <v>66.16</v>
      </c>
      <c r="C27">
        <v>-4.6050000000000004</v>
      </c>
      <c r="D27">
        <v>7.9729999999999999</v>
      </c>
      <c r="E27">
        <v>66.796999999999997</v>
      </c>
      <c r="F27">
        <v>106.095</v>
      </c>
      <c r="G27">
        <v>37.488999999999997</v>
      </c>
      <c r="H27">
        <v>11.734999999999999</v>
      </c>
    </row>
    <row r="28" spans="1:8" x14ac:dyDescent="0.4">
      <c r="A28" t="s">
        <v>324</v>
      </c>
      <c r="B28">
        <v>65.933999999999997</v>
      </c>
      <c r="C28">
        <v>-4.5819999999999999</v>
      </c>
      <c r="D28">
        <v>7.9539999999999997</v>
      </c>
      <c r="E28">
        <v>66.569999999999993</v>
      </c>
      <c r="F28">
        <v>105.75700000000001</v>
      </c>
      <c r="G28">
        <v>37.497</v>
      </c>
      <c r="H28">
        <v>11.734999999999999</v>
      </c>
    </row>
    <row r="29" spans="1:8" x14ac:dyDescent="0.4">
      <c r="A29" t="s">
        <v>325</v>
      </c>
      <c r="B29">
        <v>65.707999999999998</v>
      </c>
      <c r="C29">
        <v>-4.5579999999999998</v>
      </c>
      <c r="D29">
        <v>7.9359999999999999</v>
      </c>
      <c r="E29">
        <v>66.341999999999999</v>
      </c>
      <c r="F29">
        <v>105.42</v>
      </c>
      <c r="G29">
        <v>37.506</v>
      </c>
      <c r="H29">
        <v>11.734999999999999</v>
      </c>
    </row>
    <row r="30" spans="1:8" x14ac:dyDescent="0.4">
      <c r="A30" t="s">
        <v>326</v>
      </c>
      <c r="B30">
        <v>65.481999999999999</v>
      </c>
      <c r="C30">
        <v>-4.5339999999999998</v>
      </c>
      <c r="D30">
        <v>7.9169999999999998</v>
      </c>
      <c r="E30">
        <v>66.114000000000004</v>
      </c>
      <c r="F30">
        <v>105.084</v>
      </c>
      <c r="G30">
        <v>37.515000000000001</v>
      </c>
      <c r="H30">
        <v>11.736000000000001</v>
      </c>
    </row>
    <row r="31" spans="1:8" x14ac:dyDescent="0.4">
      <c r="A31" t="s">
        <v>327</v>
      </c>
      <c r="B31">
        <v>65.256</v>
      </c>
      <c r="C31">
        <v>-4.51</v>
      </c>
      <c r="D31">
        <v>7.899</v>
      </c>
      <c r="E31">
        <v>65.887</v>
      </c>
      <c r="F31">
        <v>104.748</v>
      </c>
      <c r="G31">
        <v>37.524000000000001</v>
      </c>
      <c r="H31">
        <v>11.736000000000001</v>
      </c>
    </row>
    <row r="32" spans="1:8" x14ac:dyDescent="0.4">
      <c r="A32" t="s">
        <v>328</v>
      </c>
      <c r="B32">
        <v>65.028999999999996</v>
      </c>
      <c r="C32">
        <v>-4.4859999999999998</v>
      </c>
      <c r="D32">
        <v>7.8810000000000002</v>
      </c>
      <c r="E32">
        <v>65.659000000000006</v>
      </c>
      <c r="F32">
        <v>104.411</v>
      </c>
      <c r="G32">
        <v>37.533000000000001</v>
      </c>
      <c r="H32">
        <v>11.737</v>
      </c>
    </row>
    <row r="33" spans="1:8" x14ac:dyDescent="0.4">
      <c r="A33" t="s">
        <v>329</v>
      </c>
      <c r="B33">
        <v>64.802999999999997</v>
      </c>
      <c r="C33">
        <v>-4.4610000000000003</v>
      </c>
      <c r="D33">
        <v>7.8639999999999999</v>
      </c>
      <c r="E33">
        <v>65.430999999999997</v>
      </c>
      <c r="F33">
        <v>104.07599999999999</v>
      </c>
      <c r="G33">
        <v>37.542999999999999</v>
      </c>
      <c r="H33">
        <v>11.737</v>
      </c>
    </row>
    <row r="34" spans="1:8" x14ac:dyDescent="0.4">
      <c r="A34" t="s">
        <v>330</v>
      </c>
      <c r="B34">
        <v>64.576999999999998</v>
      </c>
      <c r="C34">
        <v>-4.4359999999999999</v>
      </c>
      <c r="D34">
        <v>7.8460000000000001</v>
      </c>
      <c r="E34">
        <v>65.203000000000003</v>
      </c>
      <c r="F34">
        <v>103.738</v>
      </c>
      <c r="G34">
        <v>37.552</v>
      </c>
      <c r="H34">
        <v>11.738</v>
      </c>
    </row>
    <row r="35" spans="1:8" x14ac:dyDescent="0.4">
      <c r="A35" t="s">
        <v>331</v>
      </c>
      <c r="B35">
        <v>64.350999999999999</v>
      </c>
      <c r="C35">
        <v>-4.4109999999999996</v>
      </c>
      <c r="D35">
        <v>7.8289999999999997</v>
      </c>
      <c r="E35">
        <v>64.974999999999994</v>
      </c>
      <c r="F35">
        <v>103.40600000000001</v>
      </c>
      <c r="G35">
        <v>37.563000000000002</v>
      </c>
      <c r="H35">
        <v>11.739000000000001</v>
      </c>
    </row>
    <row r="36" spans="1:8" x14ac:dyDescent="0.4">
      <c r="A36" t="s">
        <v>332</v>
      </c>
      <c r="B36">
        <v>64.123999999999995</v>
      </c>
      <c r="C36">
        <v>-4.3849999999999998</v>
      </c>
      <c r="D36">
        <v>7.8109999999999999</v>
      </c>
      <c r="E36">
        <v>64.747</v>
      </c>
      <c r="F36">
        <v>103.071</v>
      </c>
      <c r="G36">
        <v>37.573</v>
      </c>
      <c r="H36">
        <v>11.739000000000001</v>
      </c>
    </row>
    <row r="37" spans="1:8" x14ac:dyDescent="0.4">
      <c r="A37" t="s">
        <v>333</v>
      </c>
      <c r="B37">
        <v>63.898000000000003</v>
      </c>
      <c r="C37">
        <v>-4.3600000000000003</v>
      </c>
      <c r="D37">
        <v>7.7939999999999996</v>
      </c>
      <c r="E37">
        <v>64.519000000000005</v>
      </c>
      <c r="F37">
        <v>102.736</v>
      </c>
      <c r="G37">
        <v>37.582999999999998</v>
      </c>
      <c r="H37">
        <v>11.74</v>
      </c>
    </row>
    <row r="38" spans="1:8" x14ac:dyDescent="0.4">
      <c r="A38" t="s">
        <v>334</v>
      </c>
      <c r="B38">
        <v>63.671999999999997</v>
      </c>
      <c r="C38">
        <v>-4.3339999999999996</v>
      </c>
      <c r="D38">
        <v>7.7770000000000001</v>
      </c>
      <c r="E38">
        <v>64.290999999999997</v>
      </c>
      <c r="F38">
        <v>102.40300000000001</v>
      </c>
      <c r="G38">
        <v>37.594000000000001</v>
      </c>
      <c r="H38">
        <v>11.74</v>
      </c>
    </row>
    <row r="39" spans="1:8" x14ac:dyDescent="0.4">
      <c r="A39" t="s">
        <v>335</v>
      </c>
      <c r="B39">
        <v>63.445</v>
      </c>
      <c r="C39">
        <v>-4.3079999999999998</v>
      </c>
      <c r="D39">
        <v>7.76</v>
      </c>
      <c r="E39">
        <v>64.063000000000002</v>
      </c>
      <c r="F39">
        <v>102.07</v>
      </c>
      <c r="G39">
        <v>37.604999999999997</v>
      </c>
      <c r="H39">
        <v>11.741</v>
      </c>
    </row>
    <row r="40" spans="1:8" x14ac:dyDescent="0.4">
      <c r="A40" t="s">
        <v>336</v>
      </c>
      <c r="B40">
        <v>63.219000000000001</v>
      </c>
      <c r="C40">
        <v>-4.2830000000000004</v>
      </c>
      <c r="D40">
        <v>7.7430000000000003</v>
      </c>
      <c r="E40">
        <v>63.835000000000001</v>
      </c>
      <c r="F40">
        <v>101.73699999999999</v>
      </c>
      <c r="G40">
        <v>37.616</v>
      </c>
      <c r="H40">
        <v>11.742000000000001</v>
      </c>
    </row>
    <row r="41" spans="1:8" x14ac:dyDescent="0.4">
      <c r="A41" t="s">
        <v>337</v>
      </c>
      <c r="B41">
        <v>62.991999999999997</v>
      </c>
      <c r="C41">
        <v>-4.2569999999999997</v>
      </c>
      <c r="D41">
        <v>7.726</v>
      </c>
      <c r="E41">
        <v>63.606999999999999</v>
      </c>
      <c r="F41">
        <v>101.40300000000001</v>
      </c>
      <c r="G41">
        <v>37.627000000000002</v>
      </c>
      <c r="H41">
        <v>11.742000000000001</v>
      </c>
    </row>
    <row r="42" spans="1:8" x14ac:dyDescent="0.4">
      <c r="A42" t="s">
        <v>338</v>
      </c>
      <c r="B42">
        <v>62.765999999999998</v>
      </c>
      <c r="C42">
        <v>-4.2309999999999999</v>
      </c>
      <c r="D42">
        <v>7.71</v>
      </c>
      <c r="E42">
        <v>63.378999999999998</v>
      </c>
      <c r="F42">
        <v>101.07</v>
      </c>
      <c r="G42">
        <v>37.637999999999998</v>
      </c>
      <c r="H42">
        <v>11.743</v>
      </c>
    </row>
    <row r="43" spans="1:8" x14ac:dyDescent="0.4">
      <c r="A43" t="s">
        <v>339</v>
      </c>
      <c r="B43">
        <v>62.539000000000001</v>
      </c>
      <c r="C43">
        <v>-4.2050000000000001</v>
      </c>
      <c r="D43">
        <v>7.6929999999999996</v>
      </c>
      <c r="E43">
        <v>63.15</v>
      </c>
      <c r="F43">
        <v>100.73699999999999</v>
      </c>
      <c r="G43">
        <v>37.65</v>
      </c>
      <c r="H43">
        <v>11.744</v>
      </c>
    </row>
    <row r="44" spans="1:8" x14ac:dyDescent="0.4">
      <c r="A44" t="s">
        <v>340</v>
      </c>
      <c r="B44">
        <v>62.311999999999998</v>
      </c>
      <c r="C44">
        <v>-4.1790000000000003</v>
      </c>
      <c r="D44">
        <v>7.6760000000000002</v>
      </c>
      <c r="E44">
        <v>62.921999999999997</v>
      </c>
      <c r="F44">
        <v>100.40300000000001</v>
      </c>
      <c r="G44">
        <v>37.661000000000001</v>
      </c>
      <c r="H44">
        <v>11.744</v>
      </c>
    </row>
    <row r="45" spans="1:8" x14ac:dyDescent="0.4">
      <c r="A45" t="s">
        <v>341</v>
      </c>
      <c r="B45">
        <v>62.085000000000001</v>
      </c>
      <c r="C45">
        <v>-4.1529999999999996</v>
      </c>
      <c r="D45">
        <v>7.66</v>
      </c>
      <c r="E45">
        <v>62.694000000000003</v>
      </c>
      <c r="F45">
        <v>100.072</v>
      </c>
      <c r="G45">
        <v>37.673000000000002</v>
      </c>
      <c r="H45">
        <v>11.744999999999999</v>
      </c>
    </row>
    <row r="46" spans="1:8" x14ac:dyDescent="0.4">
      <c r="A46" t="s">
        <v>342</v>
      </c>
      <c r="B46">
        <v>61.859000000000002</v>
      </c>
      <c r="C46">
        <v>-4.1269999999999998</v>
      </c>
      <c r="D46">
        <v>7.6429999999999998</v>
      </c>
      <c r="E46">
        <v>62.466000000000001</v>
      </c>
      <c r="F46">
        <v>99.74</v>
      </c>
      <c r="G46">
        <v>37.685000000000002</v>
      </c>
      <c r="H46">
        <v>11.746</v>
      </c>
    </row>
    <row r="47" spans="1:8" x14ac:dyDescent="0.4">
      <c r="A47" t="s">
        <v>343</v>
      </c>
      <c r="B47">
        <v>61.631999999999998</v>
      </c>
      <c r="C47">
        <v>-4.101</v>
      </c>
      <c r="D47">
        <v>7.6260000000000003</v>
      </c>
      <c r="E47">
        <v>62.237000000000002</v>
      </c>
      <c r="F47">
        <v>99.406999999999996</v>
      </c>
      <c r="G47">
        <v>37.697000000000003</v>
      </c>
      <c r="H47">
        <v>11.746</v>
      </c>
    </row>
    <row r="48" spans="1:8" x14ac:dyDescent="0.4">
      <c r="A48" t="s">
        <v>344</v>
      </c>
      <c r="B48">
        <v>61.405000000000001</v>
      </c>
      <c r="C48">
        <v>-4.0750000000000002</v>
      </c>
      <c r="D48">
        <v>7.61</v>
      </c>
      <c r="E48">
        <v>62.009</v>
      </c>
      <c r="F48">
        <v>99.073999999999998</v>
      </c>
      <c r="G48">
        <v>37.709000000000003</v>
      </c>
      <c r="H48">
        <v>11.747</v>
      </c>
    </row>
    <row r="49" spans="1:8" x14ac:dyDescent="0.4">
      <c r="A49" t="s">
        <v>345</v>
      </c>
      <c r="B49">
        <v>61.177999999999997</v>
      </c>
      <c r="C49">
        <v>-4.0490000000000004</v>
      </c>
      <c r="D49">
        <v>7.593</v>
      </c>
      <c r="E49">
        <v>61.78</v>
      </c>
      <c r="F49">
        <v>98.741</v>
      </c>
      <c r="G49">
        <v>37.720999999999997</v>
      </c>
      <c r="H49">
        <v>11.747999999999999</v>
      </c>
    </row>
    <row r="50" spans="1:8" x14ac:dyDescent="0.4">
      <c r="A50" t="s">
        <v>346</v>
      </c>
      <c r="B50">
        <v>60.951000000000001</v>
      </c>
      <c r="C50">
        <v>-4.024</v>
      </c>
      <c r="D50">
        <v>7.5759999999999996</v>
      </c>
      <c r="E50">
        <v>61.552</v>
      </c>
      <c r="F50">
        <v>98.408000000000001</v>
      </c>
      <c r="G50">
        <v>37.732999999999997</v>
      </c>
      <c r="H50">
        <v>11.747999999999999</v>
      </c>
    </row>
    <row r="51" spans="1:8" x14ac:dyDescent="0.4">
      <c r="A51" t="s">
        <v>347</v>
      </c>
      <c r="B51">
        <v>60.723999999999997</v>
      </c>
      <c r="C51">
        <v>-3.9990000000000001</v>
      </c>
      <c r="D51">
        <v>7.56</v>
      </c>
      <c r="E51">
        <v>61.323</v>
      </c>
      <c r="F51">
        <v>98.073999999999998</v>
      </c>
      <c r="G51">
        <v>37.744999999999997</v>
      </c>
      <c r="H51">
        <v>11.749000000000001</v>
      </c>
    </row>
    <row r="52" spans="1:8" x14ac:dyDescent="0.4">
      <c r="A52" t="s">
        <v>348</v>
      </c>
      <c r="B52">
        <v>60.497</v>
      </c>
      <c r="C52">
        <v>-3.9729999999999999</v>
      </c>
      <c r="D52">
        <v>7.5430000000000001</v>
      </c>
      <c r="E52">
        <v>61.094999999999999</v>
      </c>
      <c r="F52">
        <v>97.741</v>
      </c>
      <c r="G52">
        <v>37.756999999999998</v>
      </c>
      <c r="H52">
        <v>11.749000000000001</v>
      </c>
    </row>
    <row r="53" spans="1:8" x14ac:dyDescent="0.4">
      <c r="A53" t="s">
        <v>349</v>
      </c>
      <c r="B53">
        <v>60.27</v>
      </c>
      <c r="C53">
        <v>-3.948</v>
      </c>
      <c r="D53">
        <v>7.5259999999999998</v>
      </c>
      <c r="E53">
        <v>60.866</v>
      </c>
      <c r="F53">
        <v>97.406000000000006</v>
      </c>
      <c r="G53">
        <v>37.768999999999998</v>
      </c>
      <c r="H53">
        <v>11.75</v>
      </c>
    </row>
    <row r="54" spans="1:8" x14ac:dyDescent="0.4">
      <c r="A54" t="s">
        <v>350</v>
      </c>
      <c r="B54">
        <v>60.042999999999999</v>
      </c>
      <c r="C54">
        <v>-3.9239999999999999</v>
      </c>
      <c r="D54">
        <v>7.5090000000000003</v>
      </c>
      <c r="E54">
        <v>60.637</v>
      </c>
      <c r="F54">
        <v>97.070999999999998</v>
      </c>
      <c r="G54">
        <v>37.780999999999999</v>
      </c>
      <c r="H54">
        <v>11.750999999999999</v>
      </c>
    </row>
    <row r="55" spans="1:8" x14ac:dyDescent="0.4">
      <c r="A55" t="s">
        <v>351</v>
      </c>
      <c r="B55">
        <v>59.814999999999998</v>
      </c>
      <c r="C55">
        <v>-3.899</v>
      </c>
      <c r="D55">
        <v>7.492</v>
      </c>
      <c r="E55">
        <v>60.408999999999999</v>
      </c>
      <c r="F55">
        <v>96.736999999999995</v>
      </c>
      <c r="G55">
        <v>37.792999999999999</v>
      </c>
      <c r="H55">
        <v>11.750999999999999</v>
      </c>
    </row>
    <row r="56" spans="1:8" x14ac:dyDescent="0.4">
      <c r="A56" t="s">
        <v>352</v>
      </c>
      <c r="B56">
        <v>59.588000000000001</v>
      </c>
      <c r="C56">
        <v>-3.875</v>
      </c>
      <c r="D56">
        <v>7.4749999999999996</v>
      </c>
      <c r="E56">
        <v>60.18</v>
      </c>
      <c r="F56">
        <v>96.402000000000001</v>
      </c>
      <c r="G56">
        <v>37.805</v>
      </c>
      <c r="H56">
        <v>11.752000000000001</v>
      </c>
    </row>
    <row r="57" spans="1:8" x14ac:dyDescent="0.4">
      <c r="A57" t="s">
        <v>353</v>
      </c>
      <c r="B57">
        <v>59.360999999999997</v>
      </c>
      <c r="C57">
        <v>-3.851</v>
      </c>
      <c r="D57">
        <v>7.4569999999999999</v>
      </c>
      <c r="E57">
        <v>59.951000000000001</v>
      </c>
      <c r="F57">
        <v>96.069000000000003</v>
      </c>
      <c r="G57">
        <v>37.817999999999998</v>
      </c>
      <c r="H57">
        <v>11.753</v>
      </c>
    </row>
    <row r="58" spans="1:8" x14ac:dyDescent="0.4">
      <c r="A58" t="s">
        <v>354</v>
      </c>
      <c r="B58">
        <v>59.133000000000003</v>
      </c>
      <c r="C58">
        <v>-3.827</v>
      </c>
      <c r="D58">
        <v>7.44</v>
      </c>
      <c r="E58">
        <v>59.722000000000001</v>
      </c>
      <c r="F58">
        <v>95.733000000000004</v>
      </c>
      <c r="G58">
        <v>37.83</v>
      </c>
      <c r="H58">
        <v>11.753</v>
      </c>
    </row>
    <row r="59" spans="1:8" x14ac:dyDescent="0.4">
      <c r="A59" t="s">
        <v>355</v>
      </c>
      <c r="B59">
        <v>58.905999999999999</v>
      </c>
      <c r="C59">
        <v>-3.8029999999999999</v>
      </c>
      <c r="D59">
        <v>7.423</v>
      </c>
      <c r="E59">
        <v>59.493000000000002</v>
      </c>
      <c r="F59">
        <v>95.397000000000006</v>
      </c>
      <c r="G59">
        <v>37.841999999999999</v>
      </c>
      <c r="H59">
        <v>11.754</v>
      </c>
    </row>
    <row r="60" spans="1:8" x14ac:dyDescent="0.4">
      <c r="A60" t="s">
        <v>356</v>
      </c>
      <c r="B60">
        <v>58.677999999999997</v>
      </c>
      <c r="C60">
        <v>-3.78</v>
      </c>
      <c r="D60">
        <v>7.4050000000000002</v>
      </c>
      <c r="E60">
        <v>59.265000000000001</v>
      </c>
      <c r="F60">
        <v>95.063000000000002</v>
      </c>
      <c r="G60">
        <v>37.853999999999999</v>
      </c>
      <c r="H60">
        <v>11.754</v>
      </c>
    </row>
    <row r="61" spans="1:8" x14ac:dyDescent="0.4">
      <c r="A61" t="s">
        <v>357</v>
      </c>
      <c r="B61">
        <v>58.451000000000001</v>
      </c>
      <c r="C61">
        <v>-3.758</v>
      </c>
      <c r="D61">
        <v>7.3869999999999996</v>
      </c>
      <c r="E61">
        <v>59.036000000000001</v>
      </c>
      <c r="F61">
        <v>94.725999999999999</v>
      </c>
      <c r="G61">
        <v>37.866</v>
      </c>
      <c r="H61">
        <v>11.755000000000001</v>
      </c>
    </row>
    <row r="62" spans="1:8" x14ac:dyDescent="0.4">
      <c r="A62" t="s">
        <v>358</v>
      </c>
      <c r="B62">
        <v>58.222999999999999</v>
      </c>
      <c r="C62">
        <v>-3.7349999999999999</v>
      </c>
      <c r="D62">
        <v>7.3689999999999998</v>
      </c>
      <c r="E62">
        <v>58.807000000000002</v>
      </c>
      <c r="F62">
        <v>94.387</v>
      </c>
      <c r="G62">
        <v>37.877000000000002</v>
      </c>
      <c r="H62">
        <v>11.755000000000001</v>
      </c>
    </row>
    <row r="63" spans="1:8" x14ac:dyDescent="0.4">
      <c r="A63" t="s">
        <v>359</v>
      </c>
      <c r="B63">
        <v>57.996000000000002</v>
      </c>
      <c r="C63">
        <v>-3.7130000000000001</v>
      </c>
      <c r="D63">
        <v>7.351</v>
      </c>
      <c r="E63">
        <v>58.578000000000003</v>
      </c>
      <c r="F63">
        <v>94.05</v>
      </c>
      <c r="G63">
        <v>37.889000000000003</v>
      </c>
      <c r="H63">
        <v>11.756</v>
      </c>
    </row>
    <row r="64" spans="1:8" x14ac:dyDescent="0.4">
      <c r="A64" t="s">
        <v>360</v>
      </c>
      <c r="B64">
        <v>57.768000000000001</v>
      </c>
      <c r="C64">
        <v>-3.6920000000000002</v>
      </c>
      <c r="D64">
        <v>7.3330000000000002</v>
      </c>
      <c r="E64">
        <v>58.347999999999999</v>
      </c>
      <c r="F64">
        <v>93.710999999999999</v>
      </c>
      <c r="G64">
        <v>37.901000000000003</v>
      </c>
      <c r="H64">
        <v>11.756</v>
      </c>
    </row>
    <row r="65" spans="1:8" x14ac:dyDescent="0.4">
      <c r="A65" t="s">
        <v>361</v>
      </c>
      <c r="B65">
        <v>57.54</v>
      </c>
      <c r="C65">
        <v>-3.6709999999999998</v>
      </c>
      <c r="D65">
        <v>7.3150000000000004</v>
      </c>
      <c r="E65">
        <v>58.119</v>
      </c>
      <c r="F65">
        <v>93.370999999999995</v>
      </c>
      <c r="G65">
        <v>37.911999999999999</v>
      </c>
      <c r="H65">
        <v>11.757</v>
      </c>
    </row>
    <row r="66" spans="1:8" x14ac:dyDescent="0.4">
      <c r="A66" t="s">
        <v>362</v>
      </c>
      <c r="B66">
        <v>57.311999999999998</v>
      </c>
      <c r="C66">
        <v>-3.65</v>
      </c>
      <c r="D66">
        <v>7.2960000000000003</v>
      </c>
      <c r="E66">
        <v>57.89</v>
      </c>
      <c r="F66">
        <v>93.034000000000006</v>
      </c>
      <c r="G66">
        <v>37.923999999999999</v>
      </c>
      <c r="H66">
        <v>11.757</v>
      </c>
    </row>
    <row r="67" spans="1:8" x14ac:dyDescent="0.4">
      <c r="A67" t="s">
        <v>363</v>
      </c>
      <c r="B67">
        <v>57.084000000000003</v>
      </c>
      <c r="C67">
        <v>-3.63</v>
      </c>
      <c r="D67">
        <v>7.2779999999999996</v>
      </c>
      <c r="E67">
        <v>57.661000000000001</v>
      </c>
      <c r="F67">
        <v>92.692999999999998</v>
      </c>
      <c r="G67">
        <v>37.935000000000002</v>
      </c>
      <c r="H67">
        <v>11.757</v>
      </c>
    </row>
    <row r="68" spans="1:8" x14ac:dyDescent="0.4">
      <c r="A68" t="s">
        <v>364</v>
      </c>
      <c r="B68">
        <v>56.856999999999999</v>
      </c>
      <c r="C68">
        <v>-3.61</v>
      </c>
      <c r="D68">
        <v>7.2590000000000003</v>
      </c>
      <c r="E68">
        <v>57.432000000000002</v>
      </c>
      <c r="F68">
        <v>92.355000000000004</v>
      </c>
      <c r="G68">
        <v>37.947000000000003</v>
      </c>
      <c r="H68">
        <v>11.757999999999999</v>
      </c>
    </row>
    <row r="69" spans="1:8" x14ac:dyDescent="0.4">
      <c r="A69" t="s">
        <v>365</v>
      </c>
      <c r="B69">
        <v>56.628999999999998</v>
      </c>
      <c r="C69">
        <v>-3.5910000000000002</v>
      </c>
      <c r="D69">
        <v>7.24</v>
      </c>
      <c r="E69">
        <v>57.201999999999998</v>
      </c>
      <c r="F69">
        <v>92.013000000000005</v>
      </c>
      <c r="G69">
        <v>37.957999999999998</v>
      </c>
      <c r="H69">
        <v>11.757999999999999</v>
      </c>
    </row>
    <row r="70" spans="1:8" x14ac:dyDescent="0.4">
      <c r="A70" t="s">
        <v>366</v>
      </c>
      <c r="B70">
        <v>56.401000000000003</v>
      </c>
      <c r="C70">
        <v>-3.5720000000000001</v>
      </c>
      <c r="D70">
        <v>7.22</v>
      </c>
      <c r="E70">
        <v>56.972999999999999</v>
      </c>
      <c r="F70">
        <v>91.671999999999997</v>
      </c>
      <c r="G70">
        <v>37.969000000000001</v>
      </c>
      <c r="H70">
        <v>11.757999999999999</v>
      </c>
    </row>
    <row r="71" spans="1:8" x14ac:dyDescent="0.4">
      <c r="A71" t="s">
        <v>367</v>
      </c>
      <c r="B71">
        <v>56.171999999999997</v>
      </c>
      <c r="C71">
        <v>-3.5539999999999998</v>
      </c>
      <c r="D71">
        <v>7.2009999999999996</v>
      </c>
      <c r="E71">
        <v>56.743000000000002</v>
      </c>
      <c r="F71">
        <v>91.326999999999998</v>
      </c>
      <c r="G71">
        <v>37.978999999999999</v>
      </c>
      <c r="H71">
        <v>11.759</v>
      </c>
    </row>
    <row r="72" spans="1:8" x14ac:dyDescent="0.4">
      <c r="A72" t="s">
        <v>368</v>
      </c>
      <c r="B72">
        <v>55.944000000000003</v>
      </c>
      <c r="C72">
        <v>-3.536</v>
      </c>
      <c r="D72">
        <v>7.181</v>
      </c>
      <c r="E72">
        <v>56.514000000000003</v>
      </c>
      <c r="F72">
        <v>90.986000000000004</v>
      </c>
      <c r="G72">
        <v>37.99</v>
      </c>
      <c r="H72">
        <v>11.759</v>
      </c>
    </row>
    <row r="73" spans="1:8" x14ac:dyDescent="0.4">
      <c r="A73" t="s">
        <v>369</v>
      </c>
      <c r="B73">
        <v>55.716000000000001</v>
      </c>
      <c r="C73">
        <v>-3.5190000000000001</v>
      </c>
      <c r="D73">
        <v>7.1609999999999996</v>
      </c>
      <c r="E73">
        <v>56.284999999999997</v>
      </c>
      <c r="F73">
        <v>90.644000000000005</v>
      </c>
      <c r="G73">
        <v>38.000999999999998</v>
      </c>
      <c r="H73">
        <v>11.759</v>
      </c>
    </row>
    <row r="74" spans="1:8" x14ac:dyDescent="0.4">
      <c r="A74" t="s">
        <v>370</v>
      </c>
      <c r="B74">
        <v>55.488</v>
      </c>
      <c r="C74">
        <v>-3.5019999999999998</v>
      </c>
      <c r="D74">
        <v>7.141</v>
      </c>
      <c r="E74">
        <v>56.055</v>
      </c>
      <c r="F74">
        <v>90.298000000000002</v>
      </c>
      <c r="G74">
        <v>38.011000000000003</v>
      </c>
      <c r="H74">
        <v>11.759</v>
      </c>
    </row>
    <row r="75" spans="1:8" x14ac:dyDescent="0.4">
      <c r="A75" t="s">
        <v>371</v>
      </c>
      <c r="B75">
        <v>55.259</v>
      </c>
      <c r="C75">
        <v>-3.4860000000000002</v>
      </c>
      <c r="D75">
        <v>7.1210000000000004</v>
      </c>
      <c r="E75">
        <v>55.825000000000003</v>
      </c>
      <c r="F75">
        <v>89.953000000000003</v>
      </c>
      <c r="G75">
        <v>38.021000000000001</v>
      </c>
      <c r="H75">
        <v>11.759</v>
      </c>
    </row>
    <row r="76" spans="1:8" x14ac:dyDescent="0.4">
      <c r="A76" t="s">
        <v>372</v>
      </c>
      <c r="B76">
        <v>55.030999999999999</v>
      </c>
      <c r="C76">
        <v>-3.4710000000000001</v>
      </c>
      <c r="D76">
        <v>7.1</v>
      </c>
      <c r="E76">
        <v>55.595999999999997</v>
      </c>
      <c r="F76">
        <v>89.608000000000004</v>
      </c>
      <c r="G76">
        <v>38.030999999999999</v>
      </c>
      <c r="H76">
        <v>11.759</v>
      </c>
    </row>
    <row r="77" spans="1:8" x14ac:dyDescent="0.4">
      <c r="A77" t="s">
        <v>373</v>
      </c>
      <c r="B77">
        <v>54.802999999999997</v>
      </c>
      <c r="C77">
        <v>-3.456</v>
      </c>
      <c r="D77">
        <v>7.08</v>
      </c>
      <c r="E77">
        <v>55.366</v>
      </c>
      <c r="F77">
        <v>89.262</v>
      </c>
      <c r="G77">
        <v>38.040999999999997</v>
      </c>
      <c r="H77">
        <v>11.759</v>
      </c>
    </row>
    <row r="78" spans="1:8" x14ac:dyDescent="0.4">
      <c r="A78" t="s">
        <v>374</v>
      </c>
      <c r="B78">
        <v>54.573999999999998</v>
      </c>
      <c r="C78">
        <v>-3.4420000000000002</v>
      </c>
      <c r="D78">
        <v>7.0590000000000002</v>
      </c>
      <c r="E78">
        <v>55.136000000000003</v>
      </c>
      <c r="F78">
        <v>88.912999999999997</v>
      </c>
      <c r="G78">
        <v>38.049999999999997</v>
      </c>
      <c r="H78">
        <v>11.759</v>
      </c>
    </row>
    <row r="79" spans="1:8" x14ac:dyDescent="0.4">
      <c r="A79" t="s">
        <v>375</v>
      </c>
      <c r="B79">
        <v>54.345999999999997</v>
      </c>
      <c r="C79">
        <v>-3.4279999999999999</v>
      </c>
      <c r="D79">
        <v>7.0369999999999999</v>
      </c>
      <c r="E79">
        <v>54.905999999999999</v>
      </c>
      <c r="F79">
        <v>88.566000000000003</v>
      </c>
      <c r="G79">
        <v>38.06</v>
      </c>
      <c r="H79">
        <v>11.759</v>
      </c>
    </row>
    <row r="80" spans="1:8" x14ac:dyDescent="0.4">
      <c r="A80" t="s">
        <v>376</v>
      </c>
      <c r="B80">
        <v>54.116999999999997</v>
      </c>
      <c r="C80">
        <v>-3.415</v>
      </c>
      <c r="D80">
        <v>7.016</v>
      </c>
      <c r="E80">
        <v>54.677</v>
      </c>
      <c r="F80">
        <v>88.218000000000004</v>
      </c>
      <c r="G80">
        <v>38.069000000000003</v>
      </c>
      <c r="H80">
        <v>11.759</v>
      </c>
    </row>
    <row r="81" spans="1:8" x14ac:dyDescent="0.4">
      <c r="A81" t="s">
        <v>377</v>
      </c>
      <c r="B81">
        <v>53.887999999999998</v>
      </c>
      <c r="C81">
        <v>-3.403</v>
      </c>
      <c r="D81">
        <v>6.9939999999999998</v>
      </c>
      <c r="E81">
        <v>54.447000000000003</v>
      </c>
      <c r="F81">
        <v>87.869</v>
      </c>
      <c r="G81">
        <v>38.078000000000003</v>
      </c>
      <c r="H81">
        <v>11.759</v>
      </c>
    </row>
    <row r="82" spans="1:8" x14ac:dyDescent="0.4">
      <c r="A82" t="s">
        <v>378</v>
      </c>
      <c r="B82">
        <v>53.658999999999999</v>
      </c>
      <c r="C82">
        <v>-3.3919999999999999</v>
      </c>
      <c r="D82">
        <v>6.9720000000000004</v>
      </c>
      <c r="E82">
        <v>54.216999999999999</v>
      </c>
      <c r="F82">
        <v>87.519000000000005</v>
      </c>
      <c r="G82">
        <v>38.087000000000003</v>
      </c>
      <c r="H82">
        <v>11.759</v>
      </c>
    </row>
    <row r="83" spans="1:8" x14ac:dyDescent="0.4">
      <c r="A83" t="s">
        <v>379</v>
      </c>
      <c r="B83">
        <v>53.430999999999997</v>
      </c>
      <c r="C83">
        <v>-3.3809999999999998</v>
      </c>
      <c r="D83">
        <v>6.95</v>
      </c>
      <c r="E83">
        <v>53.987000000000002</v>
      </c>
      <c r="F83">
        <v>87.167000000000002</v>
      </c>
      <c r="G83">
        <v>38.094999999999999</v>
      </c>
      <c r="H83">
        <v>11.759</v>
      </c>
    </row>
    <row r="84" spans="1:8" x14ac:dyDescent="0.4">
      <c r="A84" t="s">
        <v>380</v>
      </c>
      <c r="B84">
        <v>53.201999999999998</v>
      </c>
      <c r="C84">
        <v>-3.37</v>
      </c>
      <c r="D84">
        <v>6.9279999999999999</v>
      </c>
      <c r="E84">
        <v>53.756999999999998</v>
      </c>
      <c r="F84">
        <v>86.814999999999998</v>
      </c>
      <c r="G84">
        <v>38.103000000000002</v>
      </c>
      <c r="H84">
        <v>11.757999999999999</v>
      </c>
    </row>
    <row r="85" spans="1:8" x14ac:dyDescent="0.4">
      <c r="A85" s="1" t="s">
        <v>381</v>
      </c>
      <c r="B85" s="1">
        <v>52.972999999999999</v>
      </c>
      <c r="C85" s="1">
        <v>-3.3610000000000002</v>
      </c>
      <c r="D85" s="1">
        <v>6.9050000000000002</v>
      </c>
      <c r="E85" s="1">
        <v>53.526000000000003</v>
      </c>
      <c r="F85" s="1">
        <v>86.460999999999999</v>
      </c>
      <c r="G85" s="1">
        <v>38.110999999999997</v>
      </c>
      <c r="H85" s="1">
        <v>11.757999999999999</v>
      </c>
    </row>
    <row r="86" spans="1:8" x14ac:dyDescent="0.4">
      <c r="A86" t="s">
        <v>382</v>
      </c>
      <c r="B86">
        <v>52.744</v>
      </c>
      <c r="C86">
        <v>-3.3519999999999999</v>
      </c>
      <c r="D86">
        <v>6.8819999999999997</v>
      </c>
      <c r="E86">
        <v>53.295999999999999</v>
      </c>
      <c r="F86">
        <v>86.108000000000004</v>
      </c>
      <c r="G86">
        <v>38.119</v>
      </c>
      <c r="H86">
        <v>11.757999999999999</v>
      </c>
    </row>
    <row r="87" spans="1:8" x14ac:dyDescent="0.4">
      <c r="A87" t="s">
        <v>383</v>
      </c>
      <c r="B87">
        <v>52.515000000000001</v>
      </c>
      <c r="C87">
        <v>-3.3439999999999999</v>
      </c>
      <c r="D87">
        <v>6.859</v>
      </c>
      <c r="E87">
        <v>53.066000000000003</v>
      </c>
      <c r="F87">
        <v>85.753</v>
      </c>
      <c r="G87">
        <v>38.125999999999998</v>
      </c>
      <c r="H87">
        <v>11.757</v>
      </c>
    </row>
    <row r="88" spans="1:8" x14ac:dyDescent="0.4">
      <c r="A88" t="s">
        <v>384</v>
      </c>
      <c r="B88">
        <v>52.284999999999997</v>
      </c>
      <c r="C88">
        <v>-3.3359999999999999</v>
      </c>
      <c r="D88">
        <v>6.835</v>
      </c>
      <c r="E88">
        <v>52.835999999999999</v>
      </c>
      <c r="F88">
        <v>85.397000000000006</v>
      </c>
      <c r="G88">
        <v>38.133000000000003</v>
      </c>
      <c r="H88">
        <v>11.757</v>
      </c>
    </row>
    <row r="89" spans="1:8" x14ac:dyDescent="0.4">
      <c r="A89" t="s">
        <v>385</v>
      </c>
      <c r="B89">
        <v>52.055999999999997</v>
      </c>
      <c r="C89">
        <v>-3.3290000000000002</v>
      </c>
      <c r="D89">
        <v>6.8109999999999999</v>
      </c>
      <c r="E89">
        <v>52.604999999999997</v>
      </c>
      <c r="F89">
        <v>85.04</v>
      </c>
      <c r="G89">
        <v>38.14</v>
      </c>
      <c r="H89">
        <v>11.756</v>
      </c>
    </row>
    <row r="90" spans="1:8" x14ac:dyDescent="0.4">
      <c r="A90" t="s">
        <v>386</v>
      </c>
      <c r="B90">
        <v>51.826999999999998</v>
      </c>
      <c r="C90">
        <v>-3.323</v>
      </c>
      <c r="D90">
        <v>6.7869999999999999</v>
      </c>
      <c r="E90">
        <v>52.375</v>
      </c>
      <c r="F90">
        <v>84.685000000000002</v>
      </c>
      <c r="G90">
        <v>38.146999999999998</v>
      </c>
      <c r="H90">
        <v>11.755000000000001</v>
      </c>
    </row>
    <row r="91" spans="1:8" x14ac:dyDescent="0.4">
      <c r="A91" t="s">
        <v>387</v>
      </c>
      <c r="B91">
        <v>51.597999999999999</v>
      </c>
      <c r="C91">
        <v>-3.3180000000000001</v>
      </c>
      <c r="D91">
        <v>6.7629999999999999</v>
      </c>
      <c r="E91">
        <v>52.145000000000003</v>
      </c>
      <c r="F91">
        <v>84.326999999999998</v>
      </c>
      <c r="G91">
        <v>38.152999999999999</v>
      </c>
      <c r="H91">
        <v>11.755000000000001</v>
      </c>
    </row>
    <row r="92" spans="1:8" x14ac:dyDescent="0.4">
      <c r="A92" t="s">
        <v>388</v>
      </c>
      <c r="B92">
        <v>51.368000000000002</v>
      </c>
      <c r="C92">
        <v>-3.3130000000000002</v>
      </c>
      <c r="D92">
        <v>6.7380000000000004</v>
      </c>
      <c r="E92">
        <v>51.914000000000001</v>
      </c>
      <c r="F92">
        <v>83.966999999999999</v>
      </c>
      <c r="G92">
        <v>38.158999999999999</v>
      </c>
      <c r="H92">
        <v>11.754</v>
      </c>
    </row>
    <row r="93" spans="1:8" x14ac:dyDescent="0.4">
      <c r="A93" t="s">
        <v>389</v>
      </c>
      <c r="B93">
        <v>51.139000000000003</v>
      </c>
      <c r="C93">
        <v>-3.3090000000000002</v>
      </c>
      <c r="D93">
        <v>6.7130000000000001</v>
      </c>
      <c r="E93">
        <v>51.683999999999997</v>
      </c>
      <c r="F93">
        <v>83.608999999999995</v>
      </c>
      <c r="G93">
        <v>38.164999999999999</v>
      </c>
      <c r="H93">
        <v>11.753</v>
      </c>
    </row>
    <row r="94" spans="1:8" x14ac:dyDescent="0.4">
      <c r="A94" t="s">
        <v>390</v>
      </c>
      <c r="B94">
        <v>50.908999999999999</v>
      </c>
      <c r="C94">
        <v>-3.306</v>
      </c>
      <c r="D94">
        <v>6.6879999999999997</v>
      </c>
      <c r="E94">
        <v>51.453000000000003</v>
      </c>
      <c r="F94">
        <v>83.247</v>
      </c>
      <c r="G94">
        <v>38.17</v>
      </c>
      <c r="H94">
        <v>11.752000000000001</v>
      </c>
    </row>
    <row r="95" spans="1:8" x14ac:dyDescent="0.4">
      <c r="A95" t="s">
        <v>391</v>
      </c>
      <c r="B95">
        <v>50.68</v>
      </c>
      <c r="C95">
        <v>-3.3039999999999998</v>
      </c>
      <c r="D95">
        <v>6.6630000000000003</v>
      </c>
      <c r="E95">
        <v>51.222000000000001</v>
      </c>
      <c r="F95">
        <v>82.884</v>
      </c>
      <c r="G95">
        <v>38.174999999999997</v>
      </c>
      <c r="H95">
        <v>11.750999999999999</v>
      </c>
    </row>
    <row r="96" spans="1:8" x14ac:dyDescent="0.4">
      <c r="A96" t="s">
        <v>392</v>
      </c>
      <c r="B96">
        <v>50.45</v>
      </c>
      <c r="C96">
        <v>-3.302</v>
      </c>
      <c r="D96">
        <v>6.6369999999999996</v>
      </c>
      <c r="E96">
        <v>50.991999999999997</v>
      </c>
      <c r="F96">
        <v>82.522999999999996</v>
      </c>
      <c r="G96">
        <v>38.18</v>
      </c>
      <c r="H96">
        <v>11.75</v>
      </c>
    </row>
    <row r="97" spans="1:8" x14ac:dyDescent="0.4">
      <c r="A97" t="s">
        <v>393</v>
      </c>
      <c r="B97">
        <v>50.22</v>
      </c>
      <c r="C97">
        <v>-3.3010000000000002</v>
      </c>
      <c r="D97">
        <v>6.6109999999999998</v>
      </c>
      <c r="E97">
        <v>50.761000000000003</v>
      </c>
      <c r="F97">
        <v>82.158000000000001</v>
      </c>
      <c r="G97">
        <v>38.183999999999997</v>
      </c>
      <c r="H97">
        <v>11.749000000000001</v>
      </c>
    </row>
    <row r="98" spans="1:8" x14ac:dyDescent="0.4">
      <c r="A98" t="s">
        <v>394</v>
      </c>
      <c r="B98">
        <v>49.99</v>
      </c>
      <c r="C98">
        <v>-3.3010000000000002</v>
      </c>
      <c r="D98">
        <v>6.5839999999999996</v>
      </c>
      <c r="E98">
        <v>50.53</v>
      </c>
      <c r="F98">
        <v>81.793999999999997</v>
      </c>
      <c r="G98">
        <v>38.188000000000002</v>
      </c>
      <c r="H98">
        <v>11.747999999999999</v>
      </c>
    </row>
    <row r="99" spans="1:8" x14ac:dyDescent="0.4">
      <c r="A99" t="s">
        <v>395</v>
      </c>
      <c r="B99">
        <v>49.76</v>
      </c>
      <c r="C99">
        <v>-3.3010000000000002</v>
      </c>
      <c r="D99">
        <v>6.5579999999999998</v>
      </c>
      <c r="E99">
        <v>50.298999999999999</v>
      </c>
      <c r="F99">
        <v>81.426000000000002</v>
      </c>
      <c r="G99">
        <v>38.191000000000003</v>
      </c>
      <c r="H99">
        <v>11.747</v>
      </c>
    </row>
    <row r="100" spans="1:8" x14ac:dyDescent="0.4">
      <c r="A100" t="s">
        <v>396</v>
      </c>
      <c r="B100">
        <v>49.53</v>
      </c>
      <c r="C100">
        <v>-3.302</v>
      </c>
      <c r="D100">
        <v>6.5309999999999997</v>
      </c>
      <c r="E100">
        <v>50.067999999999998</v>
      </c>
      <c r="F100">
        <v>81.061000000000007</v>
      </c>
      <c r="G100">
        <v>38.195</v>
      </c>
      <c r="H100">
        <v>11.746</v>
      </c>
    </row>
    <row r="101" spans="1:8" x14ac:dyDescent="0.4">
      <c r="A101" t="s">
        <v>397</v>
      </c>
      <c r="B101">
        <v>49.3</v>
      </c>
      <c r="C101">
        <v>-3.3039999999999998</v>
      </c>
      <c r="D101">
        <v>6.5030000000000001</v>
      </c>
      <c r="E101">
        <v>49.837000000000003</v>
      </c>
      <c r="F101">
        <v>80.691999999999993</v>
      </c>
      <c r="G101">
        <v>38.197000000000003</v>
      </c>
      <c r="H101">
        <v>11.744</v>
      </c>
    </row>
    <row r="102" spans="1:8" x14ac:dyDescent="0.4">
      <c r="A102" t="s">
        <v>398</v>
      </c>
      <c r="B102">
        <v>49.07</v>
      </c>
      <c r="C102">
        <v>-3.3069999999999999</v>
      </c>
      <c r="D102">
        <v>6.476</v>
      </c>
      <c r="E102">
        <v>49.606000000000002</v>
      </c>
      <c r="F102">
        <v>80.323999999999998</v>
      </c>
      <c r="G102">
        <v>38.200000000000003</v>
      </c>
      <c r="H102">
        <v>11.743</v>
      </c>
    </row>
    <row r="103" spans="1:8" x14ac:dyDescent="0.4">
      <c r="A103" t="s">
        <v>399</v>
      </c>
      <c r="B103">
        <v>48.84</v>
      </c>
      <c r="C103">
        <v>-3.31</v>
      </c>
      <c r="D103">
        <v>6.4480000000000004</v>
      </c>
      <c r="E103">
        <v>49.375</v>
      </c>
      <c r="F103">
        <v>79.954999999999998</v>
      </c>
      <c r="G103">
        <v>38.201999999999998</v>
      </c>
      <c r="H103">
        <v>11.742000000000001</v>
      </c>
    </row>
    <row r="104" spans="1:8" x14ac:dyDescent="0.4">
      <c r="A104" t="s">
        <v>400</v>
      </c>
      <c r="B104">
        <v>48.61</v>
      </c>
      <c r="C104">
        <v>-3.3140000000000001</v>
      </c>
      <c r="D104">
        <v>6.42</v>
      </c>
      <c r="E104">
        <v>49.143999999999998</v>
      </c>
      <c r="F104">
        <v>79.582999999999998</v>
      </c>
      <c r="G104">
        <v>38.203000000000003</v>
      </c>
      <c r="H104">
        <v>11.74</v>
      </c>
    </row>
    <row r="105" spans="1:8" x14ac:dyDescent="0.4">
      <c r="A105" t="s">
        <v>401</v>
      </c>
      <c r="B105">
        <v>48.378999999999998</v>
      </c>
      <c r="C105">
        <v>-3.319</v>
      </c>
      <c r="D105">
        <v>6.391</v>
      </c>
      <c r="E105">
        <v>48.911999999999999</v>
      </c>
      <c r="F105">
        <v>79.209000000000003</v>
      </c>
      <c r="G105">
        <v>38.204000000000001</v>
      </c>
      <c r="H105">
        <v>11.738</v>
      </c>
    </row>
    <row r="106" spans="1:8" x14ac:dyDescent="0.4">
      <c r="A106" t="s">
        <v>402</v>
      </c>
      <c r="B106">
        <v>48.149000000000001</v>
      </c>
      <c r="C106">
        <v>-3.3239999999999998</v>
      </c>
      <c r="D106">
        <v>6.3620000000000001</v>
      </c>
      <c r="E106">
        <v>48.680999999999997</v>
      </c>
      <c r="F106">
        <v>78.837000000000003</v>
      </c>
      <c r="G106">
        <v>38.204999999999998</v>
      </c>
      <c r="H106">
        <v>11.737</v>
      </c>
    </row>
    <row r="107" spans="1:8" x14ac:dyDescent="0.4">
      <c r="A107" t="s">
        <v>403</v>
      </c>
      <c r="B107">
        <v>47.917999999999999</v>
      </c>
      <c r="C107">
        <v>-3.331</v>
      </c>
      <c r="D107">
        <v>6.3330000000000002</v>
      </c>
      <c r="E107">
        <v>48.45</v>
      </c>
      <c r="F107">
        <v>78.462999999999994</v>
      </c>
      <c r="G107">
        <v>38.204999999999998</v>
      </c>
      <c r="H107">
        <v>11.734999999999999</v>
      </c>
    </row>
    <row r="108" spans="1:8" x14ac:dyDescent="0.4">
      <c r="A108" t="s">
        <v>404</v>
      </c>
      <c r="B108">
        <v>47.688000000000002</v>
      </c>
      <c r="C108">
        <v>-3.3370000000000002</v>
      </c>
      <c r="D108">
        <v>6.3029999999999999</v>
      </c>
      <c r="E108">
        <v>48.218000000000004</v>
      </c>
      <c r="F108">
        <v>78.087999999999994</v>
      </c>
      <c r="G108">
        <v>38.204999999999998</v>
      </c>
      <c r="H108">
        <v>11.733000000000001</v>
      </c>
    </row>
    <row r="109" spans="1:8" x14ac:dyDescent="0.4">
      <c r="A109" t="s">
        <v>405</v>
      </c>
      <c r="B109">
        <v>47.457000000000001</v>
      </c>
      <c r="C109">
        <v>-3.3450000000000002</v>
      </c>
      <c r="D109">
        <v>6.2729999999999997</v>
      </c>
      <c r="E109">
        <v>47.987000000000002</v>
      </c>
      <c r="F109">
        <v>77.710999999999999</v>
      </c>
      <c r="G109">
        <v>38.204000000000001</v>
      </c>
      <c r="H109">
        <v>11.731</v>
      </c>
    </row>
    <row r="110" spans="1:8" x14ac:dyDescent="0.4">
      <c r="A110" t="s">
        <v>406</v>
      </c>
      <c r="B110">
        <v>47.225999999999999</v>
      </c>
      <c r="C110">
        <v>-3.3530000000000002</v>
      </c>
      <c r="D110">
        <v>6.2430000000000003</v>
      </c>
      <c r="E110">
        <v>47.755000000000003</v>
      </c>
      <c r="F110">
        <v>77.331000000000003</v>
      </c>
      <c r="G110">
        <v>38.201999999999998</v>
      </c>
      <c r="H110">
        <v>11.728999999999999</v>
      </c>
    </row>
    <row r="111" spans="1:8" x14ac:dyDescent="0.4">
      <c r="A111" t="s">
        <v>407</v>
      </c>
      <c r="B111">
        <v>46.994999999999997</v>
      </c>
      <c r="C111">
        <v>-3.3620000000000001</v>
      </c>
      <c r="D111">
        <v>6.2119999999999997</v>
      </c>
      <c r="E111">
        <v>47.523000000000003</v>
      </c>
      <c r="F111">
        <v>76.950999999999993</v>
      </c>
      <c r="G111">
        <v>38.200000000000003</v>
      </c>
      <c r="H111">
        <v>11.727</v>
      </c>
    </row>
    <row r="112" spans="1:8" x14ac:dyDescent="0.4">
      <c r="A112" t="s">
        <v>408</v>
      </c>
      <c r="B112">
        <v>46.764000000000003</v>
      </c>
      <c r="C112">
        <v>-3.3719999999999999</v>
      </c>
      <c r="D112">
        <v>6.181</v>
      </c>
      <c r="E112">
        <v>47.292000000000002</v>
      </c>
      <c r="F112">
        <v>76.572999999999993</v>
      </c>
      <c r="G112">
        <v>38.198</v>
      </c>
      <c r="H112">
        <v>11.725</v>
      </c>
    </row>
    <row r="113" spans="1:8" x14ac:dyDescent="0.4">
      <c r="A113" t="s">
        <v>409</v>
      </c>
      <c r="B113">
        <v>46.533000000000001</v>
      </c>
      <c r="C113">
        <v>-3.3820000000000001</v>
      </c>
      <c r="D113">
        <v>6.15</v>
      </c>
      <c r="E113">
        <v>47.06</v>
      </c>
      <c r="F113">
        <v>76.191000000000003</v>
      </c>
      <c r="G113">
        <v>38.195</v>
      </c>
      <c r="H113">
        <v>11.723000000000001</v>
      </c>
    </row>
    <row r="114" spans="1:8" x14ac:dyDescent="0.4">
      <c r="A114" t="s">
        <v>410</v>
      </c>
      <c r="B114">
        <v>46.302</v>
      </c>
      <c r="C114">
        <v>-3.3929999999999998</v>
      </c>
      <c r="D114">
        <v>6.1180000000000003</v>
      </c>
      <c r="E114">
        <v>46.828000000000003</v>
      </c>
      <c r="F114">
        <v>75.808999999999997</v>
      </c>
      <c r="G114">
        <v>38.192</v>
      </c>
      <c r="H114">
        <v>11.721</v>
      </c>
    </row>
    <row r="115" spans="1:8" x14ac:dyDescent="0.4">
      <c r="A115" t="s">
        <v>411</v>
      </c>
      <c r="B115">
        <v>46.070999999999998</v>
      </c>
      <c r="C115">
        <v>-3.4049999999999998</v>
      </c>
      <c r="D115">
        <v>6.0860000000000003</v>
      </c>
      <c r="E115">
        <v>46.595999999999997</v>
      </c>
      <c r="F115">
        <v>75.426000000000002</v>
      </c>
      <c r="G115">
        <v>38.188000000000002</v>
      </c>
      <c r="H115">
        <v>11.718</v>
      </c>
    </row>
    <row r="116" spans="1:8" x14ac:dyDescent="0.4">
      <c r="A116" t="s">
        <v>412</v>
      </c>
      <c r="B116">
        <v>45.84</v>
      </c>
      <c r="C116">
        <v>-3.4169999999999998</v>
      </c>
      <c r="D116">
        <v>6.0529999999999999</v>
      </c>
      <c r="E116">
        <v>46.363999999999997</v>
      </c>
      <c r="F116">
        <v>75.040000000000006</v>
      </c>
      <c r="G116">
        <v>38.183</v>
      </c>
      <c r="H116">
        <v>11.715999999999999</v>
      </c>
    </row>
    <row r="117" spans="1:8" x14ac:dyDescent="0.4">
      <c r="A117" t="s">
        <v>413</v>
      </c>
      <c r="B117">
        <v>45.609000000000002</v>
      </c>
      <c r="C117">
        <v>-3.43</v>
      </c>
      <c r="D117">
        <v>6.02</v>
      </c>
      <c r="E117">
        <v>46.131999999999998</v>
      </c>
      <c r="F117">
        <v>74.653999999999996</v>
      </c>
      <c r="G117">
        <v>38.177999999999997</v>
      </c>
      <c r="H117">
        <v>11.712999999999999</v>
      </c>
    </row>
    <row r="118" spans="1:8" x14ac:dyDescent="0.4">
      <c r="A118" t="s">
        <v>414</v>
      </c>
      <c r="B118">
        <v>45.377000000000002</v>
      </c>
      <c r="C118">
        <v>-3.444</v>
      </c>
      <c r="D118">
        <v>5.9870000000000001</v>
      </c>
      <c r="E118">
        <v>45.9</v>
      </c>
      <c r="F118">
        <v>74.266000000000005</v>
      </c>
      <c r="G118">
        <v>38.171999999999997</v>
      </c>
      <c r="H118">
        <v>11.711</v>
      </c>
    </row>
    <row r="119" spans="1:8" x14ac:dyDescent="0.4">
      <c r="A119" t="s">
        <v>415</v>
      </c>
      <c r="B119">
        <v>45.146000000000001</v>
      </c>
      <c r="C119">
        <v>-3.4580000000000002</v>
      </c>
      <c r="D119">
        <v>5.9530000000000003</v>
      </c>
      <c r="E119">
        <v>45.667999999999999</v>
      </c>
      <c r="F119">
        <v>73.876999999999995</v>
      </c>
      <c r="G119">
        <v>38.164999999999999</v>
      </c>
      <c r="H119">
        <v>11.708</v>
      </c>
    </row>
    <row r="120" spans="1:8" x14ac:dyDescent="0.4">
      <c r="A120" t="s">
        <v>416</v>
      </c>
      <c r="B120">
        <v>44.914000000000001</v>
      </c>
      <c r="C120">
        <v>-3.472</v>
      </c>
      <c r="D120">
        <v>5.9189999999999996</v>
      </c>
      <c r="E120">
        <v>45.435000000000002</v>
      </c>
      <c r="F120">
        <v>73.486000000000004</v>
      </c>
      <c r="G120">
        <v>38.158000000000001</v>
      </c>
      <c r="H120">
        <v>11.705</v>
      </c>
    </row>
    <row r="121" spans="1:8" x14ac:dyDescent="0.4">
      <c r="A121" t="s">
        <v>417</v>
      </c>
      <c r="B121">
        <v>44.682000000000002</v>
      </c>
      <c r="C121">
        <v>-3.488</v>
      </c>
      <c r="D121">
        <v>5.8849999999999998</v>
      </c>
      <c r="E121">
        <v>45.203000000000003</v>
      </c>
      <c r="F121">
        <v>73.093999999999994</v>
      </c>
      <c r="G121">
        <v>38.15</v>
      </c>
      <c r="H121">
        <v>11.702</v>
      </c>
    </row>
    <row r="122" spans="1:8" x14ac:dyDescent="0.4">
      <c r="A122" t="s">
        <v>418</v>
      </c>
      <c r="B122">
        <v>44.451000000000001</v>
      </c>
      <c r="C122">
        <v>-3.504</v>
      </c>
      <c r="D122">
        <v>5.85</v>
      </c>
      <c r="E122">
        <v>44.970999999999997</v>
      </c>
      <c r="F122">
        <v>72.700999999999993</v>
      </c>
      <c r="G122">
        <v>38.140999999999998</v>
      </c>
      <c r="H122">
        <v>11.7</v>
      </c>
    </row>
    <row r="123" spans="1:8" x14ac:dyDescent="0.4">
      <c r="A123" t="s">
        <v>419</v>
      </c>
      <c r="B123">
        <v>44.219000000000001</v>
      </c>
      <c r="C123">
        <v>-3.52</v>
      </c>
      <c r="D123">
        <v>5.8150000000000004</v>
      </c>
      <c r="E123">
        <v>44.738</v>
      </c>
      <c r="F123">
        <v>72.307000000000002</v>
      </c>
      <c r="G123">
        <v>38.131999999999998</v>
      </c>
      <c r="H123">
        <v>11.696999999999999</v>
      </c>
    </row>
    <row r="124" spans="1:8" x14ac:dyDescent="0.4">
      <c r="A124" t="s">
        <v>420</v>
      </c>
      <c r="B124">
        <v>43.987000000000002</v>
      </c>
      <c r="C124">
        <v>-3.5369999999999999</v>
      </c>
      <c r="D124">
        <v>5.7789999999999999</v>
      </c>
      <c r="E124">
        <v>44.505000000000003</v>
      </c>
      <c r="F124">
        <v>71.911000000000001</v>
      </c>
      <c r="G124">
        <v>38.122</v>
      </c>
      <c r="H124">
        <v>11.693</v>
      </c>
    </row>
    <row r="125" spans="1:8" x14ac:dyDescent="0.4">
      <c r="A125" t="s">
        <v>421</v>
      </c>
      <c r="B125">
        <v>43.755000000000003</v>
      </c>
      <c r="C125">
        <v>-3.5550000000000002</v>
      </c>
      <c r="D125">
        <v>5.7430000000000003</v>
      </c>
      <c r="E125">
        <v>44.273000000000003</v>
      </c>
      <c r="F125">
        <v>71.513999999999996</v>
      </c>
      <c r="G125">
        <v>38.110999999999997</v>
      </c>
      <c r="H125">
        <v>11.69</v>
      </c>
    </row>
    <row r="126" spans="1:8" x14ac:dyDescent="0.4">
      <c r="A126" t="s">
        <v>422</v>
      </c>
      <c r="B126">
        <v>43.521999999999998</v>
      </c>
      <c r="C126">
        <v>-3.573</v>
      </c>
      <c r="D126">
        <v>5.7060000000000004</v>
      </c>
      <c r="E126">
        <v>44.04</v>
      </c>
      <c r="F126">
        <v>71.114000000000004</v>
      </c>
      <c r="G126">
        <v>38.098999999999997</v>
      </c>
      <c r="H126">
        <v>11.686999999999999</v>
      </c>
    </row>
    <row r="127" spans="1:8" x14ac:dyDescent="0.4">
      <c r="A127" t="s">
        <v>423</v>
      </c>
      <c r="B127">
        <v>43.29</v>
      </c>
      <c r="C127">
        <v>-3.5920000000000001</v>
      </c>
      <c r="D127">
        <v>5.6689999999999996</v>
      </c>
      <c r="E127">
        <v>43.807000000000002</v>
      </c>
      <c r="F127">
        <v>70.715000000000003</v>
      </c>
      <c r="G127">
        <v>38.087000000000003</v>
      </c>
      <c r="H127">
        <v>11.683999999999999</v>
      </c>
    </row>
    <row r="128" spans="1:8" x14ac:dyDescent="0.4">
      <c r="A128" t="s">
        <v>424</v>
      </c>
      <c r="B128">
        <v>43.058</v>
      </c>
      <c r="C128">
        <v>-3.6110000000000002</v>
      </c>
      <c r="D128">
        <v>5.6319999999999997</v>
      </c>
      <c r="E128">
        <v>43.573999999999998</v>
      </c>
      <c r="F128">
        <v>70.313999999999993</v>
      </c>
      <c r="G128">
        <v>38.073999999999998</v>
      </c>
      <c r="H128">
        <v>11.68</v>
      </c>
    </row>
    <row r="129" spans="1:8" x14ac:dyDescent="0.4">
      <c r="A129" t="s">
        <v>425</v>
      </c>
      <c r="B129">
        <v>42.825000000000003</v>
      </c>
      <c r="C129">
        <v>-3.63</v>
      </c>
      <c r="D129">
        <v>5.5940000000000003</v>
      </c>
      <c r="E129">
        <v>43.341999999999999</v>
      </c>
      <c r="F129">
        <v>69.912999999999997</v>
      </c>
      <c r="G129">
        <v>38.06</v>
      </c>
      <c r="H129">
        <v>11.677</v>
      </c>
    </row>
    <row r="130" spans="1:8" x14ac:dyDescent="0.4">
      <c r="A130" t="s">
        <v>426</v>
      </c>
      <c r="B130">
        <v>42.593000000000004</v>
      </c>
      <c r="C130">
        <v>-3.65</v>
      </c>
      <c r="D130">
        <v>5.5549999999999997</v>
      </c>
      <c r="E130">
        <v>43.107999999999997</v>
      </c>
      <c r="F130">
        <v>69.507000000000005</v>
      </c>
      <c r="G130">
        <v>38.045000000000002</v>
      </c>
      <c r="H130">
        <v>11.673</v>
      </c>
    </row>
    <row r="131" spans="1:8" x14ac:dyDescent="0.4">
      <c r="A131" t="s">
        <v>427</v>
      </c>
      <c r="B131">
        <v>42.36</v>
      </c>
      <c r="C131">
        <v>-3.6709999999999998</v>
      </c>
      <c r="D131">
        <v>5.5170000000000003</v>
      </c>
      <c r="E131">
        <v>42.875</v>
      </c>
      <c r="F131">
        <v>69.100999999999999</v>
      </c>
      <c r="G131">
        <v>38.029000000000003</v>
      </c>
      <c r="H131">
        <v>11.67</v>
      </c>
    </row>
    <row r="132" spans="1:8" x14ac:dyDescent="0.4">
      <c r="A132" t="s">
        <v>428</v>
      </c>
      <c r="B132">
        <v>42.128</v>
      </c>
      <c r="C132">
        <v>-3.6920000000000002</v>
      </c>
      <c r="D132">
        <v>5.4770000000000003</v>
      </c>
      <c r="E132">
        <v>42.642000000000003</v>
      </c>
      <c r="F132">
        <v>68.692999999999998</v>
      </c>
      <c r="G132">
        <v>38.012</v>
      </c>
      <c r="H132">
        <v>11.666</v>
      </c>
    </row>
    <row r="133" spans="1:8" x14ac:dyDescent="0.4">
      <c r="A133" t="s">
        <v>429</v>
      </c>
      <c r="B133">
        <v>41.895000000000003</v>
      </c>
      <c r="C133">
        <v>-3.7130000000000001</v>
      </c>
      <c r="D133">
        <v>5.4379999999999997</v>
      </c>
      <c r="E133">
        <v>42.408999999999999</v>
      </c>
      <c r="F133">
        <v>68.286000000000001</v>
      </c>
      <c r="G133">
        <v>37.994999999999997</v>
      </c>
      <c r="H133">
        <v>11.662000000000001</v>
      </c>
    </row>
    <row r="134" spans="1:8" x14ac:dyDescent="0.4">
      <c r="A134" t="s">
        <v>430</v>
      </c>
      <c r="B134">
        <v>41.661999999999999</v>
      </c>
      <c r="C134">
        <v>-3.7349999999999999</v>
      </c>
      <c r="D134">
        <v>5.3970000000000002</v>
      </c>
      <c r="E134">
        <v>42.176000000000002</v>
      </c>
      <c r="F134">
        <v>67.876000000000005</v>
      </c>
      <c r="G134">
        <v>37.975999999999999</v>
      </c>
      <c r="H134">
        <v>11.657999999999999</v>
      </c>
    </row>
    <row r="135" spans="1:8" x14ac:dyDescent="0.4">
      <c r="A135" t="s">
        <v>431</v>
      </c>
      <c r="B135">
        <v>41.429000000000002</v>
      </c>
      <c r="C135">
        <v>-3.7570000000000001</v>
      </c>
      <c r="D135">
        <v>5.3570000000000002</v>
      </c>
      <c r="E135">
        <v>41.942</v>
      </c>
      <c r="F135">
        <v>67.465000000000003</v>
      </c>
      <c r="G135">
        <v>37.957000000000001</v>
      </c>
      <c r="H135">
        <v>11.654999999999999</v>
      </c>
    </row>
    <row r="136" spans="1:8" x14ac:dyDescent="0.4">
      <c r="A136" t="s">
        <v>432</v>
      </c>
      <c r="B136">
        <v>41.195999999999998</v>
      </c>
      <c r="C136">
        <v>-3.7789999999999999</v>
      </c>
      <c r="D136">
        <v>5.3159999999999998</v>
      </c>
      <c r="E136">
        <v>41.709000000000003</v>
      </c>
      <c r="F136">
        <v>67.052999999999997</v>
      </c>
      <c r="G136">
        <v>37.936999999999998</v>
      </c>
      <c r="H136">
        <v>11.651</v>
      </c>
    </row>
    <row r="137" spans="1:8" x14ac:dyDescent="0.4">
      <c r="A137" t="s">
        <v>433</v>
      </c>
      <c r="B137">
        <v>40.962000000000003</v>
      </c>
      <c r="C137">
        <v>-3.802</v>
      </c>
      <c r="D137">
        <v>5.274</v>
      </c>
      <c r="E137">
        <v>41.475000000000001</v>
      </c>
      <c r="F137">
        <v>66.637</v>
      </c>
      <c r="G137">
        <v>37.914999999999999</v>
      </c>
      <c r="H137">
        <v>11.646000000000001</v>
      </c>
    </row>
    <row r="138" spans="1:8" x14ac:dyDescent="0.4">
      <c r="A138" t="s">
        <v>434</v>
      </c>
      <c r="B138">
        <v>40.728999999999999</v>
      </c>
      <c r="C138">
        <v>-3.8250000000000002</v>
      </c>
      <c r="D138">
        <v>5.2320000000000002</v>
      </c>
      <c r="E138">
        <v>41.241</v>
      </c>
      <c r="F138">
        <v>66.221999999999994</v>
      </c>
      <c r="G138">
        <v>37.893000000000001</v>
      </c>
      <c r="H138">
        <v>11.641999999999999</v>
      </c>
    </row>
    <row r="139" spans="1:8" x14ac:dyDescent="0.4">
      <c r="A139" t="s">
        <v>435</v>
      </c>
      <c r="B139">
        <v>40.494999999999997</v>
      </c>
      <c r="C139">
        <v>-3.8490000000000002</v>
      </c>
      <c r="D139">
        <v>5.1890000000000001</v>
      </c>
      <c r="E139">
        <v>41.008000000000003</v>
      </c>
      <c r="F139">
        <v>65.805000000000007</v>
      </c>
      <c r="G139">
        <v>37.869</v>
      </c>
      <c r="H139">
        <v>11.638</v>
      </c>
    </row>
    <row r="140" spans="1:8" x14ac:dyDescent="0.4">
      <c r="A140" t="s">
        <v>436</v>
      </c>
      <c r="B140">
        <v>40.262</v>
      </c>
      <c r="C140">
        <v>-3.8719999999999999</v>
      </c>
      <c r="D140">
        <v>5.1459999999999999</v>
      </c>
      <c r="E140">
        <v>40.774000000000001</v>
      </c>
      <c r="F140">
        <v>65.387</v>
      </c>
      <c r="G140">
        <v>37.844999999999999</v>
      </c>
      <c r="H140">
        <v>11.634</v>
      </c>
    </row>
    <row r="141" spans="1:8" x14ac:dyDescent="0.4">
      <c r="A141" t="s">
        <v>437</v>
      </c>
      <c r="B141">
        <v>40.027999999999999</v>
      </c>
      <c r="C141">
        <v>-3.8959999999999999</v>
      </c>
      <c r="D141">
        <v>5.1029999999999998</v>
      </c>
      <c r="E141">
        <v>40.54</v>
      </c>
      <c r="F141">
        <v>64.965000000000003</v>
      </c>
      <c r="G141">
        <v>37.819000000000003</v>
      </c>
      <c r="H141">
        <v>11.629</v>
      </c>
    </row>
    <row r="142" spans="1:8" x14ac:dyDescent="0.4">
      <c r="A142" t="s">
        <v>438</v>
      </c>
      <c r="B142">
        <v>39.793999999999997</v>
      </c>
      <c r="C142">
        <v>-3.9209999999999998</v>
      </c>
      <c r="D142">
        <v>5.0590000000000002</v>
      </c>
      <c r="E142">
        <v>40.305999999999997</v>
      </c>
      <c r="F142">
        <v>64.543000000000006</v>
      </c>
      <c r="G142">
        <v>37.792000000000002</v>
      </c>
      <c r="H142">
        <v>11.625</v>
      </c>
    </row>
    <row r="143" spans="1:8" x14ac:dyDescent="0.4">
      <c r="A143" t="s">
        <v>439</v>
      </c>
      <c r="B143">
        <v>39.56</v>
      </c>
      <c r="C143">
        <v>-3.9449999999999998</v>
      </c>
      <c r="D143">
        <v>5.0149999999999997</v>
      </c>
      <c r="E143">
        <v>40.072000000000003</v>
      </c>
      <c r="F143">
        <v>64.122</v>
      </c>
      <c r="G143">
        <v>37.765000000000001</v>
      </c>
      <c r="H143">
        <v>11.62</v>
      </c>
    </row>
    <row r="144" spans="1:8" x14ac:dyDescent="0.4">
      <c r="A144" t="s">
        <v>440</v>
      </c>
      <c r="B144">
        <v>39.326000000000001</v>
      </c>
      <c r="C144">
        <v>-3.97</v>
      </c>
      <c r="D144">
        <v>4.97</v>
      </c>
      <c r="E144">
        <v>39.837000000000003</v>
      </c>
      <c r="F144">
        <v>63.695999999999998</v>
      </c>
      <c r="G144">
        <v>37.735999999999997</v>
      </c>
      <c r="H144">
        <v>11.616</v>
      </c>
    </row>
    <row r="145" spans="1:8" x14ac:dyDescent="0.4">
      <c r="A145" t="s">
        <v>441</v>
      </c>
      <c r="B145">
        <v>39.091999999999999</v>
      </c>
      <c r="C145">
        <v>-3.9940000000000002</v>
      </c>
      <c r="D145">
        <v>4.9240000000000004</v>
      </c>
      <c r="E145">
        <v>39.603000000000002</v>
      </c>
      <c r="F145">
        <v>63.27</v>
      </c>
      <c r="G145">
        <v>37.706000000000003</v>
      </c>
      <c r="H145">
        <v>11.611000000000001</v>
      </c>
    </row>
    <row r="146" spans="1:8" x14ac:dyDescent="0.4">
      <c r="A146" t="s">
        <v>442</v>
      </c>
      <c r="B146">
        <v>38.857999999999997</v>
      </c>
      <c r="C146">
        <v>-4.0190000000000001</v>
      </c>
      <c r="D146">
        <v>4.8789999999999996</v>
      </c>
      <c r="E146">
        <v>39.369</v>
      </c>
      <c r="F146">
        <v>62.844000000000001</v>
      </c>
      <c r="G146">
        <v>37.674999999999997</v>
      </c>
      <c r="H146">
        <v>11.606</v>
      </c>
    </row>
    <row r="147" spans="1:8" x14ac:dyDescent="0.4">
      <c r="A147" t="s">
        <v>443</v>
      </c>
      <c r="B147">
        <v>38.624000000000002</v>
      </c>
      <c r="C147">
        <v>-4.0449999999999999</v>
      </c>
      <c r="D147">
        <v>4.8319999999999999</v>
      </c>
      <c r="E147">
        <v>39.134</v>
      </c>
      <c r="F147">
        <v>62.412999999999997</v>
      </c>
      <c r="G147">
        <v>37.642000000000003</v>
      </c>
      <c r="H147">
        <v>11.601000000000001</v>
      </c>
    </row>
    <row r="148" spans="1:8" x14ac:dyDescent="0.4">
      <c r="A148" t="s">
        <v>444</v>
      </c>
      <c r="B148">
        <v>38.389000000000003</v>
      </c>
      <c r="C148">
        <v>-4.07</v>
      </c>
      <c r="D148">
        <v>4.7850000000000001</v>
      </c>
      <c r="E148">
        <v>38.9</v>
      </c>
      <c r="F148">
        <v>61.984999999999999</v>
      </c>
      <c r="G148">
        <v>37.609000000000002</v>
      </c>
      <c r="H148">
        <v>11.597</v>
      </c>
    </row>
    <row r="149" spans="1:8" x14ac:dyDescent="0.4">
      <c r="A149" t="s">
        <v>445</v>
      </c>
      <c r="B149">
        <v>38.154000000000003</v>
      </c>
      <c r="C149">
        <v>-4.0949999999999998</v>
      </c>
      <c r="D149">
        <v>4.7380000000000004</v>
      </c>
      <c r="E149">
        <v>38.664999999999999</v>
      </c>
      <c r="F149">
        <v>61.552999999999997</v>
      </c>
      <c r="G149">
        <v>37.573999999999998</v>
      </c>
      <c r="H149">
        <v>11.592000000000001</v>
      </c>
    </row>
    <row r="150" spans="1:8" x14ac:dyDescent="0.4">
      <c r="A150" t="s">
        <v>446</v>
      </c>
      <c r="B150">
        <v>37.92</v>
      </c>
      <c r="C150">
        <v>-4.12</v>
      </c>
      <c r="D150">
        <v>4.6900000000000004</v>
      </c>
      <c r="E150">
        <v>38.43</v>
      </c>
      <c r="F150">
        <v>61.119</v>
      </c>
      <c r="G150">
        <v>37.537999999999997</v>
      </c>
      <c r="H150">
        <v>11.587</v>
      </c>
    </row>
    <row r="151" spans="1:8" x14ac:dyDescent="0.4">
      <c r="A151" t="s">
        <v>447</v>
      </c>
      <c r="B151">
        <v>37.685000000000002</v>
      </c>
      <c r="C151">
        <v>-4.1459999999999999</v>
      </c>
      <c r="D151">
        <v>4.6420000000000003</v>
      </c>
      <c r="E151">
        <v>38.195</v>
      </c>
      <c r="F151">
        <v>60.685000000000002</v>
      </c>
      <c r="G151">
        <v>37.500999999999998</v>
      </c>
      <c r="H151">
        <v>11.581</v>
      </c>
    </row>
    <row r="152" spans="1:8" x14ac:dyDescent="0.4">
      <c r="A152" t="s">
        <v>448</v>
      </c>
      <c r="B152">
        <v>37.450000000000003</v>
      </c>
      <c r="C152">
        <v>-4.1710000000000003</v>
      </c>
      <c r="D152">
        <v>4.5940000000000003</v>
      </c>
      <c r="E152">
        <v>37.96</v>
      </c>
      <c r="F152">
        <v>60.249000000000002</v>
      </c>
      <c r="G152">
        <v>37.462000000000003</v>
      </c>
      <c r="H152">
        <v>11.576000000000001</v>
      </c>
    </row>
    <row r="153" spans="1:8" x14ac:dyDescent="0.4">
      <c r="A153" t="s">
        <v>449</v>
      </c>
      <c r="B153">
        <v>37.215000000000003</v>
      </c>
      <c r="C153">
        <v>-4.1970000000000001</v>
      </c>
      <c r="D153">
        <v>4.5449999999999999</v>
      </c>
      <c r="E153">
        <v>37.725000000000001</v>
      </c>
      <c r="F153">
        <v>59.811999999999998</v>
      </c>
      <c r="G153">
        <v>37.421999999999997</v>
      </c>
      <c r="H153">
        <v>11.571</v>
      </c>
    </row>
    <row r="154" spans="1:8" x14ac:dyDescent="0.4">
      <c r="A154" t="s">
        <v>450</v>
      </c>
      <c r="B154">
        <v>36.978999999999999</v>
      </c>
      <c r="C154">
        <v>-4.2220000000000004</v>
      </c>
      <c r="D154">
        <v>4.4950000000000001</v>
      </c>
      <c r="E154">
        <v>37.49</v>
      </c>
      <c r="F154">
        <v>59.375</v>
      </c>
      <c r="G154">
        <v>37.381</v>
      </c>
      <c r="H154">
        <v>11.566000000000001</v>
      </c>
    </row>
    <row r="155" spans="1:8" x14ac:dyDescent="0.4">
      <c r="A155" t="s">
        <v>451</v>
      </c>
      <c r="B155">
        <v>36.744</v>
      </c>
      <c r="C155">
        <v>-4.2480000000000002</v>
      </c>
      <c r="D155">
        <v>4.4450000000000003</v>
      </c>
      <c r="E155">
        <v>37.255000000000003</v>
      </c>
      <c r="F155">
        <v>58.936</v>
      </c>
      <c r="G155">
        <v>37.338999999999999</v>
      </c>
      <c r="H155">
        <v>11.56</v>
      </c>
    </row>
    <row r="156" spans="1:8" x14ac:dyDescent="0.4">
      <c r="A156" t="s">
        <v>452</v>
      </c>
      <c r="B156">
        <v>36.509</v>
      </c>
      <c r="C156">
        <v>-4.2729999999999997</v>
      </c>
      <c r="D156">
        <v>4.3949999999999996</v>
      </c>
      <c r="E156">
        <v>37.020000000000003</v>
      </c>
      <c r="F156">
        <v>58.496000000000002</v>
      </c>
      <c r="G156">
        <v>37.295000000000002</v>
      </c>
      <c r="H156">
        <v>11.555</v>
      </c>
    </row>
    <row r="157" spans="1:8" x14ac:dyDescent="0.4">
      <c r="A157" t="s">
        <v>453</v>
      </c>
      <c r="B157">
        <v>36.273000000000003</v>
      </c>
      <c r="C157">
        <v>-4.298</v>
      </c>
      <c r="D157">
        <v>4.3440000000000003</v>
      </c>
      <c r="E157">
        <v>36.783999999999999</v>
      </c>
      <c r="F157">
        <v>58.054000000000002</v>
      </c>
      <c r="G157">
        <v>37.25</v>
      </c>
      <c r="H157">
        <v>11.548999999999999</v>
      </c>
    </row>
    <row r="158" spans="1:8" x14ac:dyDescent="0.4">
      <c r="A158" t="s">
        <v>454</v>
      </c>
      <c r="B158">
        <v>36.036999999999999</v>
      </c>
      <c r="C158">
        <v>-4.3230000000000004</v>
      </c>
      <c r="D158">
        <v>4.2930000000000001</v>
      </c>
      <c r="E158">
        <v>36.548999999999999</v>
      </c>
      <c r="F158">
        <v>57.613</v>
      </c>
      <c r="G158">
        <v>37.204000000000001</v>
      </c>
      <c r="H158">
        <v>11.544</v>
      </c>
    </row>
    <row r="159" spans="1:8" x14ac:dyDescent="0.4">
      <c r="A159" t="s">
        <v>455</v>
      </c>
      <c r="B159">
        <v>35.801000000000002</v>
      </c>
      <c r="C159">
        <v>-4.3479999999999999</v>
      </c>
      <c r="D159">
        <v>4.2409999999999997</v>
      </c>
      <c r="E159">
        <v>36.313000000000002</v>
      </c>
      <c r="F159">
        <v>57.167999999999999</v>
      </c>
      <c r="G159">
        <v>37.155999999999999</v>
      </c>
      <c r="H159">
        <v>11.538</v>
      </c>
    </row>
    <row r="160" spans="1:8" x14ac:dyDescent="0.4">
      <c r="A160" t="s">
        <v>456</v>
      </c>
      <c r="B160">
        <v>35.564999999999998</v>
      </c>
      <c r="C160">
        <v>-4.3730000000000002</v>
      </c>
      <c r="D160">
        <v>4.1890000000000001</v>
      </c>
      <c r="E160">
        <v>36.076999999999998</v>
      </c>
      <c r="F160">
        <v>56.722999999999999</v>
      </c>
      <c r="G160">
        <v>37.106999999999999</v>
      </c>
      <c r="H160">
        <v>11.532999999999999</v>
      </c>
    </row>
    <row r="161" spans="1:8" x14ac:dyDescent="0.4">
      <c r="A161" t="s">
        <v>457</v>
      </c>
      <c r="B161">
        <v>35.329000000000001</v>
      </c>
      <c r="C161">
        <v>-4.3979999999999997</v>
      </c>
      <c r="D161">
        <v>4.1369999999999996</v>
      </c>
      <c r="E161">
        <v>35.841000000000001</v>
      </c>
      <c r="F161">
        <v>56.277000000000001</v>
      </c>
      <c r="G161">
        <v>37.057000000000002</v>
      </c>
      <c r="H161">
        <v>11.526999999999999</v>
      </c>
    </row>
    <row r="162" spans="1:8" x14ac:dyDescent="0.4">
      <c r="A162" t="s">
        <v>458</v>
      </c>
      <c r="B162">
        <v>35.093000000000004</v>
      </c>
      <c r="C162">
        <v>-4.4219999999999997</v>
      </c>
      <c r="D162">
        <v>4.0839999999999996</v>
      </c>
      <c r="E162">
        <v>35.604999999999997</v>
      </c>
      <c r="F162">
        <v>55.83</v>
      </c>
      <c r="G162">
        <v>37.005000000000003</v>
      </c>
      <c r="H162">
        <v>11.521000000000001</v>
      </c>
    </row>
    <row r="163" spans="1:8" x14ac:dyDescent="0.4">
      <c r="A163" t="s">
        <v>459</v>
      </c>
      <c r="B163">
        <v>34.856000000000002</v>
      </c>
      <c r="C163">
        <v>-4.4459999999999997</v>
      </c>
      <c r="D163">
        <v>4.0309999999999997</v>
      </c>
      <c r="E163">
        <v>35.369</v>
      </c>
      <c r="F163">
        <v>55.383000000000003</v>
      </c>
      <c r="G163">
        <v>36.951999999999998</v>
      </c>
      <c r="H163">
        <v>11.515000000000001</v>
      </c>
    </row>
    <row r="164" spans="1:8" x14ac:dyDescent="0.4">
      <c r="A164" t="s">
        <v>460</v>
      </c>
      <c r="B164">
        <v>34.619999999999997</v>
      </c>
      <c r="C164">
        <v>-4.47</v>
      </c>
      <c r="D164">
        <v>3.9780000000000002</v>
      </c>
      <c r="E164">
        <v>35.133000000000003</v>
      </c>
      <c r="F164">
        <v>54.936</v>
      </c>
      <c r="G164">
        <v>36.898000000000003</v>
      </c>
      <c r="H164">
        <v>11.509</v>
      </c>
    </row>
    <row r="165" spans="1:8" x14ac:dyDescent="0.4">
      <c r="A165" t="s">
        <v>461</v>
      </c>
      <c r="B165">
        <v>34.383000000000003</v>
      </c>
      <c r="C165">
        <v>-4.4939999999999998</v>
      </c>
      <c r="D165">
        <v>3.9239999999999999</v>
      </c>
      <c r="E165">
        <v>34.896999999999998</v>
      </c>
      <c r="F165">
        <v>54.487000000000002</v>
      </c>
      <c r="G165">
        <v>36.841999999999999</v>
      </c>
      <c r="H165">
        <v>11.504</v>
      </c>
    </row>
    <row r="166" spans="1:8" x14ac:dyDescent="0.4">
      <c r="A166" t="s">
        <v>462</v>
      </c>
      <c r="B166">
        <v>34.146000000000001</v>
      </c>
      <c r="C166">
        <v>-4.5170000000000003</v>
      </c>
      <c r="D166">
        <v>3.87</v>
      </c>
      <c r="E166">
        <v>34.659999999999997</v>
      </c>
      <c r="F166">
        <v>54.036000000000001</v>
      </c>
      <c r="G166">
        <v>36.784999999999997</v>
      </c>
      <c r="H166">
        <v>11.497999999999999</v>
      </c>
    </row>
    <row r="167" spans="1:8" x14ac:dyDescent="0.4">
      <c r="A167" t="s">
        <v>463</v>
      </c>
      <c r="B167">
        <v>33.908999999999999</v>
      </c>
      <c r="C167">
        <v>-4.5410000000000004</v>
      </c>
      <c r="D167">
        <v>3.8149999999999999</v>
      </c>
      <c r="E167">
        <v>34.423000000000002</v>
      </c>
      <c r="F167">
        <v>53.584000000000003</v>
      </c>
      <c r="G167">
        <v>36.725999999999999</v>
      </c>
      <c r="H167">
        <v>11.492000000000001</v>
      </c>
    </row>
    <row r="168" spans="1:8" x14ac:dyDescent="0.4">
      <c r="A168" t="s">
        <v>464</v>
      </c>
      <c r="B168">
        <v>33.670999999999999</v>
      </c>
      <c r="C168">
        <v>-4.5629999999999997</v>
      </c>
      <c r="D168">
        <v>3.7610000000000001</v>
      </c>
      <c r="E168">
        <v>34.186999999999998</v>
      </c>
      <c r="F168">
        <v>53.134999999999998</v>
      </c>
      <c r="G168">
        <v>36.667000000000002</v>
      </c>
      <c r="H168">
        <v>11.484999999999999</v>
      </c>
    </row>
    <row r="169" spans="1:8" x14ac:dyDescent="0.4">
      <c r="A169" t="s">
        <v>465</v>
      </c>
      <c r="B169">
        <v>33.433999999999997</v>
      </c>
      <c r="C169">
        <v>-4.5860000000000003</v>
      </c>
      <c r="D169">
        <v>3.706</v>
      </c>
      <c r="E169">
        <v>33.950000000000003</v>
      </c>
      <c r="F169">
        <v>52.682000000000002</v>
      </c>
      <c r="G169">
        <v>36.604999999999997</v>
      </c>
      <c r="H169">
        <v>11.478999999999999</v>
      </c>
    </row>
    <row r="170" spans="1:8" x14ac:dyDescent="0.4">
      <c r="A170" t="s">
        <v>466</v>
      </c>
      <c r="B170">
        <v>33.197000000000003</v>
      </c>
      <c r="C170">
        <v>-4.6079999999999997</v>
      </c>
      <c r="D170">
        <v>3.6509999999999998</v>
      </c>
      <c r="E170">
        <v>33.713000000000001</v>
      </c>
      <c r="F170">
        <v>52.23</v>
      </c>
      <c r="G170">
        <v>36.542999999999999</v>
      </c>
      <c r="H170">
        <v>11.473000000000001</v>
      </c>
    </row>
    <row r="171" spans="1:8" x14ac:dyDescent="0.4">
      <c r="A171" t="s">
        <v>467</v>
      </c>
      <c r="B171">
        <v>32.959000000000003</v>
      </c>
      <c r="C171">
        <v>-4.63</v>
      </c>
      <c r="D171">
        <v>3.5950000000000002</v>
      </c>
      <c r="E171">
        <v>33.475999999999999</v>
      </c>
      <c r="F171">
        <v>51.777000000000001</v>
      </c>
      <c r="G171">
        <v>36.478999999999999</v>
      </c>
      <c r="H171">
        <v>11.467000000000001</v>
      </c>
    </row>
    <row r="172" spans="1:8" x14ac:dyDescent="0.4">
      <c r="A172" t="s">
        <v>468</v>
      </c>
      <c r="B172">
        <v>32.720999999999997</v>
      </c>
      <c r="C172">
        <v>-4.6509999999999998</v>
      </c>
      <c r="D172">
        <v>3.5390000000000001</v>
      </c>
      <c r="E172">
        <v>33.238999999999997</v>
      </c>
      <c r="F172">
        <v>51.325000000000003</v>
      </c>
      <c r="G172">
        <v>36.414000000000001</v>
      </c>
      <c r="H172">
        <v>11.461</v>
      </c>
    </row>
    <row r="173" spans="1:8" x14ac:dyDescent="0.4">
      <c r="A173" t="s">
        <v>469</v>
      </c>
      <c r="B173">
        <v>32.482999999999997</v>
      </c>
      <c r="C173">
        <v>-4.6719999999999997</v>
      </c>
      <c r="D173">
        <v>3.484</v>
      </c>
      <c r="E173">
        <v>33.002000000000002</v>
      </c>
      <c r="F173">
        <v>50.871000000000002</v>
      </c>
      <c r="G173">
        <v>36.347000000000001</v>
      </c>
      <c r="H173">
        <v>11.454000000000001</v>
      </c>
    </row>
    <row r="174" spans="1:8" x14ac:dyDescent="0.4">
      <c r="A174" t="s">
        <v>470</v>
      </c>
      <c r="B174">
        <v>32.244999999999997</v>
      </c>
      <c r="C174">
        <v>-4.6920000000000002</v>
      </c>
      <c r="D174">
        <v>3.427</v>
      </c>
      <c r="E174">
        <v>32.764000000000003</v>
      </c>
      <c r="F174">
        <v>50.415999999999997</v>
      </c>
      <c r="G174">
        <v>36.279000000000003</v>
      </c>
      <c r="H174">
        <v>11.448</v>
      </c>
    </row>
    <row r="175" spans="1:8" x14ac:dyDescent="0.4">
      <c r="A175" t="s">
        <v>471</v>
      </c>
      <c r="B175">
        <v>32.006</v>
      </c>
      <c r="C175">
        <v>-4.7130000000000001</v>
      </c>
      <c r="D175">
        <v>3.371</v>
      </c>
      <c r="E175">
        <v>32.527000000000001</v>
      </c>
      <c r="F175">
        <v>49.963000000000001</v>
      </c>
      <c r="G175">
        <v>36.21</v>
      </c>
      <c r="H175">
        <v>11.442</v>
      </c>
    </row>
    <row r="176" spans="1:8" x14ac:dyDescent="0.4">
      <c r="A176" t="s">
        <v>472</v>
      </c>
      <c r="B176">
        <v>31.768000000000001</v>
      </c>
      <c r="C176">
        <v>-4.7320000000000002</v>
      </c>
      <c r="D176">
        <v>3.3149999999999999</v>
      </c>
      <c r="E176">
        <v>32.289000000000001</v>
      </c>
      <c r="F176">
        <v>49.508000000000003</v>
      </c>
      <c r="G176">
        <v>36.139000000000003</v>
      </c>
      <c r="H176">
        <v>11.435</v>
      </c>
    </row>
    <row r="177" spans="1:8" x14ac:dyDescent="0.4">
      <c r="A177" t="s">
        <v>473</v>
      </c>
      <c r="B177">
        <v>31.529</v>
      </c>
      <c r="C177">
        <v>-4.7510000000000003</v>
      </c>
      <c r="D177">
        <v>3.258</v>
      </c>
      <c r="E177">
        <v>32.051000000000002</v>
      </c>
      <c r="F177">
        <v>49.054000000000002</v>
      </c>
      <c r="G177">
        <v>36.067999999999998</v>
      </c>
      <c r="H177">
        <v>11.429</v>
      </c>
    </row>
    <row r="178" spans="1:8" x14ac:dyDescent="0.4">
      <c r="A178" t="s">
        <v>474</v>
      </c>
      <c r="B178">
        <v>31.29</v>
      </c>
      <c r="C178">
        <v>-4.7699999999999996</v>
      </c>
      <c r="D178">
        <v>3.202</v>
      </c>
      <c r="E178">
        <v>31.812999999999999</v>
      </c>
      <c r="F178">
        <v>48.598999999999997</v>
      </c>
      <c r="G178">
        <v>35.994</v>
      </c>
      <c r="H178">
        <v>11.422000000000001</v>
      </c>
    </row>
    <row r="179" spans="1:8" x14ac:dyDescent="0.4">
      <c r="A179" t="s">
        <v>475</v>
      </c>
      <c r="B179">
        <v>31.050999999999998</v>
      </c>
      <c r="C179">
        <v>-4.7880000000000003</v>
      </c>
      <c r="D179">
        <v>3.145</v>
      </c>
      <c r="E179">
        <v>31.574999999999999</v>
      </c>
      <c r="F179">
        <v>48.145000000000003</v>
      </c>
      <c r="G179">
        <v>35.92</v>
      </c>
      <c r="H179">
        <v>11.416</v>
      </c>
    </row>
    <row r="180" spans="1:8" x14ac:dyDescent="0.4">
      <c r="A180" t="s">
        <v>476</v>
      </c>
      <c r="B180">
        <v>30.812000000000001</v>
      </c>
      <c r="C180">
        <v>-4.806</v>
      </c>
      <c r="D180">
        <v>3.0880000000000001</v>
      </c>
      <c r="E180">
        <v>31.337</v>
      </c>
      <c r="F180">
        <v>47.69</v>
      </c>
      <c r="G180">
        <v>35.844000000000001</v>
      </c>
      <c r="H180">
        <v>11.409000000000001</v>
      </c>
    </row>
    <row r="181" spans="1:8" x14ac:dyDescent="0.4">
      <c r="A181" t="s">
        <v>477</v>
      </c>
      <c r="B181">
        <v>30.571999999999999</v>
      </c>
      <c r="C181">
        <v>-4.8230000000000004</v>
      </c>
      <c r="D181">
        <v>3.0310000000000001</v>
      </c>
      <c r="E181">
        <v>31.099</v>
      </c>
      <c r="F181">
        <v>47.235999999999997</v>
      </c>
      <c r="G181">
        <v>35.767000000000003</v>
      </c>
      <c r="H181">
        <v>11.401999999999999</v>
      </c>
    </row>
    <row r="182" spans="1:8" x14ac:dyDescent="0.4">
      <c r="A182" t="s">
        <v>478</v>
      </c>
      <c r="B182">
        <v>30.332999999999998</v>
      </c>
      <c r="C182">
        <v>-4.84</v>
      </c>
      <c r="D182">
        <v>2.9740000000000002</v>
      </c>
      <c r="E182">
        <v>30.86</v>
      </c>
      <c r="F182">
        <v>46.781999999999996</v>
      </c>
      <c r="G182">
        <v>35.689</v>
      </c>
      <c r="H182">
        <v>11.396000000000001</v>
      </c>
    </row>
    <row r="183" spans="1:8" x14ac:dyDescent="0.4">
      <c r="A183" t="s">
        <v>479</v>
      </c>
      <c r="B183">
        <v>30.093</v>
      </c>
      <c r="C183">
        <v>-4.8559999999999999</v>
      </c>
      <c r="D183">
        <v>2.9169999999999998</v>
      </c>
      <c r="E183">
        <v>30.620999999999999</v>
      </c>
      <c r="F183">
        <v>46.328000000000003</v>
      </c>
      <c r="G183">
        <v>35.61</v>
      </c>
      <c r="H183">
        <v>11.388999999999999</v>
      </c>
    </row>
    <row r="184" spans="1:8" x14ac:dyDescent="0.4">
      <c r="A184" t="s">
        <v>480</v>
      </c>
      <c r="B184">
        <v>29.853000000000002</v>
      </c>
      <c r="C184">
        <v>-4.8710000000000004</v>
      </c>
      <c r="D184">
        <v>2.86</v>
      </c>
      <c r="E184">
        <v>30.382999999999999</v>
      </c>
      <c r="F184">
        <v>45.875</v>
      </c>
      <c r="G184">
        <v>35.529000000000003</v>
      </c>
      <c r="H184">
        <v>11.382</v>
      </c>
    </row>
    <row r="185" spans="1:8" x14ac:dyDescent="0.4">
      <c r="A185" t="s">
        <v>481</v>
      </c>
      <c r="B185">
        <v>29.613</v>
      </c>
      <c r="C185">
        <v>-4.8860000000000001</v>
      </c>
      <c r="D185">
        <v>2.8039999999999998</v>
      </c>
      <c r="E185">
        <v>30.143999999999998</v>
      </c>
      <c r="F185">
        <v>45.420999999999999</v>
      </c>
      <c r="G185">
        <v>35.447000000000003</v>
      </c>
      <c r="H185">
        <v>11.375</v>
      </c>
    </row>
    <row r="186" spans="1:8" x14ac:dyDescent="0.4">
      <c r="A186" t="s">
        <v>482</v>
      </c>
      <c r="B186">
        <v>29.372</v>
      </c>
      <c r="C186">
        <v>-4.9009999999999998</v>
      </c>
      <c r="D186">
        <v>2.7469999999999999</v>
      </c>
      <c r="E186">
        <v>29.905000000000001</v>
      </c>
      <c r="F186">
        <v>44.968000000000004</v>
      </c>
      <c r="G186">
        <v>35.363999999999997</v>
      </c>
      <c r="H186">
        <v>11.368</v>
      </c>
    </row>
    <row r="187" spans="1:8" x14ac:dyDescent="0.4">
      <c r="A187" t="s">
        <v>483</v>
      </c>
      <c r="B187">
        <v>29.132000000000001</v>
      </c>
      <c r="C187">
        <v>-4.915</v>
      </c>
      <c r="D187">
        <v>2.69</v>
      </c>
      <c r="E187">
        <v>29.666</v>
      </c>
      <c r="F187">
        <v>44.515999999999998</v>
      </c>
      <c r="G187">
        <v>35.28</v>
      </c>
      <c r="H187">
        <v>11.362</v>
      </c>
    </row>
    <row r="188" spans="1:8" x14ac:dyDescent="0.4">
      <c r="A188" t="s">
        <v>484</v>
      </c>
      <c r="B188">
        <v>28.890999999999998</v>
      </c>
      <c r="C188">
        <v>-4.9279999999999999</v>
      </c>
      <c r="D188">
        <v>2.633</v>
      </c>
      <c r="E188">
        <v>29.425999999999998</v>
      </c>
      <c r="F188">
        <v>44.064</v>
      </c>
      <c r="G188">
        <v>35.195</v>
      </c>
      <c r="H188">
        <v>11.355</v>
      </c>
    </row>
    <row r="189" spans="1:8" x14ac:dyDescent="0.4">
      <c r="A189" t="s">
        <v>485</v>
      </c>
      <c r="B189">
        <v>28.65</v>
      </c>
      <c r="C189">
        <v>-4.9409999999999998</v>
      </c>
      <c r="D189">
        <v>2.577</v>
      </c>
      <c r="E189">
        <v>29.187000000000001</v>
      </c>
      <c r="F189">
        <v>43.612000000000002</v>
      </c>
      <c r="G189">
        <v>35.107999999999997</v>
      </c>
      <c r="H189">
        <v>11.348000000000001</v>
      </c>
    </row>
    <row r="190" spans="1:8" x14ac:dyDescent="0.4">
      <c r="A190" t="s">
        <v>486</v>
      </c>
      <c r="B190">
        <v>28.408999999999999</v>
      </c>
      <c r="C190">
        <v>-4.9530000000000003</v>
      </c>
      <c r="D190">
        <v>2.52</v>
      </c>
      <c r="E190">
        <v>28.946999999999999</v>
      </c>
      <c r="F190">
        <v>43.161000000000001</v>
      </c>
      <c r="G190">
        <v>35.020000000000003</v>
      </c>
      <c r="H190">
        <v>11.340999999999999</v>
      </c>
    </row>
    <row r="191" spans="1:8" x14ac:dyDescent="0.4">
      <c r="A191" t="s">
        <v>487</v>
      </c>
      <c r="B191">
        <v>28.167000000000002</v>
      </c>
      <c r="C191">
        <v>-4.9649999999999999</v>
      </c>
      <c r="D191">
        <v>2.464</v>
      </c>
      <c r="E191">
        <v>28.707000000000001</v>
      </c>
      <c r="F191">
        <v>42.710999999999999</v>
      </c>
      <c r="G191">
        <v>34.932000000000002</v>
      </c>
      <c r="H191">
        <v>11.334</v>
      </c>
    </row>
    <row r="192" spans="1:8" x14ac:dyDescent="0.4">
      <c r="A192" t="s">
        <v>488</v>
      </c>
      <c r="B192">
        <v>27.925000000000001</v>
      </c>
      <c r="C192">
        <v>-4.976</v>
      </c>
      <c r="D192">
        <v>2.4079999999999999</v>
      </c>
      <c r="E192">
        <v>28.466999999999999</v>
      </c>
      <c r="F192">
        <v>42.261000000000003</v>
      </c>
      <c r="G192">
        <v>34.841999999999999</v>
      </c>
      <c r="H192">
        <v>11.326000000000001</v>
      </c>
    </row>
    <row r="193" spans="1:8" x14ac:dyDescent="0.4">
      <c r="A193" t="s">
        <v>489</v>
      </c>
      <c r="B193">
        <v>27.684000000000001</v>
      </c>
      <c r="C193">
        <v>-4.9859999999999998</v>
      </c>
      <c r="D193">
        <v>2.3519999999999999</v>
      </c>
      <c r="E193">
        <v>28.227</v>
      </c>
      <c r="F193">
        <v>41.811999999999998</v>
      </c>
      <c r="G193">
        <v>34.750999999999998</v>
      </c>
      <c r="H193">
        <v>11.319000000000001</v>
      </c>
    </row>
    <row r="194" spans="1:8" x14ac:dyDescent="0.4">
      <c r="A194" t="s">
        <v>490</v>
      </c>
      <c r="B194">
        <v>27.440999999999999</v>
      </c>
      <c r="C194">
        <v>-4.9960000000000004</v>
      </c>
      <c r="D194">
        <v>2.2959999999999998</v>
      </c>
      <c r="E194">
        <v>27.986999999999998</v>
      </c>
      <c r="F194">
        <v>41.365000000000002</v>
      </c>
      <c r="G194">
        <v>34.658999999999999</v>
      </c>
      <c r="H194">
        <v>11.311999999999999</v>
      </c>
    </row>
    <row r="195" spans="1:8" x14ac:dyDescent="0.4">
      <c r="A195" t="s">
        <v>491</v>
      </c>
      <c r="B195">
        <v>27.199000000000002</v>
      </c>
      <c r="C195">
        <v>-5.0049999999999999</v>
      </c>
      <c r="D195">
        <v>2.2410000000000001</v>
      </c>
      <c r="E195">
        <v>27.745999999999999</v>
      </c>
      <c r="F195">
        <v>40.917000000000002</v>
      </c>
      <c r="G195">
        <v>34.566000000000003</v>
      </c>
      <c r="H195">
        <v>11.305</v>
      </c>
    </row>
    <row r="196" spans="1:8" x14ac:dyDescent="0.4">
      <c r="A196" t="s">
        <v>492</v>
      </c>
      <c r="B196">
        <v>26.956</v>
      </c>
      <c r="C196">
        <v>-5.0140000000000002</v>
      </c>
      <c r="D196">
        <v>2.1850000000000001</v>
      </c>
      <c r="E196">
        <v>27.506</v>
      </c>
      <c r="F196">
        <v>40.470999999999997</v>
      </c>
      <c r="G196">
        <v>34.472000000000001</v>
      </c>
      <c r="H196">
        <v>11.298</v>
      </c>
    </row>
    <row r="197" spans="1:8" x14ac:dyDescent="0.4">
      <c r="A197" t="s">
        <v>493</v>
      </c>
      <c r="B197">
        <v>26.713999999999999</v>
      </c>
      <c r="C197">
        <v>-5.0220000000000002</v>
      </c>
      <c r="D197">
        <v>2.13</v>
      </c>
      <c r="E197">
        <v>27.265000000000001</v>
      </c>
      <c r="F197">
        <v>40.026000000000003</v>
      </c>
      <c r="G197">
        <v>34.377000000000002</v>
      </c>
      <c r="H197">
        <v>11.29</v>
      </c>
    </row>
    <row r="198" spans="1:8" x14ac:dyDescent="0.4">
      <c r="A198" t="s">
        <v>494</v>
      </c>
      <c r="B198">
        <v>26.47</v>
      </c>
      <c r="C198">
        <v>-5.03</v>
      </c>
      <c r="D198">
        <v>2.0760000000000001</v>
      </c>
      <c r="E198">
        <v>27.024000000000001</v>
      </c>
      <c r="F198">
        <v>39.581000000000003</v>
      </c>
      <c r="G198">
        <v>34.280999999999999</v>
      </c>
      <c r="H198">
        <v>11.282999999999999</v>
      </c>
    </row>
    <row r="199" spans="1:8" x14ac:dyDescent="0.4">
      <c r="A199" t="s">
        <v>495</v>
      </c>
      <c r="B199">
        <v>26.227</v>
      </c>
      <c r="C199">
        <v>-5.0369999999999999</v>
      </c>
      <c r="D199">
        <v>2.0209999999999999</v>
      </c>
      <c r="E199">
        <v>26.783000000000001</v>
      </c>
      <c r="F199">
        <v>39.137999999999998</v>
      </c>
      <c r="G199">
        <v>34.183999999999997</v>
      </c>
      <c r="H199">
        <v>11.275</v>
      </c>
    </row>
    <row r="200" spans="1:8" x14ac:dyDescent="0.4">
      <c r="A200" t="s">
        <v>496</v>
      </c>
      <c r="B200">
        <v>25.984000000000002</v>
      </c>
      <c r="C200">
        <v>-5.0430000000000001</v>
      </c>
      <c r="D200">
        <v>1.9670000000000001</v>
      </c>
      <c r="E200">
        <v>26.541</v>
      </c>
      <c r="F200">
        <v>38.695</v>
      </c>
      <c r="G200">
        <v>34.085999999999999</v>
      </c>
      <c r="H200">
        <v>11.268000000000001</v>
      </c>
    </row>
    <row r="201" spans="1:8" x14ac:dyDescent="0.4">
      <c r="A201" t="s">
        <v>497</v>
      </c>
      <c r="B201">
        <v>25.74</v>
      </c>
      <c r="C201">
        <v>-5.0490000000000004</v>
      </c>
      <c r="D201">
        <v>1.913</v>
      </c>
      <c r="E201">
        <v>26.3</v>
      </c>
      <c r="F201">
        <v>38.253999999999998</v>
      </c>
      <c r="G201">
        <v>33.987000000000002</v>
      </c>
      <c r="H201">
        <v>11.26</v>
      </c>
    </row>
    <row r="202" spans="1:8" x14ac:dyDescent="0.4">
      <c r="A202" t="s">
        <v>498</v>
      </c>
      <c r="B202">
        <v>25.495999999999999</v>
      </c>
      <c r="C202">
        <v>-5.0549999999999997</v>
      </c>
      <c r="D202">
        <v>1.86</v>
      </c>
      <c r="E202">
        <v>26.058</v>
      </c>
      <c r="F202">
        <v>37.813000000000002</v>
      </c>
      <c r="G202">
        <v>33.887</v>
      </c>
      <c r="H202">
        <v>11.252000000000001</v>
      </c>
    </row>
    <row r="203" spans="1:8" x14ac:dyDescent="0.4">
      <c r="A203" t="s">
        <v>499</v>
      </c>
      <c r="B203">
        <v>25.251000000000001</v>
      </c>
      <c r="C203">
        <v>-5.0590000000000002</v>
      </c>
      <c r="D203">
        <v>1.8069999999999999</v>
      </c>
      <c r="E203">
        <v>25.815999999999999</v>
      </c>
      <c r="F203">
        <v>37.372999999999998</v>
      </c>
      <c r="G203">
        <v>33.786000000000001</v>
      </c>
      <c r="H203">
        <v>11.244999999999999</v>
      </c>
    </row>
    <row r="204" spans="1:8" x14ac:dyDescent="0.4">
      <c r="A204" t="s">
        <v>500</v>
      </c>
      <c r="B204">
        <v>25.007000000000001</v>
      </c>
      <c r="C204">
        <v>-5.0640000000000001</v>
      </c>
      <c r="D204">
        <v>1.754</v>
      </c>
      <c r="E204">
        <v>25.574000000000002</v>
      </c>
      <c r="F204">
        <v>36.935000000000002</v>
      </c>
      <c r="G204">
        <v>33.683999999999997</v>
      </c>
      <c r="H204">
        <v>11.237</v>
      </c>
    </row>
    <row r="205" spans="1:8" x14ac:dyDescent="0.4">
      <c r="A205" t="s">
        <v>501</v>
      </c>
      <c r="B205">
        <v>24.762</v>
      </c>
      <c r="C205">
        <v>-5.0670000000000002</v>
      </c>
      <c r="D205">
        <v>1.702</v>
      </c>
      <c r="E205">
        <v>25.332000000000001</v>
      </c>
      <c r="F205">
        <v>36.497999999999998</v>
      </c>
      <c r="G205">
        <v>33.581000000000003</v>
      </c>
      <c r="H205">
        <v>11.228999999999999</v>
      </c>
    </row>
    <row r="206" spans="1:8" x14ac:dyDescent="0.4">
      <c r="A206" t="s">
        <v>502</v>
      </c>
      <c r="B206">
        <v>24.516999999999999</v>
      </c>
      <c r="C206">
        <v>-5.0709999999999997</v>
      </c>
      <c r="D206">
        <v>1.65</v>
      </c>
      <c r="E206">
        <v>25.09</v>
      </c>
      <c r="F206">
        <v>36.063000000000002</v>
      </c>
      <c r="G206">
        <v>33.476999999999997</v>
      </c>
      <c r="H206">
        <v>11.221</v>
      </c>
    </row>
    <row r="207" spans="1:8" x14ac:dyDescent="0.4">
      <c r="A207" t="s">
        <v>503</v>
      </c>
      <c r="B207">
        <v>24.271000000000001</v>
      </c>
      <c r="C207">
        <v>-5.0730000000000004</v>
      </c>
      <c r="D207">
        <v>1.5980000000000001</v>
      </c>
      <c r="E207">
        <v>24.847000000000001</v>
      </c>
      <c r="F207">
        <v>35.627000000000002</v>
      </c>
      <c r="G207">
        <v>33.372</v>
      </c>
      <c r="H207">
        <v>11.212999999999999</v>
      </c>
    </row>
    <row r="208" spans="1:8" x14ac:dyDescent="0.4">
      <c r="A208" t="s">
        <v>504</v>
      </c>
      <c r="B208">
        <v>24.024999999999999</v>
      </c>
      <c r="C208">
        <v>-5.0759999999999996</v>
      </c>
      <c r="D208">
        <v>1.5469999999999999</v>
      </c>
      <c r="E208">
        <v>24.603999999999999</v>
      </c>
      <c r="F208">
        <v>35.194000000000003</v>
      </c>
      <c r="G208">
        <v>33.267000000000003</v>
      </c>
      <c r="H208">
        <v>11.205</v>
      </c>
    </row>
    <row r="209" spans="1:8" x14ac:dyDescent="0.4">
      <c r="A209" t="s">
        <v>505</v>
      </c>
      <c r="B209">
        <v>23.779</v>
      </c>
      <c r="C209">
        <v>-5.077</v>
      </c>
      <c r="D209">
        <v>1.4970000000000001</v>
      </c>
      <c r="E209">
        <v>24.361000000000001</v>
      </c>
      <c r="F209">
        <v>34.761000000000003</v>
      </c>
      <c r="G209">
        <v>33.159999999999997</v>
      </c>
      <c r="H209">
        <v>11.196</v>
      </c>
    </row>
    <row r="210" spans="1:8" x14ac:dyDescent="0.4">
      <c r="A210" t="s">
        <v>506</v>
      </c>
      <c r="B210">
        <v>23.533000000000001</v>
      </c>
      <c r="C210">
        <v>-5.0789999999999997</v>
      </c>
      <c r="D210">
        <v>1.446</v>
      </c>
      <c r="E210">
        <v>24.117999999999999</v>
      </c>
      <c r="F210">
        <v>34.331000000000003</v>
      </c>
      <c r="G210">
        <v>33.052999999999997</v>
      </c>
      <c r="H210">
        <v>11.188000000000001</v>
      </c>
    </row>
    <row r="211" spans="1:8" x14ac:dyDescent="0.4">
      <c r="A211" t="s">
        <v>507</v>
      </c>
      <c r="B211">
        <v>23.286000000000001</v>
      </c>
      <c r="C211">
        <v>-5.0789999999999997</v>
      </c>
      <c r="D211">
        <v>1.397</v>
      </c>
      <c r="E211">
        <v>23.875</v>
      </c>
      <c r="F211">
        <v>33.901000000000003</v>
      </c>
      <c r="G211">
        <v>32.944000000000003</v>
      </c>
      <c r="H211">
        <v>11.18</v>
      </c>
    </row>
    <row r="212" spans="1:8" x14ac:dyDescent="0.4">
      <c r="A212" t="s">
        <v>508</v>
      </c>
      <c r="B212">
        <v>23.039000000000001</v>
      </c>
      <c r="C212">
        <v>-5.0789999999999997</v>
      </c>
      <c r="D212">
        <v>1.3480000000000001</v>
      </c>
      <c r="E212">
        <v>23.631</v>
      </c>
      <c r="F212">
        <v>33.472000000000001</v>
      </c>
      <c r="G212">
        <v>32.835000000000001</v>
      </c>
      <c r="H212">
        <v>11.170999999999999</v>
      </c>
    </row>
    <row r="213" spans="1:8" x14ac:dyDescent="0.4">
      <c r="A213" t="s">
        <v>509</v>
      </c>
      <c r="B213">
        <v>22.792000000000002</v>
      </c>
      <c r="C213">
        <v>-5.0789999999999997</v>
      </c>
      <c r="D213">
        <v>1.2989999999999999</v>
      </c>
      <c r="E213">
        <v>23.387</v>
      </c>
      <c r="F213">
        <v>33.043999999999997</v>
      </c>
      <c r="G213">
        <v>32.723999999999997</v>
      </c>
      <c r="H213">
        <v>11.162000000000001</v>
      </c>
    </row>
    <row r="214" spans="1:8" x14ac:dyDescent="0.4">
      <c r="A214" t="s">
        <v>510</v>
      </c>
      <c r="B214">
        <v>22.544</v>
      </c>
      <c r="C214">
        <v>-5.0789999999999997</v>
      </c>
      <c r="D214">
        <v>1.2509999999999999</v>
      </c>
      <c r="E214">
        <v>23.143000000000001</v>
      </c>
      <c r="F214">
        <v>32.618000000000002</v>
      </c>
      <c r="G214">
        <v>32.613</v>
      </c>
      <c r="H214">
        <v>11.154</v>
      </c>
    </row>
    <row r="215" spans="1:8" x14ac:dyDescent="0.4">
      <c r="A215" t="s">
        <v>511</v>
      </c>
      <c r="B215">
        <v>22.295999999999999</v>
      </c>
      <c r="C215">
        <v>-5.077</v>
      </c>
      <c r="D215">
        <v>1.2030000000000001</v>
      </c>
      <c r="E215">
        <v>22.899000000000001</v>
      </c>
      <c r="F215">
        <v>32.192999999999998</v>
      </c>
      <c r="G215">
        <v>32.5</v>
      </c>
      <c r="H215">
        <v>11.145</v>
      </c>
    </row>
    <row r="216" spans="1:8" x14ac:dyDescent="0.4">
      <c r="A216" t="s">
        <v>512</v>
      </c>
      <c r="B216">
        <v>22.047999999999998</v>
      </c>
      <c r="C216">
        <v>-5.0759999999999996</v>
      </c>
      <c r="D216">
        <v>1.1559999999999999</v>
      </c>
      <c r="E216">
        <v>22.654</v>
      </c>
      <c r="F216">
        <v>31.768999999999998</v>
      </c>
      <c r="G216">
        <v>32.387</v>
      </c>
      <c r="H216">
        <v>11.135999999999999</v>
      </c>
    </row>
    <row r="217" spans="1:8" x14ac:dyDescent="0.4">
      <c r="A217" s="1" t="s">
        <v>513</v>
      </c>
      <c r="B217" s="1">
        <v>21.798999999999999</v>
      </c>
      <c r="C217" s="1">
        <v>-5.0739999999999998</v>
      </c>
      <c r="D217" s="1">
        <v>1.109</v>
      </c>
      <c r="E217" s="1">
        <v>22.408999999999999</v>
      </c>
      <c r="F217" s="1">
        <v>31.346</v>
      </c>
      <c r="G217" s="1">
        <v>32.273000000000003</v>
      </c>
      <c r="H217" s="1">
        <v>11.125999999999999</v>
      </c>
    </row>
    <row r="218" spans="1:8" x14ac:dyDescent="0.4">
      <c r="A218" t="s">
        <v>514</v>
      </c>
      <c r="B218">
        <v>21.55</v>
      </c>
      <c r="C218">
        <v>-5.0720000000000001</v>
      </c>
      <c r="D218">
        <v>1.0629999999999999</v>
      </c>
      <c r="E218">
        <v>22.164000000000001</v>
      </c>
      <c r="F218">
        <v>30.923999999999999</v>
      </c>
      <c r="G218">
        <v>32.156999999999996</v>
      </c>
      <c r="H218">
        <v>11.117000000000001</v>
      </c>
    </row>
    <row r="219" spans="1:8" x14ac:dyDescent="0.4">
      <c r="A219" t="s">
        <v>515</v>
      </c>
      <c r="B219">
        <v>21.300999999999998</v>
      </c>
      <c r="C219">
        <v>-5.069</v>
      </c>
      <c r="D219">
        <v>1.0169999999999999</v>
      </c>
      <c r="E219">
        <v>21.919</v>
      </c>
      <c r="F219">
        <v>30.504000000000001</v>
      </c>
      <c r="G219">
        <v>32.04</v>
      </c>
      <c r="H219">
        <v>11.108000000000001</v>
      </c>
    </row>
    <row r="220" spans="1:8" x14ac:dyDescent="0.4">
      <c r="A220" t="s">
        <v>516</v>
      </c>
      <c r="B220">
        <v>21.050999999999998</v>
      </c>
      <c r="C220">
        <v>-5.0659999999999998</v>
      </c>
      <c r="D220">
        <v>0.97199999999999998</v>
      </c>
      <c r="E220">
        <v>21.673999999999999</v>
      </c>
      <c r="F220">
        <v>30.085999999999999</v>
      </c>
      <c r="G220">
        <v>31.922999999999998</v>
      </c>
      <c r="H220">
        <v>11.098000000000001</v>
      </c>
    </row>
    <row r="221" spans="1:8" x14ac:dyDescent="0.4">
      <c r="A221" t="s">
        <v>517</v>
      </c>
      <c r="B221">
        <v>20.800999999999998</v>
      </c>
      <c r="C221">
        <v>-5.0620000000000003</v>
      </c>
      <c r="D221">
        <v>0.92800000000000005</v>
      </c>
      <c r="E221">
        <v>21.428000000000001</v>
      </c>
      <c r="F221">
        <v>29.667999999999999</v>
      </c>
      <c r="G221">
        <v>31.803999999999998</v>
      </c>
      <c r="H221">
        <v>11.087999999999999</v>
      </c>
    </row>
    <row r="222" spans="1:8" x14ac:dyDescent="0.4">
      <c r="A222" t="s">
        <v>518</v>
      </c>
      <c r="B222">
        <v>20.55</v>
      </c>
      <c r="C222">
        <v>-5.0579999999999998</v>
      </c>
      <c r="D222">
        <v>0.88400000000000001</v>
      </c>
      <c r="E222">
        <v>21.181999999999999</v>
      </c>
      <c r="F222">
        <v>29.251999999999999</v>
      </c>
      <c r="G222">
        <v>31.684000000000001</v>
      </c>
      <c r="H222">
        <v>11.077999999999999</v>
      </c>
    </row>
    <row r="223" spans="1:8" x14ac:dyDescent="0.4">
      <c r="A223" t="s">
        <v>519</v>
      </c>
      <c r="B223">
        <v>20.298999999999999</v>
      </c>
      <c r="C223">
        <v>-5.0540000000000003</v>
      </c>
      <c r="D223">
        <v>0.84</v>
      </c>
      <c r="E223">
        <v>20.936</v>
      </c>
      <c r="F223">
        <v>28.837</v>
      </c>
      <c r="G223">
        <v>31.562999999999999</v>
      </c>
      <c r="H223">
        <v>11.068</v>
      </c>
    </row>
    <row r="224" spans="1:8" x14ac:dyDescent="0.4">
      <c r="A224" t="s">
        <v>520</v>
      </c>
      <c r="B224">
        <v>20.047999999999998</v>
      </c>
      <c r="C224">
        <v>-5.0490000000000004</v>
      </c>
      <c r="D224">
        <v>0.79800000000000004</v>
      </c>
      <c r="E224">
        <v>20.69</v>
      </c>
      <c r="F224">
        <v>28.422999999999998</v>
      </c>
      <c r="G224">
        <v>31.44</v>
      </c>
      <c r="H224">
        <v>11.058</v>
      </c>
    </row>
    <row r="225" spans="1:8" x14ac:dyDescent="0.4">
      <c r="A225" t="s">
        <v>521</v>
      </c>
      <c r="B225">
        <v>19.795999999999999</v>
      </c>
      <c r="C225">
        <v>-5.0439999999999996</v>
      </c>
      <c r="D225">
        <v>0.755</v>
      </c>
      <c r="E225">
        <v>20.443000000000001</v>
      </c>
      <c r="F225">
        <v>28.01</v>
      </c>
      <c r="G225">
        <v>31.315999999999999</v>
      </c>
      <c r="H225">
        <v>11.047000000000001</v>
      </c>
    </row>
    <row r="226" spans="1:8" x14ac:dyDescent="0.4">
      <c r="A226" t="s">
        <v>522</v>
      </c>
      <c r="B226">
        <v>19.544</v>
      </c>
      <c r="C226">
        <v>-5.0389999999999997</v>
      </c>
      <c r="D226">
        <v>0.71399999999999997</v>
      </c>
      <c r="E226">
        <v>20.196000000000002</v>
      </c>
      <c r="F226">
        <v>27.597999999999999</v>
      </c>
      <c r="G226">
        <v>31.190999999999999</v>
      </c>
      <c r="H226">
        <v>11.036</v>
      </c>
    </row>
    <row r="227" spans="1:8" x14ac:dyDescent="0.4">
      <c r="A227" t="s">
        <v>523</v>
      </c>
      <c r="B227">
        <v>19.292000000000002</v>
      </c>
      <c r="C227">
        <v>-5.0330000000000004</v>
      </c>
      <c r="D227">
        <v>0.67200000000000004</v>
      </c>
      <c r="E227">
        <v>19.949000000000002</v>
      </c>
      <c r="F227">
        <v>27.187999999999999</v>
      </c>
      <c r="G227">
        <v>31.065000000000001</v>
      </c>
      <c r="H227">
        <v>11.025</v>
      </c>
    </row>
    <row r="228" spans="1:8" x14ac:dyDescent="0.4">
      <c r="A228" t="s">
        <v>524</v>
      </c>
      <c r="B228">
        <v>19.038</v>
      </c>
      <c r="C228">
        <v>-5.0270000000000001</v>
      </c>
      <c r="D228">
        <v>0.63200000000000001</v>
      </c>
      <c r="E228">
        <v>19.701000000000001</v>
      </c>
      <c r="F228">
        <v>26.777999999999999</v>
      </c>
      <c r="G228">
        <v>30.937000000000001</v>
      </c>
      <c r="H228">
        <v>11.013999999999999</v>
      </c>
    </row>
    <row r="229" spans="1:8" x14ac:dyDescent="0.4">
      <c r="A229" t="s">
        <v>525</v>
      </c>
      <c r="B229">
        <v>18.785</v>
      </c>
      <c r="C229">
        <v>-5.0209999999999999</v>
      </c>
      <c r="D229">
        <v>0.59199999999999997</v>
      </c>
      <c r="E229">
        <v>19.452999999999999</v>
      </c>
      <c r="F229">
        <v>26.37</v>
      </c>
      <c r="G229">
        <v>30.806999999999999</v>
      </c>
      <c r="H229">
        <v>11.002000000000001</v>
      </c>
    </row>
    <row r="230" spans="1:8" x14ac:dyDescent="0.4">
      <c r="A230" t="s">
        <v>526</v>
      </c>
      <c r="B230">
        <v>18.530999999999999</v>
      </c>
      <c r="C230">
        <v>-5.0140000000000002</v>
      </c>
      <c r="D230">
        <v>0.55200000000000005</v>
      </c>
      <c r="E230">
        <v>19.204999999999998</v>
      </c>
      <c r="F230">
        <v>25.963000000000001</v>
      </c>
      <c r="G230">
        <v>30.675999999999998</v>
      </c>
      <c r="H230">
        <v>10.991</v>
      </c>
    </row>
    <row r="231" spans="1:8" x14ac:dyDescent="0.4">
      <c r="A231" t="s">
        <v>527</v>
      </c>
      <c r="B231">
        <v>18.276</v>
      </c>
      <c r="C231">
        <v>-5.0069999999999997</v>
      </c>
      <c r="D231">
        <v>0.51400000000000001</v>
      </c>
      <c r="E231">
        <v>18.957000000000001</v>
      </c>
      <c r="F231">
        <v>25.556999999999999</v>
      </c>
      <c r="G231">
        <v>30.542999999999999</v>
      </c>
      <c r="H231">
        <v>10.978999999999999</v>
      </c>
    </row>
    <row r="232" spans="1:8" x14ac:dyDescent="0.4">
      <c r="A232" t="s">
        <v>528</v>
      </c>
      <c r="B232">
        <v>18.021999999999998</v>
      </c>
      <c r="C232">
        <v>-5</v>
      </c>
      <c r="D232">
        <v>0.47499999999999998</v>
      </c>
      <c r="E232">
        <v>18.707999999999998</v>
      </c>
      <c r="F232">
        <v>25.152000000000001</v>
      </c>
      <c r="G232">
        <v>30.408000000000001</v>
      </c>
      <c r="H232">
        <v>10.965999999999999</v>
      </c>
    </row>
    <row r="233" spans="1:8" x14ac:dyDescent="0.4">
      <c r="A233" t="s">
        <v>529</v>
      </c>
      <c r="B233">
        <v>17.765999999999998</v>
      </c>
      <c r="C233">
        <v>-4.9930000000000003</v>
      </c>
      <c r="D233">
        <v>0.438</v>
      </c>
      <c r="E233">
        <v>18.459</v>
      </c>
      <c r="F233">
        <v>24.748000000000001</v>
      </c>
      <c r="G233">
        <v>30.271000000000001</v>
      </c>
      <c r="H233">
        <v>10.954000000000001</v>
      </c>
    </row>
    <row r="234" spans="1:8" x14ac:dyDescent="0.4">
      <c r="A234" t="s">
        <v>530</v>
      </c>
      <c r="B234">
        <v>17.510000000000002</v>
      </c>
      <c r="C234">
        <v>-4.9850000000000003</v>
      </c>
      <c r="D234">
        <v>0.4</v>
      </c>
      <c r="E234">
        <v>18.21</v>
      </c>
      <c r="F234">
        <v>24.344999999999999</v>
      </c>
      <c r="G234">
        <v>30.132999999999999</v>
      </c>
      <c r="H234">
        <v>10.941000000000001</v>
      </c>
    </row>
    <row r="235" spans="1:8" x14ac:dyDescent="0.4">
      <c r="A235" t="s">
        <v>531</v>
      </c>
      <c r="B235">
        <v>17.254000000000001</v>
      </c>
      <c r="C235">
        <v>-4.9770000000000003</v>
      </c>
      <c r="D235">
        <v>0.36399999999999999</v>
      </c>
      <c r="E235">
        <v>17.960999999999999</v>
      </c>
      <c r="F235">
        <v>23.943999999999999</v>
      </c>
      <c r="G235">
        <v>29.992000000000001</v>
      </c>
      <c r="H235">
        <v>10.927</v>
      </c>
    </row>
    <row r="236" spans="1:8" x14ac:dyDescent="0.4">
      <c r="A236" t="s">
        <v>532</v>
      </c>
      <c r="B236">
        <v>16.995999999999999</v>
      </c>
      <c r="C236">
        <v>-4.9690000000000003</v>
      </c>
      <c r="D236">
        <v>0.32800000000000001</v>
      </c>
      <c r="E236">
        <v>17.710999999999999</v>
      </c>
      <c r="F236">
        <v>23.542999999999999</v>
      </c>
      <c r="G236">
        <v>29.849</v>
      </c>
      <c r="H236">
        <v>10.914</v>
      </c>
    </row>
    <row r="237" spans="1:8" x14ac:dyDescent="0.4">
      <c r="A237" t="s">
        <v>533</v>
      </c>
      <c r="B237">
        <v>16.739000000000001</v>
      </c>
      <c r="C237">
        <v>-4.96</v>
      </c>
      <c r="D237">
        <v>0.29199999999999998</v>
      </c>
      <c r="E237">
        <v>17.460999999999999</v>
      </c>
      <c r="F237">
        <v>23.143000000000001</v>
      </c>
      <c r="G237">
        <v>29.702999999999999</v>
      </c>
      <c r="H237">
        <v>10.9</v>
      </c>
    </row>
    <row r="238" spans="1:8" x14ac:dyDescent="0.4">
      <c r="A238" t="s">
        <v>534</v>
      </c>
      <c r="B238">
        <v>16.481000000000002</v>
      </c>
      <c r="C238">
        <v>-4.952</v>
      </c>
      <c r="D238">
        <v>0.25800000000000001</v>
      </c>
      <c r="E238">
        <v>17.21</v>
      </c>
      <c r="F238">
        <v>22.744</v>
      </c>
      <c r="G238">
        <v>29.555</v>
      </c>
      <c r="H238">
        <v>10.885</v>
      </c>
    </row>
    <row r="239" spans="1:8" x14ac:dyDescent="0.4">
      <c r="A239" t="s">
        <v>535</v>
      </c>
      <c r="B239">
        <v>16.222000000000001</v>
      </c>
      <c r="C239">
        <v>-4.9429999999999996</v>
      </c>
      <c r="D239">
        <v>0.223</v>
      </c>
      <c r="E239">
        <v>16.96</v>
      </c>
      <c r="F239">
        <v>22.347000000000001</v>
      </c>
      <c r="G239">
        <v>29.405000000000001</v>
      </c>
      <c r="H239">
        <v>10.87</v>
      </c>
    </row>
    <row r="240" spans="1:8" x14ac:dyDescent="0.4">
      <c r="A240" t="s">
        <v>536</v>
      </c>
      <c r="B240">
        <v>15.962</v>
      </c>
      <c r="C240">
        <v>-4.9329999999999998</v>
      </c>
      <c r="D240">
        <v>0.19</v>
      </c>
      <c r="E240">
        <v>16.707999999999998</v>
      </c>
      <c r="F240">
        <v>21.949000000000002</v>
      </c>
      <c r="G240">
        <v>29.251999999999999</v>
      </c>
      <c r="H240">
        <v>10.855</v>
      </c>
    </row>
    <row r="241" spans="1:8" x14ac:dyDescent="0.4">
      <c r="A241" t="s">
        <v>537</v>
      </c>
      <c r="B241">
        <v>15.702</v>
      </c>
      <c r="C241">
        <v>-4.9240000000000004</v>
      </c>
      <c r="D241">
        <v>0.156</v>
      </c>
      <c r="E241">
        <v>16.457000000000001</v>
      </c>
      <c r="F241">
        <v>21.553000000000001</v>
      </c>
      <c r="G241">
        <v>29.094999999999999</v>
      </c>
      <c r="H241">
        <v>10.839</v>
      </c>
    </row>
    <row r="242" spans="1:8" x14ac:dyDescent="0.4">
      <c r="A242" t="s">
        <v>538</v>
      </c>
      <c r="B242">
        <v>15.442</v>
      </c>
      <c r="C242">
        <v>-4.9139999999999997</v>
      </c>
      <c r="D242">
        <v>0.124</v>
      </c>
      <c r="E242">
        <v>16.204999999999998</v>
      </c>
      <c r="F242">
        <v>21.158000000000001</v>
      </c>
      <c r="G242">
        <v>28.936</v>
      </c>
      <c r="H242">
        <v>10.823</v>
      </c>
    </row>
    <row r="243" spans="1:8" x14ac:dyDescent="0.4">
      <c r="A243" t="s">
        <v>539</v>
      </c>
      <c r="B243">
        <v>15.18</v>
      </c>
      <c r="C243">
        <v>-4.9039999999999999</v>
      </c>
      <c r="D243">
        <v>9.1999999999999998E-2</v>
      </c>
      <c r="E243">
        <v>15.952999999999999</v>
      </c>
      <c r="F243">
        <v>20.763999999999999</v>
      </c>
      <c r="G243">
        <v>28.773</v>
      </c>
      <c r="H243">
        <v>10.805999999999999</v>
      </c>
    </row>
    <row r="244" spans="1:8" x14ac:dyDescent="0.4">
      <c r="A244" t="s">
        <v>540</v>
      </c>
      <c r="B244">
        <v>14.917999999999999</v>
      </c>
      <c r="C244">
        <v>-4.8940000000000001</v>
      </c>
      <c r="D244">
        <v>0.06</v>
      </c>
      <c r="E244">
        <v>15.701000000000001</v>
      </c>
      <c r="F244">
        <v>20.370999999999999</v>
      </c>
      <c r="G244">
        <v>28.606999999999999</v>
      </c>
      <c r="H244">
        <v>10.789</v>
      </c>
    </row>
    <row r="245" spans="1:8" x14ac:dyDescent="0.4">
      <c r="A245" t="s">
        <v>541</v>
      </c>
      <c r="B245">
        <v>14.654999999999999</v>
      </c>
      <c r="C245">
        <v>-4.8840000000000003</v>
      </c>
      <c r="D245">
        <v>2.9000000000000001E-2</v>
      </c>
      <c r="E245">
        <v>15.448</v>
      </c>
      <c r="F245">
        <v>19.978000000000002</v>
      </c>
      <c r="G245">
        <v>28.436</v>
      </c>
      <c r="H245">
        <v>10.771000000000001</v>
      </c>
    </row>
    <row r="246" spans="1:8" x14ac:dyDescent="0.4">
      <c r="A246" t="s">
        <v>542</v>
      </c>
      <c r="B246">
        <v>14.391999999999999</v>
      </c>
      <c r="C246">
        <v>-4.8730000000000002</v>
      </c>
      <c r="D246">
        <v>-1E-3</v>
      </c>
      <c r="E246">
        <v>15.195</v>
      </c>
      <c r="F246">
        <v>19.585999999999999</v>
      </c>
      <c r="G246">
        <v>28.262</v>
      </c>
      <c r="H246">
        <v>10.753</v>
      </c>
    </row>
    <row r="247" spans="1:8" x14ac:dyDescent="0.4">
      <c r="A247" t="s">
        <v>543</v>
      </c>
      <c r="B247">
        <v>14.128</v>
      </c>
      <c r="C247">
        <v>-4.8630000000000004</v>
      </c>
      <c r="D247">
        <v>-3.1E-2</v>
      </c>
      <c r="E247">
        <v>14.941000000000001</v>
      </c>
      <c r="F247">
        <v>19.195</v>
      </c>
      <c r="G247">
        <v>28.082999999999998</v>
      </c>
      <c r="H247">
        <v>10.734</v>
      </c>
    </row>
    <row r="248" spans="1:8" x14ac:dyDescent="0.4">
      <c r="A248" t="s">
        <v>544</v>
      </c>
      <c r="B248">
        <v>13.863</v>
      </c>
      <c r="C248">
        <v>-4.851</v>
      </c>
      <c r="D248">
        <v>-6.0999999999999999E-2</v>
      </c>
      <c r="E248">
        <v>14.686999999999999</v>
      </c>
      <c r="F248">
        <v>18.803999999999998</v>
      </c>
      <c r="G248">
        <v>27.9</v>
      </c>
      <c r="H248">
        <v>10.714</v>
      </c>
    </row>
    <row r="249" spans="1:8" x14ac:dyDescent="0.4">
      <c r="A249" t="s">
        <v>545</v>
      </c>
      <c r="B249">
        <v>13.597</v>
      </c>
      <c r="C249">
        <v>-4.84</v>
      </c>
      <c r="D249">
        <v>-0.09</v>
      </c>
      <c r="E249">
        <v>14.433</v>
      </c>
      <c r="F249">
        <v>18.414999999999999</v>
      </c>
      <c r="G249">
        <v>27.710999999999999</v>
      </c>
      <c r="H249">
        <v>10.694000000000001</v>
      </c>
    </row>
    <row r="250" spans="1:8" x14ac:dyDescent="0.4">
      <c r="A250" t="s">
        <v>546</v>
      </c>
      <c r="B250">
        <v>13.33</v>
      </c>
      <c r="C250">
        <v>-4.8289999999999997</v>
      </c>
      <c r="D250">
        <v>-0.11799999999999999</v>
      </c>
      <c r="E250">
        <v>14.178000000000001</v>
      </c>
      <c r="F250">
        <v>18.026</v>
      </c>
      <c r="G250">
        <v>27.518000000000001</v>
      </c>
      <c r="H250">
        <v>10.673</v>
      </c>
    </row>
    <row r="251" spans="1:8" x14ac:dyDescent="0.4">
      <c r="A251" t="s">
        <v>547</v>
      </c>
      <c r="B251">
        <v>13.063000000000001</v>
      </c>
      <c r="C251">
        <v>-4.8170000000000002</v>
      </c>
      <c r="D251">
        <v>-0.14599999999999999</v>
      </c>
      <c r="E251">
        <v>13.923</v>
      </c>
      <c r="F251">
        <v>17.638000000000002</v>
      </c>
      <c r="G251">
        <v>27.318000000000001</v>
      </c>
      <c r="H251">
        <v>10.651</v>
      </c>
    </row>
    <row r="252" spans="1:8" x14ac:dyDescent="0.4">
      <c r="A252" t="s">
        <v>548</v>
      </c>
      <c r="B252">
        <v>12.794</v>
      </c>
      <c r="C252">
        <v>-4.8049999999999997</v>
      </c>
      <c r="D252">
        <v>-0.17299999999999999</v>
      </c>
      <c r="E252">
        <v>13.667999999999999</v>
      </c>
      <c r="F252">
        <v>17.251000000000001</v>
      </c>
      <c r="G252">
        <v>27.113</v>
      </c>
      <c r="H252">
        <v>10.628</v>
      </c>
    </row>
    <row r="253" spans="1:8" x14ac:dyDescent="0.4">
      <c r="A253" t="s">
        <v>549</v>
      </c>
      <c r="B253">
        <v>12.525</v>
      </c>
      <c r="C253">
        <v>-4.7919999999999998</v>
      </c>
      <c r="D253">
        <v>-0.2</v>
      </c>
      <c r="E253">
        <v>13.412000000000001</v>
      </c>
      <c r="F253">
        <v>16.864000000000001</v>
      </c>
      <c r="G253">
        <v>26.901</v>
      </c>
      <c r="H253">
        <v>10.603999999999999</v>
      </c>
    </row>
    <row r="254" spans="1:8" x14ac:dyDescent="0.4">
      <c r="A254" t="s">
        <v>550</v>
      </c>
      <c r="B254">
        <v>12.255000000000001</v>
      </c>
      <c r="C254">
        <v>-4.78</v>
      </c>
      <c r="D254">
        <v>-0.22600000000000001</v>
      </c>
      <c r="E254">
        <v>13.156000000000001</v>
      </c>
      <c r="F254">
        <v>16.478000000000002</v>
      </c>
      <c r="G254">
        <v>26.681000000000001</v>
      </c>
      <c r="H254">
        <v>10.579000000000001</v>
      </c>
    </row>
    <row r="255" spans="1:8" x14ac:dyDescent="0.4">
      <c r="A255" t="s">
        <v>551</v>
      </c>
      <c r="B255">
        <v>11.983000000000001</v>
      </c>
      <c r="C255">
        <v>-4.7670000000000003</v>
      </c>
      <c r="D255">
        <v>-0.252</v>
      </c>
      <c r="E255">
        <v>12.898999999999999</v>
      </c>
      <c r="F255">
        <v>16.093</v>
      </c>
      <c r="G255">
        <v>26.454000000000001</v>
      </c>
      <c r="H255">
        <v>10.554</v>
      </c>
    </row>
    <row r="256" spans="1:8" x14ac:dyDescent="0.4">
      <c r="A256" t="s">
        <v>552</v>
      </c>
      <c r="B256">
        <v>11.711</v>
      </c>
      <c r="C256">
        <v>-4.7539999999999996</v>
      </c>
      <c r="D256">
        <v>-0.27800000000000002</v>
      </c>
      <c r="E256">
        <v>12.641999999999999</v>
      </c>
      <c r="F256">
        <v>15.708</v>
      </c>
      <c r="G256">
        <v>26.219000000000001</v>
      </c>
      <c r="H256">
        <v>10.526999999999999</v>
      </c>
    </row>
    <row r="257" spans="1:8" x14ac:dyDescent="0.4">
      <c r="A257" t="s">
        <v>553</v>
      </c>
      <c r="B257">
        <v>11.438000000000001</v>
      </c>
      <c r="C257">
        <v>-4.74</v>
      </c>
      <c r="D257">
        <v>-0.30299999999999999</v>
      </c>
      <c r="E257">
        <v>12.385</v>
      </c>
      <c r="F257">
        <v>15.324999999999999</v>
      </c>
      <c r="G257">
        <v>25.975000000000001</v>
      </c>
      <c r="H257">
        <v>10.499000000000001</v>
      </c>
    </row>
    <row r="258" spans="1:8" x14ac:dyDescent="0.4">
      <c r="A258" t="s">
        <v>554</v>
      </c>
      <c r="B258">
        <v>11.163</v>
      </c>
      <c r="C258">
        <v>-4.726</v>
      </c>
      <c r="D258">
        <v>-0.32700000000000001</v>
      </c>
      <c r="E258">
        <v>12.127000000000001</v>
      </c>
      <c r="F258">
        <v>14.941000000000001</v>
      </c>
      <c r="G258">
        <v>25.721</v>
      </c>
      <c r="H258">
        <v>10.47</v>
      </c>
    </row>
    <row r="259" spans="1:8" x14ac:dyDescent="0.4">
      <c r="A259" t="s">
        <v>555</v>
      </c>
      <c r="B259">
        <v>10.888</v>
      </c>
      <c r="C259">
        <v>-4.7119999999999997</v>
      </c>
      <c r="D259">
        <v>-0.35099999999999998</v>
      </c>
      <c r="E259">
        <v>11.869</v>
      </c>
      <c r="F259">
        <v>14.558999999999999</v>
      </c>
      <c r="G259">
        <v>25.457000000000001</v>
      </c>
      <c r="H259">
        <v>10.44</v>
      </c>
    </row>
    <row r="260" spans="1:8" x14ac:dyDescent="0.4">
      <c r="A260" t="s">
        <v>556</v>
      </c>
      <c r="B260">
        <v>10.611000000000001</v>
      </c>
      <c r="C260">
        <v>-4.6970000000000001</v>
      </c>
      <c r="D260">
        <v>-0.375</v>
      </c>
      <c r="E260">
        <v>11.61</v>
      </c>
      <c r="F260">
        <v>14.177</v>
      </c>
      <c r="G260">
        <v>25.181999999999999</v>
      </c>
      <c r="H260">
        <v>10.407999999999999</v>
      </c>
    </row>
    <row r="261" spans="1:8" x14ac:dyDescent="0.4">
      <c r="A261" t="s">
        <v>557</v>
      </c>
      <c r="B261">
        <v>10.333</v>
      </c>
      <c r="C261">
        <v>-4.6820000000000004</v>
      </c>
      <c r="D261">
        <v>-0.39800000000000002</v>
      </c>
      <c r="E261">
        <v>11.351000000000001</v>
      </c>
      <c r="F261">
        <v>13.795</v>
      </c>
      <c r="G261">
        <v>24.893999999999998</v>
      </c>
      <c r="H261">
        <v>10.375</v>
      </c>
    </row>
    <row r="262" spans="1:8" x14ac:dyDescent="0.4">
      <c r="A262" t="s">
        <v>558</v>
      </c>
      <c r="B262">
        <v>10.053000000000001</v>
      </c>
      <c r="C262">
        <v>-4.6669999999999998</v>
      </c>
      <c r="D262">
        <v>-0.42099999999999999</v>
      </c>
      <c r="E262">
        <v>11.092000000000001</v>
      </c>
      <c r="F262">
        <v>13.416</v>
      </c>
      <c r="G262">
        <v>24.594000000000001</v>
      </c>
      <c r="H262">
        <v>10.34</v>
      </c>
    </row>
    <row r="263" spans="1:8" x14ac:dyDescent="0.4">
      <c r="A263" t="s">
        <v>559</v>
      </c>
      <c r="B263">
        <v>9.7729999999999997</v>
      </c>
      <c r="C263">
        <v>-4.6509999999999998</v>
      </c>
      <c r="D263">
        <v>-0.443</v>
      </c>
      <c r="E263">
        <v>10.832000000000001</v>
      </c>
      <c r="F263">
        <v>13.036</v>
      </c>
      <c r="G263">
        <v>24.277999999999999</v>
      </c>
      <c r="H263">
        <v>10.303000000000001</v>
      </c>
    </row>
    <row r="264" spans="1:8" x14ac:dyDescent="0.4">
      <c r="A264" t="s">
        <v>560</v>
      </c>
      <c r="B264">
        <v>9.4909999999999997</v>
      </c>
      <c r="C264">
        <v>-4.6340000000000003</v>
      </c>
      <c r="D264">
        <v>-0.46500000000000002</v>
      </c>
      <c r="E264">
        <v>10.571999999999999</v>
      </c>
      <c r="F264">
        <v>12.657</v>
      </c>
      <c r="G264">
        <v>23.948</v>
      </c>
      <c r="H264">
        <v>10.265000000000001</v>
      </c>
    </row>
    <row r="265" spans="1:8" x14ac:dyDescent="0.4">
      <c r="A265" s="1" t="s">
        <v>561</v>
      </c>
      <c r="B265" s="1">
        <v>9.2070000000000007</v>
      </c>
      <c r="C265" s="1">
        <v>-4.617</v>
      </c>
      <c r="D265" s="1">
        <v>-0.48699999999999999</v>
      </c>
      <c r="E265" s="1">
        <v>10.311</v>
      </c>
      <c r="F265" s="1">
        <v>12.279</v>
      </c>
      <c r="G265" s="1">
        <v>23.6</v>
      </c>
      <c r="H265" s="1">
        <v>10.224</v>
      </c>
    </row>
    <row r="266" spans="1:8" x14ac:dyDescent="0.4">
      <c r="A266" t="s">
        <v>562</v>
      </c>
      <c r="B266">
        <v>8.9220000000000006</v>
      </c>
      <c r="C266">
        <v>-4.5990000000000002</v>
      </c>
      <c r="D266">
        <v>-0.50800000000000001</v>
      </c>
      <c r="E266">
        <v>10.051</v>
      </c>
      <c r="F266">
        <v>11.903</v>
      </c>
      <c r="G266">
        <v>23.233000000000001</v>
      </c>
      <c r="H266">
        <v>10.182</v>
      </c>
    </row>
    <row r="267" spans="1:8" x14ac:dyDescent="0.4">
      <c r="A267" t="s">
        <v>563</v>
      </c>
      <c r="B267">
        <v>8.6349999999999998</v>
      </c>
      <c r="C267">
        <v>-4.5810000000000004</v>
      </c>
      <c r="D267">
        <v>-0.52800000000000002</v>
      </c>
      <c r="E267">
        <v>9.7889999999999997</v>
      </c>
      <c r="F267">
        <v>11.526</v>
      </c>
      <c r="G267">
        <v>22.844999999999999</v>
      </c>
      <c r="H267">
        <v>10.137</v>
      </c>
    </row>
    <row r="268" spans="1:8" x14ac:dyDescent="0.4">
      <c r="A268" t="s">
        <v>564</v>
      </c>
      <c r="B268">
        <v>8.3469999999999995</v>
      </c>
      <c r="C268">
        <v>-4.5620000000000003</v>
      </c>
      <c r="D268">
        <v>-0.54900000000000004</v>
      </c>
      <c r="E268">
        <v>9.5280000000000005</v>
      </c>
      <c r="F268">
        <v>11.151999999999999</v>
      </c>
      <c r="G268">
        <v>22.434999999999999</v>
      </c>
      <c r="H268">
        <v>10.089</v>
      </c>
    </row>
    <row r="269" spans="1:8" x14ac:dyDescent="0.4">
      <c r="A269" t="s">
        <v>565</v>
      </c>
      <c r="B269">
        <v>8.0559999999999992</v>
      </c>
      <c r="C269">
        <v>-4.5419999999999998</v>
      </c>
      <c r="D269">
        <v>-0.56799999999999995</v>
      </c>
      <c r="E269">
        <v>9.266</v>
      </c>
      <c r="F269">
        <v>10.779</v>
      </c>
      <c r="G269">
        <v>22.001000000000001</v>
      </c>
      <c r="H269">
        <v>10.039</v>
      </c>
    </row>
    <row r="270" spans="1:8" x14ac:dyDescent="0.4">
      <c r="A270" t="s">
        <v>566</v>
      </c>
      <c r="B270">
        <v>7.7640000000000002</v>
      </c>
      <c r="C270">
        <v>-4.5209999999999999</v>
      </c>
      <c r="D270">
        <v>-0.58799999999999997</v>
      </c>
      <c r="E270">
        <v>9.0039999999999996</v>
      </c>
      <c r="F270">
        <v>10.407</v>
      </c>
      <c r="G270">
        <v>21.539000000000001</v>
      </c>
      <c r="H270">
        <v>9.9860000000000007</v>
      </c>
    </row>
    <row r="271" spans="1:8" x14ac:dyDescent="0.4">
      <c r="A271" t="s">
        <v>567</v>
      </c>
      <c r="B271">
        <v>7.47</v>
      </c>
      <c r="C271">
        <v>-4.5</v>
      </c>
      <c r="D271">
        <v>-0.60699999999999998</v>
      </c>
      <c r="E271">
        <v>8.7420000000000009</v>
      </c>
      <c r="F271">
        <v>10.036</v>
      </c>
      <c r="G271">
        <v>21.045999999999999</v>
      </c>
      <c r="H271">
        <v>9.9290000000000003</v>
      </c>
    </row>
    <row r="272" spans="1:8" x14ac:dyDescent="0.4">
      <c r="A272" t="s">
        <v>568</v>
      </c>
      <c r="B272">
        <v>7.1740000000000004</v>
      </c>
      <c r="C272">
        <v>-4.4770000000000003</v>
      </c>
      <c r="D272">
        <v>-0.626</v>
      </c>
      <c r="E272">
        <v>8.48</v>
      </c>
      <c r="F272">
        <v>9.6679999999999993</v>
      </c>
      <c r="G272">
        <v>20.521000000000001</v>
      </c>
      <c r="H272">
        <v>9.8689999999999998</v>
      </c>
    </row>
    <row r="273" spans="1:8" x14ac:dyDescent="0.4">
      <c r="A273" t="s">
        <v>569</v>
      </c>
      <c r="B273">
        <v>6.8760000000000003</v>
      </c>
      <c r="C273">
        <v>-4.4530000000000003</v>
      </c>
      <c r="D273">
        <v>-0.64400000000000002</v>
      </c>
      <c r="E273">
        <v>8.2170000000000005</v>
      </c>
      <c r="F273">
        <v>9.3010000000000002</v>
      </c>
      <c r="G273">
        <v>19.957999999999998</v>
      </c>
      <c r="H273">
        <v>9.8049999999999997</v>
      </c>
    </row>
    <row r="274" spans="1:8" x14ac:dyDescent="0.4">
      <c r="A274" t="s">
        <v>570</v>
      </c>
      <c r="B274">
        <v>6.5759999999999996</v>
      </c>
      <c r="C274">
        <v>-4.4279999999999999</v>
      </c>
      <c r="D274">
        <v>-0.66200000000000003</v>
      </c>
      <c r="E274">
        <v>7.9550000000000001</v>
      </c>
      <c r="F274">
        <v>8.9369999999999994</v>
      </c>
      <c r="G274">
        <v>19.355</v>
      </c>
      <c r="H274">
        <v>9.7360000000000007</v>
      </c>
    </row>
    <row r="275" spans="1:8" x14ac:dyDescent="0.4">
      <c r="A275" t="s">
        <v>571</v>
      </c>
      <c r="B275">
        <v>6.2729999999999997</v>
      </c>
      <c r="C275">
        <v>-4.4009999999999998</v>
      </c>
      <c r="D275">
        <v>-0.68</v>
      </c>
      <c r="E275">
        <v>7.6929999999999996</v>
      </c>
      <c r="F275">
        <v>8.5749999999999993</v>
      </c>
      <c r="G275">
        <v>18.704999999999998</v>
      </c>
      <c r="H275">
        <v>9.6630000000000003</v>
      </c>
    </row>
    <row r="276" spans="1:8" x14ac:dyDescent="0.4">
      <c r="A276" t="s">
        <v>572</v>
      </c>
      <c r="B276">
        <v>5.9669999999999996</v>
      </c>
      <c r="C276">
        <v>-4.3730000000000002</v>
      </c>
      <c r="D276">
        <v>-0.69699999999999995</v>
      </c>
      <c r="E276">
        <v>7.431</v>
      </c>
      <c r="F276">
        <v>8.2159999999999993</v>
      </c>
      <c r="G276">
        <v>18.004000000000001</v>
      </c>
      <c r="H276">
        <v>9.5850000000000009</v>
      </c>
    </row>
    <row r="277" spans="1:8" x14ac:dyDescent="0.4">
      <c r="A277" t="s">
        <v>573</v>
      </c>
      <c r="B277">
        <v>5.6589999999999998</v>
      </c>
      <c r="C277">
        <v>-4.3419999999999996</v>
      </c>
      <c r="D277">
        <v>-0.71399999999999997</v>
      </c>
      <c r="E277">
        <v>7.1689999999999996</v>
      </c>
      <c r="F277">
        <v>7.86</v>
      </c>
      <c r="G277">
        <v>17.245999999999999</v>
      </c>
      <c r="H277">
        <v>9.5</v>
      </c>
    </row>
    <row r="278" spans="1:8" x14ac:dyDescent="0.4">
      <c r="A278" t="s">
        <v>574</v>
      </c>
      <c r="B278">
        <v>5.3479999999999999</v>
      </c>
      <c r="C278">
        <v>-4.3099999999999996</v>
      </c>
      <c r="D278">
        <v>-0.73</v>
      </c>
      <c r="E278">
        <v>6.9080000000000004</v>
      </c>
      <c r="F278">
        <v>7.508</v>
      </c>
      <c r="G278">
        <v>16.422999999999998</v>
      </c>
      <c r="H278">
        <v>9.4090000000000007</v>
      </c>
    </row>
    <row r="279" spans="1:8" x14ac:dyDescent="0.4">
      <c r="A279" t="s">
        <v>575</v>
      </c>
      <c r="B279">
        <v>5.0339999999999998</v>
      </c>
      <c r="C279">
        <v>-4.2759999999999998</v>
      </c>
      <c r="D279">
        <v>-0.746</v>
      </c>
      <c r="E279">
        <v>6.6470000000000002</v>
      </c>
      <c r="F279">
        <v>7.16</v>
      </c>
      <c r="G279">
        <v>15.528</v>
      </c>
      <c r="H279">
        <v>9.31</v>
      </c>
    </row>
    <row r="280" spans="1:8" x14ac:dyDescent="0.4">
      <c r="A280" t="s">
        <v>576</v>
      </c>
      <c r="B280">
        <v>4.7169999999999996</v>
      </c>
      <c r="C280">
        <v>-4.2389999999999999</v>
      </c>
      <c r="D280">
        <v>-0.76100000000000001</v>
      </c>
      <c r="E280">
        <v>6.3879999999999999</v>
      </c>
      <c r="F280">
        <v>6.8179999999999996</v>
      </c>
      <c r="G280">
        <v>14.551</v>
      </c>
      <c r="H280">
        <v>9.2040000000000006</v>
      </c>
    </row>
    <row r="281" spans="1:8" x14ac:dyDescent="0.4">
      <c r="A281" t="s">
        <v>577</v>
      </c>
      <c r="B281">
        <v>4.3970000000000002</v>
      </c>
      <c r="C281">
        <v>-4.2</v>
      </c>
      <c r="D281">
        <v>-0.77600000000000002</v>
      </c>
      <c r="E281">
        <v>6.13</v>
      </c>
      <c r="F281">
        <v>6.4820000000000002</v>
      </c>
      <c r="G281">
        <v>13.481</v>
      </c>
      <c r="H281">
        <v>9.0879999999999992</v>
      </c>
    </row>
    <row r="282" spans="1:8" x14ac:dyDescent="0.4">
      <c r="A282" t="s">
        <v>578</v>
      </c>
      <c r="B282">
        <v>4.0730000000000004</v>
      </c>
      <c r="C282">
        <v>-4.157</v>
      </c>
      <c r="D282">
        <v>-0.79100000000000004</v>
      </c>
      <c r="E282">
        <v>5.8739999999999997</v>
      </c>
      <c r="F282">
        <v>6.1539999999999999</v>
      </c>
      <c r="G282">
        <v>12.307</v>
      </c>
      <c r="H282">
        <v>8.9610000000000003</v>
      </c>
    </row>
    <row r="283" spans="1:8" x14ac:dyDescent="0.4">
      <c r="A283" t="s">
        <v>579</v>
      </c>
      <c r="B283">
        <v>3.746</v>
      </c>
      <c r="C283">
        <v>-4.1109999999999998</v>
      </c>
      <c r="D283">
        <v>-0.80500000000000005</v>
      </c>
      <c r="E283">
        <v>5.6189999999999998</v>
      </c>
      <c r="F283">
        <v>5.8319999999999999</v>
      </c>
      <c r="G283">
        <v>11.013</v>
      </c>
      <c r="H283">
        <v>8.8230000000000004</v>
      </c>
    </row>
    <row r="284" spans="1:8" x14ac:dyDescent="0.4">
      <c r="A284" t="s">
        <v>580</v>
      </c>
      <c r="B284">
        <v>3.4140000000000001</v>
      </c>
      <c r="C284">
        <v>-4.0599999999999996</v>
      </c>
      <c r="D284">
        <v>-0.81799999999999995</v>
      </c>
      <c r="E284">
        <v>5.3680000000000003</v>
      </c>
      <c r="F284">
        <v>5.5209999999999999</v>
      </c>
      <c r="G284">
        <v>9.5850000000000009</v>
      </c>
      <c r="H284">
        <v>8.6709999999999994</v>
      </c>
    </row>
    <row r="285" spans="1:8" x14ac:dyDescent="0.4">
      <c r="A285" t="s">
        <v>581</v>
      </c>
      <c r="B285">
        <v>3.0790000000000002</v>
      </c>
      <c r="C285">
        <v>-4.0049999999999999</v>
      </c>
      <c r="D285">
        <v>-0.83</v>
      </c>
      <c r="E285">
        <v>5.12</v>
      </c>
      <c r="F285">
        <v>5.2210000000000001</v>
      </c>
      <c r="G285">
        <v>8.0030000000000001</v>
      </c>
      <c r="H285">
        <v>8.5030000000000001</v>
      </c>
    </row>
    <row r="286" spans="1:8" x14ac:dyDescent="0.4">
      <c r="A286" t="s">
        <v>582</v>
      </c>
      <c r="B286">
        <v>2.7389999999999999</v>
      </c>
      <c r="C286">
        <v>-3.9449999999999998</v>
      </c>
      <c r="D286">
        <v>-0.84199999999999997</v>
      </c>
      <c r="E286">
        <v>4.8760000000000003</v>
      </c>
      <c r="F286">
        <v>4.9340000000000002</v>
      </c>
      <c r="G286">
        <v>6.2480000000000002</v>
      </c>
      <c r="H286">
        <v>8.3179999999999996</v>
      </c>
    </row>
    <row r="287" spans="1:8" x14ac:dyDescent="0.4">
      <c r="A287" t="s">
        <v>583</v>
      </c>
      <c r="B287">
        <v>2.395</v>
      </c>
      <c r="C287">
        <v>-3.8780000000000001</v>
      </c>
      <c r="D287">
        <v>-0.85199999999999998</v>
      </c>
      <c r="E287">
        <v>4.6369999999999996</v>
      </c>
      <c r="F287">
        <v>4.6630000000000003</v>
      </c>
      <c r="G287">
        <v>4.2960000000000003</v>
      </c>
      <c r="H287">
        <v>8.1129999999999995</v>
      </c>
    </row>
    <row r="288" spans="1:8" x14ac:dyDescent="0.4">
      <c r="A288" t="s">
        <v>584</v>
      </c>
      <c r="B288">
        <v>2.0470000000000002</v>
      </c>
      <c r="C288">
        <v>-3.8050000000000002</v>
      </c>
      <c r="D288">
        <v>-0.86099999999999999</v>
      </c>
      <c r="E288">
        <v>4.4059999999999997</v>
      </c>
      <c r="F288">
        <v>4.4119999999999999</v>
      </c>
      <c r="G288">
        <v>2.125</v>
      </c>
      <c r="H288">
        <v>7.8849999999999998</v>
      </c>
    </row>
    <row r="289" spans="1:8" x14ac:dyDescent="0.4">
      <c r="A289" t="s">
        <v>585</v>
      </c>
      <c r="B289">
        <v>1.694</v>
      </c>
      <c r="C289">
        <v>-3.7229999999999999</v>
      </c>
      <c r="D289">
        <v>-0.87</v>
      </c>
      <c r="E289">
        <v>4.1820000000000004</v>
      </c>
      <c r="F289">
        <v>4.1820000000000004</v>
      </c>
      <c r="G289">
        <v>-0.29099999999999998</v>
      </c>
      <c r="H289">
        <v>7.6310000000000002</v>
      </c>
    </row>
    <row r="290" spans="1:8" x14ac:dyDescent="0.4">
      <c r="A290" t="s">
        <v>586</v>
      </c>
      <c r="B290">
        <v>1.337</v>
      </c>
      <c r="C290">
        <v>-3.633</v>
      </c>
      <c r="D290">
        <v>-0.876</v>
      </c>
      <c r="E290">
        <v>3.9689999999999999</v>
      </c>
      <c r="F290">
        <v>3.98</v>
      </c>
      <c r="G290">
        <v>-2.9740000000000002</v>
      </c>
      <c r="H290">
        <v>7.3470000000000004</v>
      </c>
    </row>
    <row r="291" spans="1:8" x14ac:dyDescent="0.4">
      <c r="A291" t="s">
        <v>587</v>
      </c>
      <c r="B291">
        <v>0.97599999999999998</v>
      </c>
      <c r="C291">
        <v>-3.5310000000000001</v>
      </c>
      <c r="D291">
        <v>-0.88</v>
      </c>
      <c r="E291">
        <v>3.7679999999999998</v>
      </c>
      <c r="F291">
        <v>3.8090000000000002</v>
      </c>
      <c r="G291">
        <v>-5.9409999999999998</v>
      </c>
      <c r="H291">
        <v>7.03</v>
      </c>
    </row>
    <row r="292" spans="1:8" x14ac:dyDescent="0.4">
      <c r="A292" t="s">
        <v>588</v>
      </c>
      <c r="B292">
        <v>0.61199999999999999</v>
      </c>
      <c r="C292">
        <v>-3.4180000000000001</v>
      </c>
      <c r="D292">
        <v>-0.88300000000000001</v>
      </c>
      <c r="E292">
        <v>3.5830000000000002</v>
      </c>
      <c r="F292">
        <v>3.677</v>
      </c>
      <c r="G292">
        <v>-9.1999999999999993</v>
      </c>
      <c r="H292">
        <v>6.6769999999999996</v>
      </c>
    </row>
    <row r="293" spans="1:8" x14ac:dyDescent="0.4">
      <c r="A293" t="s">
        <v>589</v>
      </c>
      <c r="B293">
        <v>0.246</v>
      </c>
      <c r="C293">
        <v>-3.2909999999999999</v>
      </c>
      <c r="D293">
        <v>-0.88300000000000001</v>
      </c>
      <c r="E293">
        <v>3.4159999999999999</v>
      </c>
      <c r="F293">
        <v>3.5910000000000002</v>
      </c>
      <c r="G293">
        <v>-12.738</v>
      </c>
      <c r="H293">
        <v>6.2850000000000001</v>
      </c>
    </row>
    <row r="294" spans="1:8" x14ac:dyDescent="0.4">
      <c r="A294" t="s">
        <v>590</v>
      </c>
      <c r="B294">
        <v>-0.122</v>
      </c>
      <c r="C294">
        <v>-3.149</v>
      </c>
      <c r="D294">
        <v>-0.879</v>
      </c>
      <c r="E294">
        <v>3.2719999999999998</v>
      </c>
      <c r="F294">
        <v>3.56</v>
      </c>
      <c r="G294">
        <v>-16.518999999999998</v>
      </c>
      <c r="H294">
        <v>5.8520000000000003</v>
      </c>
    </row>
    <row r="295" spans="1:8" x14ac:dyDescent="0.4">
      <c r="A295" t="s">
        <v>591</v>
      </c>
      <c r="B295">
        <v>-0.48899999999999999</v>
      </c>
      <c r="C295">
        <v>-2.99</v>
      </c>
      <c r="D295">
        <v>-0.873</v>
      </c>
      <c r="E295">
        <v>3.153</v>
      </c>
      <c r="F295">
        <v>3.5920000000000001</v>
      </c>
      <c r="G295">
        <v>-20.465</v>
      </c>
      <c r="H295">
        <v>5.3810000000000002</v>
      </c>
    </row>
    <row r="296" spans="1:8" x14ac:dyDescent="0.4">
      <c r="A296" t="s">
        <v>592</v>
      </c>
      <c r="B296">
        <v>-0.85299999999999998</v>
      </c>
      <c r="C296">
        <v>-2.8140000000000001</v>
      </c>
      <c r="D296">
        <v>-0.86199999999999999</v>
      </c>
      <c r="E296">
        <v>3.0640000000000001</v>
      </c>
      <c r="F296">
        <v>3.698</v>
      </c>
      <c r="G296">
        <v>-24.459</v>
      </c>
      <c r="H296">
        <v>4.8760000000000003</v>
      </c>
    </row>
    <row r="297" spans="1:8" x14ac:dyDescent="0.4">
      <c r="A297" t="s">
        <v>593</v>
      </c>
      <c r="B297">
        <v>-1.2110000000000001</v>
      </c>
      <c r="C297">
        <v>-2.62</v>
      </c>
      <c r="D297">
        <v>-0.84799999999999998</v>
      </c>
      <c r="E297">
        <v>3.0089999999999999</v>
      </c>
      <c r="F297">
        <v>3.8839999999999999</v>
      </c>
      <c r="G297">
        <v>-28.338999999999999</v>
      </c>
      <c r="H297">
        <v>4.3460000000000001</v>
      </c>
    </row>
    <row r="298" spans="1:8" x14ac:dyDescent="0.4">
      <c r="A298" t="s">
        <v>594</v>
      </c>
      <c r="B298">
        <v>-1.5620000000000001</v>
      </c>
      <c r="C298">
        <v>-2.4079999999999999</v>
      </c>
      <c r="D298">
        <v>-0.83</v>
      </c>
      <c r="E298">
        <v>2.988</v>
      </c>
      <c r="F298">
        <v>4.1470000000000002</v>
      </c>
      <c r="G298">
        <v>-31.919</v>
      </c>
      <c r="H298">
        <v>3.802</v>
      </c>
    </row>
    <row r="299" spans="1:8" x14ac:dyDescent="0.4">
      <c r="A299" t="s">
        <v>595</v>
      </c>
      <c r="B299">
        <v>-1.901</v>
      </c>
      <c r="C299">
        <v>-2.1800000000000002</v>
      </c>
      <c r="D299">
        <v>-0.80800000000000005</v>
      </c>
      <c r="E299">
        <v>3.0030000000000001</v>
      </c>
      <c r="F299">
        <v>4.4770000000000003</v>
      </c>
      <c r="G299">
        <v>-35.012</v>
      </c>
      <c r="H299">
        <v>3.26</v>
      </c>
    </row>
    <row r="300" spans="1:8" x14ac:dyDescent="0.4">
      <c r="A300" t="s">
        <v>596</v>
      </c>
      <c r="B300">
        <v>-2.2280000000000002</v>
      </c>
      <c r="C300">
        <v>-1.9359999999999999</v>
      </c>
      <c r="D300">
        <v>-0.78300000000000003</v>
      </c>
      <c r="E300">
        <v>3.0539999999999998</v>
      </c>
      <c r="F300">
        <v>4.8490000000000002</v>
      </c>
      <c r="G300">
        <v>-37.472999999999999</v>
      </c>
      <c r="H300">
        <v>2.7330000000000001</v>
      </c>
    </row>
    <row r="301" spans="1:8" x14ac:dyDescent="0.4">
      <c r="A301" t="s">
        <v>597</v>
      </c>
      <c r="B301">
        <v>-2.5409999999999999</v>
      </c>
      <c r="C301">
        <v>-1.68</v>
      </c>
      <c r="D301">
        <v>-0.755</v>
      </c>
      <c r="E301">
        <v>3.1379999999999999</v>
      </c>
      <c r="F301">
        <v>5.2290000000000001</v>
      </c>
      <c r="G301">
        <v>-39.225999999999999</v>
      </c>
      <c r="H301">
        <v>2.2320000000000002</v>
      </c>
    </row>
    <row r="302" spans="1:8" x14ac:dyDescent="0.4">
      <c r="A302" t="s">
        <v>598</v>
      </c>
      <c r="B302">
        <v>-2.8380000000000001</v>
      </c>
      <c r="C302">
        <v>-1.4139999999999999</v>
      </c>
      <c r="D302">
        <v>-0.72399999999999998</v>
      </c>
      <c r="E302">
        <v>3.2530000000000001</v>
      </c>
      <c r="F302">
        <v>5.5890000000000004</v>
      </c>
      <c r="G302">
        <v>-40.279000000000003</v>
      </c>
      <c r="H302">
        <v>1.766</v>
      </c>
    </row>
    <row r="303" spans="1:8" x14ac:dyDescent="0.4">
      <c r="A303" t="s">
        <v>599</v>
      </c>
      <c r="B303">
        <v>-3.12</v>
      </c>
      <c r="C303">
        <v>-1.1399999999999999</v>
      </c>
      <c r="D303">
        <v>-0.69299999999999995</v>
      </c>
      <c r="E303">
        <v>3.3929999999999998</v>
      </c>
      <c r="F303">
        <v>5.9050000000000002</v>
      </c>
      <c r="G303">
        <v>-40.709000000000003</v>
      </c>
      <c r="H303">
        <v>1.3380000000000001</v>
      </c>
    </row>
    <row r="304" spans="1:8" x14ac:dyDescent="0.4">
      <c r="A304" t="s">
        <v>600</v>
      </c>
      <c r="B304">
        <v>-3.3879999999999999</v>
      </c>
      <c r="C304">
        <v>-0.86</v>
      </c>
      <c r="D304">
        <v>-0.66</v>
      </c>
      <c r="E304">
        <v>3.5569999999999999</v>
      </c>
      <c r="F304">
        <v>6.1760000000000002</v>
      </c>
      <c r="G304">
        <v>-40.633000000000003</v>
      </c>
      <c r="H304">
        <v>0.95</v>
      </c>
    </row>
    <row r="305" spans="1:8" x14ac:dyDescent="0.4">
      <c r="A305" t="s">
        <v>601</v>
      </c>
      <c r="B305">
        <v>-3.6419999999999999</v>
      </c>
      <c r="C305">
        <v>-0.57599999999999996</v>
      </c>
      <c r="D305">
        <v>-0.627</v>
      </c>
      <c r="E305">
        <v>3.74</v>
      </c>
      <c r="F305">
        <v>6.407</v>
      </c>
      <c r="G305">
        <v>-40.182000000000002</v>
      </c>
      <c r="H305">
        <v>0.6</v>
      </c>
    </row>
    <row r="306" spans="1:8" x14ac:dyDescent="0.4">
      <c r="A306" t="s">
        <v>602</v>
      </c>
      <c r="B306">
        <v>-3.883</v>
      </c>
      <c r="C306">
        <v>-0.28999999999999998</v>
      </c>
      <c r="D306">
        <v>-0.59499999999999997</v>
      </c>
      <c r="E306">
        <v>3.9390000000000001</v>
      </c>
      <c r="F306">
        <v>6.6109999999999998</v>
      </c>
      <c r="G306">
        <v>-39.475000000000001</v>
      </c>
      <c r="H306">
        <v>0.28499999999999998</v>
      </c>
    </row>
    <row r="307" spans="1:8" x14ac:dyDescent="0.4">
      <c r="A307" t="s">
        <v>603</v>
      </c>
      <c r="B307">
        <v>-4.1120000000000001</v>
      </c>
      <c r="C307">
        <v>-3.0000000000000001E-3</v>
      </c>
      <c r="D307">
        <v>-0.56299999999999994</v>
      </c>
      <c r="E307">
        <v>4.1500000000000004</v>
      </c>
      <c r="F307">
        <v>6.7960000000000003</v>
      </c>
      <c r="G307">
        <v>-38.609000000000002</v>
      </c>
      <c r="H307">
        <v>3.0000000000000001E-3</v>
      </c>
    </row>
    <row r="308" spans="1:8" x14ac:dyDescent="0.4">
      <c r="A308" t="s">
        <v>604</v>
      </c>
      <c r="B308">
        <v>-4.3310000000000004</v>
      </c>
      <c r="C308">
        <v>0.28499999999999998</v>
      </c>
      <c r="D308">
        <v>-0.53300000000000003</v>
      </c>
      <c r="E308">
        <v>4.3730000000000002</v>
      </c>
      <c r="F308">
        <v>6.9770000000000003</v>
      </c>
      <c r="G308">
        <v>-37.658000000000001</v>
      </c>
      <c r="H308">
        <v>23.748999999999999</v>
      </c>
    </row>
    <row r="309" spans="1:8" x14ac:dyDescent="0.4">
      <c r="A309" t="s">
        <v>605</v>
      </c>
      <c r="B309">
        <v>-4.54</v>
      </c>
      <c r="C309">
        <v>0.57199999999999995</v>
      </c>
      <c r="D309">
        <v>-0.504</v>
      </c>
      <c r="E309">
        <v>4.6029999999999998</v>
      </c>
      <c r="F309">
        <v>7.1559999999999997</v>
      </c>
      <c r="G309">
        <v>-36.673999999999999</v>
      </c>
      <c r="H309">
        <v>23.521000000000001</v>
      </c>
    </row>
    <row r="310" spans="1:8" x14ac:dyDescent="0.4">
      <c r="A310" t="s">
        <v>606</v>
      </c>
      <c r="B310">
        <v>-4.74</v>
      </c>
      <c r="C310">
        <v>0.85799999999999998</v>
      </c>
      <c r="D310">
        <v>-0.47599999999999998</v>
      </c>
      <c r="E310">
        <v>4.8410000000000002</v>
      </c>
      <c r="F310">
        <v>7.3390000000000004</v>
      </c>
      <c r="G310">
        <v>-35.692999999999998</v>
      </c>
      <c r="H310">
        <v>23.315999999999999</v>
      </c>
    </row>
    <row r="311" spans="1:8" x14ac:dyDescent="0.4">
      <c r="A311" t="s">
        <v>607</v>
      </c>
      <c r="B311">
        <v>-4.9329999999999998</v>
      </c>
      <c r="C311">
        <v>1.1439999999999999</v>
      </c>
      <c r="D311">
        <v>-0.45</v>
      </c>
      <c r="E311">
        <v>5.0839999999999996</v>
      </c>
      <c r="F311">
        <v>7.5289999999999999</v>
      </c>
      <c r="G311">
        <v>-34.738999999999997</v>
      </c>
      <c r="H311">
        <v>23.13</v>
      </c>
    </row>
    <row r="312" spans="1:8" x14ac:dyDescent="0.4">
      <c r="A312" t="s">
        <v>608</v>
      </c>
      <c r="B312">
        <v>-5.1189999999999998</v>
      </c>
      <c r="C312">
        <v>1.4279999999999999</v>
      </c>
      <c r="D312">
        <v>-0.42599999999999999</v>
      </c>
      <c r="E312">
        <v>5.3310000000000004</v>
      </c>
      <c r="F312">
        <v>7.7249999999999996</v>
      </c>
      <c r="G312">
        <v>-33.825000000000003</v>
      </c>
      <c r="H312">
        <v>22.960999999999999</v>
      </c>
    </row>
    <row r="313" spans="1:8" x14ac:dyDescent="0.4">
      <c r="A313" t="s">
        <v>609</v>
      </c>
      <c r="B313">
        <v>-5.2990000000000004</v>
      </c>
      <c r="C313">
        <v>1.7110000000000001</v>
      </c>
      <c r="D313">
        <v>-0.40400000000000003</v>
      </c>
      <c r="E313">
        <v>5.5819999999999999</v>
      </c>
      <c r="F313">
        <v>7.9290000000000003</v>
      </c>
      <c r="G313">
        <v>-32.959000000000003</v>
      </c>
      <c r="H313">
        <v>22.806999999999999</v>
      </c>
    </row>
    <row r="314" spans="1:8" x14ac:dyDescent="0.4">
      <c r="A314" t="s">
        <v>610</v>
      </c>
      <c r="B314">
        <v>-5.4729999999999999</v>
      </c>
      <c r="C314">
        <v>1.992</v>
      </c>
      <c r="D314">
        <v>-0.38400000000000001</v>
      </c>
      <c r="E314">
        <v>5.8360000000000003</v>
      </c>
      <c r="F314">
        <v>8.141</v>
      </c>
      <c r="G314">
        <v>-32.146000000000001</v>
      </c>
      <c r="H314">
        <v>22.667000000000002</v>
      </c>
    </row>
    <row r="315" spans="1:8" x14ac:dyDescent="0.4">
      <c r="A315" t="s">
        <v>611</v>
      </c>
      <c r="B315">
        <v>-5.641</v>
      </c>
      <c r="C315">
        <v>2.2709999999999999</v>
      </c>
      <c r="D315">
        <v>-0.36599999999999999</v>
      </c>
      <c r="E315">
        <v>6.0919999999999996</v>
      </c>
      <c r="F315">
        <v>8.359</v>
      </c>
      <c r="G315">
        <v>-31.385000000000002</v>
      </c>
      <c r="H315">
        <v>22.538</v>
      </c>
    </row>
    <row r="316" spans="1:8" x14ac:dyDescent="0.4">
      <c r="A316" t="s">
        <v>612</v>
      </c>
      <c r="B316">
        <v>-5.806</v>
      </c>
      <c r="C316">
        <v>2.5489999999999999</v>
      </c>
      <c r="D316">
        <v>-0.34899999999999998</v>
      </c>
      <c r="E316">
        <v>6.35</v>
      </c>
      <c r="F316">
        <v>8.5839999999999996</v>
      </c>
      <c r="G316">
        <v>-30.675999999999998</v>
      </c>
      <c r="H316">
        <v>22.42</v>
      </c>
    </row>
    <row r="317" spans="1:8" x14ac:dyDescent="0.4">
      <c r="A317" t="s">
        <v>613</v>
      </c>
      <c r="B317">
        <v>-5.9660000000000002</v>
      </c>
      <c r="C317">
        <v>2.8250000000000002</v>
      </c>
      <c r="D317">
        <v>-0.33500000000000002</v>
      </c>
      <c r="E317">
        <v>6.61</v>
      </c>
      <c r="F317">
        <v>8.8170000000000002</v>
      </c>
      <c r="G317">
        <v>-30.018000000000001</v>
      </c>
      <c r="H317">
        <v>22.31</v>
      </c>
    </row>
    <row r="318" spans="1:8" x14ac:dyDescent="0.4">
      <c r="A318" t="s">
        <v>614</v>
      </c>
      <c r="B318">
        <v>-6.1219999999999999</v>
      </c>
      <c r="C318">
        <v>3.1</v>
      </c>
      <c r="D318">
        <v>-0.32300000000000001</v>
      </c>
      <c r="E318">
        <v>6.87</v>
      </c>
      <c r="F318">
        <v>9.0519999999999996</v>
      </c>
      <c r="G318">
        <v>-29.407</v>
      </c>
      <c r="H318">
        <v>22.21</v>
      </c>
    </row>
    <row r="319" spans="1:8" x14ac:dyDescent="0.4">
      <c r="A319" t="s">
        <v>615</v>
      </c>
      <c r="B319">
        <v>-6.2750000000000004</v>
      </c>
      <c r="C319">
        <v>3.3730000000000002</v>
      </c>
      <c r="D319">
        <v>-0.313</v>
      </c>
      <c r="E319">
        <v>7.1310000000000002</v>
      </c>
      <c r="F319">
        <v>9.2940000000000005</v>
      </c>
      <c r="G319">
        <v>-28.841999999999999</v>
      </c>
      <c r="H319">
        <v>22.116</v>
      </c>
    </row>
    <row r="320" spans="1:8" x14ac:dyDescent="0.4">
      <c r="A320" t="s">
        <v>616</v>
      </c>
      <c r="B320">
        <v>-6.4240000000000004</v>
      </c>
      <c r="C320">
        <v>3.645</v>
      </c>
      <c r="D320">
        <v>-0.30399999999999999</v>
      </c>
      <c r="E320">
        <v>7.3920000000000003</v>
      </c>
      <c r="F320">
        <v>9.5380000000000003</v>
      </c>
      <c r="G320">
        <v>-28.318000000000001</v>
      </c>
      <c r="H320">
        <v>22.029</v>
      </c>
    </row>
    <row r="321" spans="1:8" x14ac:dyDescent="0.4">
      <c r="A321" t="s">
        <v>617</v>
      </c>
      <c r="B321">
        <v>-6.5709999999999997</v>
      </c>
      <c r="C321">
        <v>3.915</v>
      </c>
      <c r="D321">
        <v>-0.29699999999999999</v>
      </c>
      <c r="E321">
        <v>7.6539999999999999</v>
      </c>
      <c r="F321">
        <v>9.7880000000000003</v>
      </c>
      <c r="G321">
        <v>-27.834</v>
      </c>
      <c r="H321">
        <v>21.948</v>
      </c>
    </row>
    <row r="322" spans="1:8" x14ac:dyDescent="0.4">
      <c r="A322" t="s">
        <v>618</v>
      </c>
      <c r="B322">
        <v>-6.7149999999999999</v>
      </c>
      <c r="C322">
        <v>4.1829999999999998</v>
      </c>
      <c r="D322">
        <v>-0.29299999999999998</v>
      </c>
      <c r="E322">
        <v>7.9169999999999998</v>
      </c>
      <c r="F322">
        <v>10.041</v>
      </c>
      <c r="G322">
        <v>-27.385000000000002</v>
      </c>
      <c r="H322">
        <v>21.872</v>
      </c>
    </row>
    <row r="323" spans="1:8" x14ac:dyDescent="0.4">
      <c r="A323" t="s">
        <v>619</v>
      </c>
      <c r="B323">
        <v>-6.8559999999999999</v>
      </c>
      <c r="C323">
        <v>4.4509999999999996</v>
      </c>
      <c r="D323">
        <v>-0.28999999999999998</v>
      </c>
      <c r="E323">
        <v>8.1790000000000003</v>
      </c>
      <c r="F323">
        <v>10.297000000000001</v>
      </c>
      <c r="G323">
        <v>-26.97</v>
      </c>
      <c r="H323">
        <v>21.800999999999998</v>
      </c>
    </row>
    <row r="324" spans="1:8" x14ac:dyDescent="0.4">
      <c r="A324" t="s">
        <v>620</v>
      </c>
      <c r="B324">
        <v>-6.9950000000000001</v>
      </c>
      <c r="C324">
        <v>4.7160000000000002</v>
      </c>
      <c r="D324">
        <v>-0.28799999999999998</v>
      </c>
      <c r="E324">
        <v>8.4410000000000007</v>
      </c>
      <c r="F324">
        <v>10.555</v>
      </c>
      <c r="G324">
        <v>-26.585999999999999</v>
      </c>
      <c r="H324">
        <v>21.734000000000002</v>
      </c>
    </row>
    <row r="325" spans="1:8" x14ac:dyDescent="0.4">
      <c r="A325" t="s">
        <v>621</v>
      </c>
      <c r="B325">
        <v>-7.1319999999999997</v>
      </c>
      <c r="C325">
        <v>4.9809999999999999</v>
      </c>
      <c r="D325">
        <v>-0.28899999999999998</v>
      </c>
      <c r="E325">
        <v>8.7040000000000006</v>
      </c>
      <c r="F325">
        <v>10.817</v>
      </c>
      <c r="G325">
        <v>-26.23</v>
      </c>
      <c r="H325">
        <v>21.670999999999999</v>
      </c>
    </row>
    <row r="326" spans="1:8" x14ac:dyDescent="0.4">
      <c r="A326" t="s">
        <v>622</v>
      </c>
      <c r="B326">
        <v>-7.2670000000000003</v>
      </c>
      <c r="C326">
        <v>5.2439999999999998</v>
      </c>
      <c r="D326">
        <v>-0.29099999999999998</v>
      </c>
      <c r="E326">
        <v>8.9659999999999993</v>
      </c>
      <c r="F326">
        <v>11.08</v>
      </c>
      <c r="G326">
        <v>-25.9</v>
      </c>
      <c r="H326">
        <v>21.611999999999998</v>
      </c>
    </row>
    <row r="327" spans="1:8" x14ac:dyDescent="0.4">
      <c r="A327" t="s">
        <v>623</v>
      </c>
      <c r="B327">
        <v>-7.4</v>
      </c>
      <c r="C327">
        <v>5.5060000000000002</v>
      </c>
      <c r="D327">
        <v>-0.29399999999999998</v>
      </c>
      <c r="E327">
        <v>9.2279999999999998</v>
      </c>
      <c r="F327">
        <v>11.345000000000001</v>
      </c>
      <c r="G327">
        <v>-25.594000000000001</v>
      </c>
      <c r="H327">
        <v>21.556000000000001</v>
      </c>
    </row>
    <row r="328" spans="1:8" x14ac:dyDescent="0.4">
      <c r="A328" t="s">
        <v>624</v>
      </c>
      <c r="B328">
        <v>-7.5309999999999997</v>
      </c>
      <c r="C328">
        <v>5.7670000000000003</v>
      </c>
      <c r="D328">
        <v>-0.29899999999999999</v>
      </c>
      <c r="E328">
        <v>9.49</v>
      </c>
      <c r="F328">
        <v>11.612</v>
      </c>
      <c r="G328">
        <v>-25.31</v>
      </c>
      <c r="H328">
        <v>21.504000000000001</v>
      </c>
    </row>
    <row r="329" spans="1:8" x14ac:dyDescent="0.4">
      <c r="A329" t="s">
        <v>625</v>
      </c>
      <c r="B329">
        <v>-7.66</v>
      </c>
      <c r="C329">
        <v>6.0259999999999998</v>
      </c>
      <c r="D329">
        <v>-0.30599999999999999</v>
      </c>
      <c r="E329">
        <v>9.7509999999999994</v>
      </c>
      <c r="F329">
        <v>11.88</v>
      </c>
      <c r="G329">
        <v>-25.047000000000001</v>
      </c>
      <c r="H329">
        <v>21.454000000000001</v>
      </c>
    </row>
    <row r="330" spans="1:8" x14ac:dyDescent="0.4">
      <c r="A330" t="s">
        <v>626</v>
      </c>
      <c r="B330">
        <v>-7.7880000000000003</v>
      </c>
      <c r="C330">
        <v>6.2850000000000001</v>
      </c>
      <c r="D330">
        <v>-0.314</v>
      </c>
      <c r="E330">
        <v>10.013</v>
      </c>
      <c r="F330">
        <v>12.151</v>
      </c>
      <c r="G330">
        <v>-24.800999999999998</v>
      </c>
      <c r="H330">
        <v>21.407</v>
      </c>
    </row>
    <row r="331" spans="1:8" x14ac:dyDescent="0.4">
      <c r="A331" t="s">
        <v>627</v>
      </c>
      <c r="B331">
        <v>-7.915</v>
      </c>
      <c r="C331">
        <v>6.5419999999999998</v>
      </c>
      <c r="D331">
        <v>-0.32300000000000001</v>
      </c>
      <c r="E331">
        <v>10.273</v>
      </c>
      <c r="F331">
        <v>12.420999999999999</v>
      </c>
      <c r="G331">
        <v>-24.573</v>
      </c>
      <c r="H331">
        <v>21.361999999999998</v>
      </c>
    </row>
    <row r="332" spans="1:8" x14ac:dyDescent="0.4">
      <c r="A332" t="s">
        <v>628</v>
      </c>
      <c r="B332">
        <v>-8.0399999999999991</v>
      </c>
      <c r="C332">
        <v>6.798</v>
      </c>
      <c r="D332">
        <v>-0.33300000000000002</v>
      </c>
      <c r="E332">
        <v>10.534000000000001</v>
      </c>
      <c r="F332">
        <v>12.693</v>
      </c>
      <c r="G332">
        <v>-24.359000000000002</v>
      </c>
      <c r="H332">
        <v>21.318999999999999</v>
      </c>
    </row>
    <row r="333" spans="1:8" x14ac:dyDescent="0.4">
      <c r="A333" t="s">
        <v>629</v>
      </c>
      <c r="B333">
        <v>-8.1639999999999997</v>
      </c>
      <c r="C333">
        <v>7.0529999999999999</v>
      </c>
      <c r="D333">
        <v>-0.34399999999999997</v>
      </c>
      <c r="E333">
        <v>10.794</v>
      </c>
      <c r="F333">
        <v>12.965999999999999</v>
      </c>
      <c r="G333">
        <v>-24.16</v>
      </c>
      <c r="H333">
        <v>21.277999999999999</v>
      </c>
    </row>
    <row r="334" spans="1:8" x14ac:dyDescent="0.4">
      <c r="A334" t="s">
        <v>630</v>
      </c>
      <c r="B334">
        <v>-8.2859999999999996</v>
      </c>
      <c r="C334">
        <v>7.3079999999999998</v>
      </c>
      <c r="D334">
        <v>-0.35699999999999998</v>
      </c>
      <c r="E334">
        <v>11.054</v>
      </c>
      <c r="F334">
        <v>13.24</v>
      </c>
      <c r="G334">
        <v>-23.974</v>
      </c>
      <c r="H334">
        <v>21.239000000000001</v>
      </c>
    </row>
    <row r="335" spans="1:8" x14ac:dyDescent="0.4">
      <c r="A335" t="s">
        <v>631</v>
      </c>
      <c r="B335">
        <v>-8.4079999999999995</v>
      </c>
      <c r="C335">
        <v>7.5609999999999999</v>
      </c>
      <c r="D335">
        <v>-0.37</v>
      </c>
      <c r="E335">
        <v>11.313000000000001</v>
      </c>
      <c r="F335">
        <v>13.513999999999999</v>
      </c>
      <c r="G335">
        <v>-23.8</v>
      </c>
      <c r="H335">
        <v>21.201999999999899</v>
      </c>
    </row>
    <row r="336" spans="1:8" x14ac:dyDescent="0.4">
      <c r="A336" t="s">
        <v>632</v>
      </c>
      <c r="B336">
        <v>-8.5280000000000005</v>
      </c>
      <c r="C336">
        <v>7.8129999999999997</v>
      </c>
      <c r="D336">
        <v>-0.38400000000000001</v>
      </c>
      <c r="E336">
        <v>11.571999999999999</v>
      </c>
      <c r="F336">
        <v>13.788</v>
      </c>
      <c r="G336">
        <v>-23.635999999999999</v>
      </c>
      <c r="H336">
        <v>21.167000000000002</v>
      </c>
    </row>
    <row r="337" spans="1:8" x14ac:dyDescent="0.4">
      <c r="A337" s="1" t="s">
        <v>633</v>
      </c>
      <c r="B337" s="1">
        <v>-8.6470000000000002</v>
      </c>
      <c r="C337" s="1">
        <v>8.0649999999999995</v>
      </c>
      <c r="D337" s="1">
        <v>-0.4</v>
      </c>
      <c r="E337" s="1">
        <v>11.831</v>
      </c>
      <c r="F337" s="1">
        <v>14.064</v>
      </c>
      <c r="G337" s="1">
        <v>-23.481999999999999</v>
      </c>
      <c r="H337" s="1">
        <v>21.132999999999999</v>
      </c>
    </row>
    <row r="338" spans="1:8" x14ac:dyDescent="0.4">
      <c r="A338" t="s">
        <v>634</v>
      </c>
      <c r="B338">
        <v>-8.7650000000000006</v>
      </c>
      <c r="C338">
        <v>8.3149999999999995</v>
      </c>
      <c r="D338">
        <v>-0.41499999999999998</v>
      </c>
      <c r="E338">
        <v>12.089</v>
      </c>
      <c r="F338">
        <v>14.339</v>
      </c>
      <c r="G338">
        <v>-23.337</v>
      </c>
      <c r="H338">
        <v>21.100999999999999</v>
      </c>
    </row>
    <row r="339" spans="1:8" x14ac:dyDescent="0.4">
      <c r="A339" t="s">
        <v>635</v>
      </c>
      <c r="B339">
        <v>-8.8829999999999991</v>
      </c>
      <c r="C339">
        <v>8.5649999999999995</v>
      </c>
      <c r="D339">
        <v>-0.432</v>
      </c>
      <c r="E339">
        <v>12.347</v>
      </c>
      <c r="F339">
        <v>14.615</v>
      </c>
      <c r="G339">
        <v>-23.199000000000002</v>
      </c>
      <c r="H339">
        <v>21.07</v>
      </c>
    </row>
    <row r="340" spans="1:8" x14ac:dyDescent="0.4">
      <c r="A340" t="s">
        <v>636</v>
      </c>
      <c r="B340">
        <v>-8.9990000000000006</v>
      </c>
      <c r="C340">
        <v>8.8140000000000001</v>
      </c>
      <c r="D340">
        <v>-0.44900000000000001</v>
      </c>
      <c r="E340">
        <v>12.605</v>
      </c>
      <c r="F340">
        <v>14.891</v>
      </c>
      <c r="G340">
        <v>-23.068999999999999</v>
      </c>
      <c r="H340">
        <v>21.04</v>
      </c>
    </row>
    <row r="341" spans="1:8" x14ac:dyDescent="0.4">
      <c r="A341" t="s">
        <v>637</v>
      </c>
      <c r="B341">
        <v>-9.1150000000000002</v>
      </c>
      <c r="C341">
        <v>9.0619999999999994</v>
      </c>
      <c r="D341">
        <v>-0.46700000000000003</v>
      </c>
      <c r="E341">
        <v>12.862</v>
      </c>
      <c r="F341">
        <v>15.167</v>
      </c>
      <c r="G341">
        <v>-22.945</v>
      </c>
      <c r="H341">
        <v>21.010999999999999</v>
      </c>
    </row>
    <row r="342" spans="1:8" x14ac:dyDescent="0.4">
      <c r="A342" t="s">
        <v>638</v>
      </c>
      <c r="B342">
        <v>-9.23</v>
      </c>
      <c r="C342">
        <v>9.31</v>
      </c>
      <c r="D342">
        <v>-0.48499999999999999</v>
      </c>
      <c r="E342">
        <v>13.118</v>
      </c>
      <c r="F342">
        <v>15.442</v>
      </c>
      <c r="G342">
        <v>-22.826000000000001</v>
      </c>
      <c r="H342">
        <v>20.983000000000001</v>
      </c>
    </row>
    <row r="343" spans="1:8" x14ac:dyDescent="0.4">
      <c r="A343" t="s">
        <v>639</v>
      </c>
      <c r="B343">
        <v>-9.3439999999999994</v>
      </c>
      <c r="C343">
        <v>9.5559999999999992</v>
      </c>
      <c r="D343">
        <v>-0.503</v>
      </c>
      <c r="E343">
        <v>13.375</v>
      </c>
      <c r="F343">
        <v>15.718</v>
      </c>
      <c r="G343">
        <v>-22.713000000000001</v>
      </c>
      <c r="H343">
        <v>20.957000000000001</v>
      </c>
    </row>
    <row r="344" spans="1:8" x14ac:dyDescent="0.4">
      <c r="A344" t="s">
        <v>640</v>
      </c>
      <c r="B344">
        <v>-9.4570000000000007</v>
      </c>
      <c r="C344">
        <v>9.8019999999999996</v>
      </c>
      <c r="D344">
        <v>-0.52200000000000002</v>
      </c>
      <c r="E344">
        <v>13.631</v>
      </c>
      <c r="F344">
        <v>15.994</v>
      </c>
      <c r="G344">
        <v>-22.603999999999999</v>
      </c>
      <c r="H344">
        <v>20.931000000000001</v>
      </c>
    </row>
    <row r="345" spans="1:8" x14ac:dyDescent="0.4">
      <c r="A345" t="s">
        <v>641</v>
      </c>
      <c r="B345">
        <v>-9.5690000000000008</v>
      </c>
      <c r="C345">
        <v>10.048</v>
      </c>
      <c r="D345">
        <v>-0.54</v>
      </c>
      <c r="E345">
        <v>13.885999999999999</v>
      </c>
      <c r="F345">
        <v>16.268000000000001</v>
      </c>
      <c r="G345">
        <v>-22.498999999999999</v>
      </c>
      <c r="H345">
        <v>20.907</v>
      </c>
    </row>
    <row r="346" spans="1:8" x14ac:dyDescent="0.4">
      <c r="A346" t="s">
        <v>642</v>
      </c>
      <c r="B346">
        <v>-9.6809999999999992</v>
      </c>
      <c r="C346">
        <v>10.292</v>
      </c>
      <c r="D346">
        <v>-0.55900000000000005</v>
      </c>
      <c r="E346">
        <v>14.141</v>
      </c>
      <c r="F346">
        <v>16.542999999999999</v>
      </c>
      <c r="G346">
        <v>-22.398</v>
      </c>
      <c r="H346">
        <v>20.882999999999999</v>
      </c>
    </row>
    <row r="347" spans="1:8" x14ac:dyDescent="0.4">
      <c r="A347" t="s">
        <v>643</v>
      </c>
      <c r="B347">
        <v>-9.7919999999999998</v>
      </c>
      <c r="C347">
        <v>10.536</v>
      </c>
      <c r="D347">
        <v>-0.57799999999999996</v>
      </c>
      <c r="E347">
        <v>14.396000000000001</v>
      </c>
      <c r="F347">
        <v>16.817</v>
      </c>
      <c r="G347">
        <v>-22.298999999999999</v>
      </c>
      <c r="H347">
        <v>20.86</v>
      </c>
    </row>
    <row r="348" spans="1:8" x14ac:dyDescent="0.4">
      <c r="A348" t="s">
        <v>644</v>
      </c>
      <c r="B348">
        <v>-9.9030000000000005</v>
      </c>
      <c r="C348">
        <v>10.78</v>
      </c>
      <c r="D348">
        <v>-0.59699999999999998</v>
      </c>
      <c r="E348">
        <v>14.65</v>
      </c>
      <c r="F348">
        <v>17.09</v>
      </c>
      <c r="G348">
        <v>-22.202000000000002</v>
      </c>
      <c r="H348">
        <v>20.838000000000001</v>
      </c>
    </row>
    <row r="349" spans="1:8" x14ac:dyDescent="0.4">
      <c r="A349" t="s">
        <v>645</v>
      </c>
      <c r="B349">
        <v>-10.013</v>
      </c>
      <c r="C349">
        <v>11.023</v>
      </c>
      <c r="D349">
        <v>-0.61499999999999999</v>
      </c>
      <c r="E349">
        <v>14.904</v>
      </c>
      <c r="F349">
        <v>17.363</v>
      </c>
      <c r="G349">
        <v>-22.108000000000001</v>
      </c>
      <c r="H349">
        <v>20.817</v>
      </c>
    </row>
    <row r="350" spans="1:8" x14ac:dyDescent="0.4">
      <c r="A350" t="s">
        <v>646</v>
      </c>
      <c r="B350">
        <v>-10.122</v>
      </c>
      <c r="C350">
        <v>11.265000000000001</v>
      </c>
      <c r="D350">
        <v>-0.63300000000000001</v>
      </c>
      <c r="E350">
        <v>15.157999999999999</v>
      </c>
      <c r="F350">
        <v>17.635999999999999</v>
      </c>
      <c r="G350">
        <v>-22.015000000000001</v>
      </c>
      <c r="H350">
        <v>20.795999999999999</v>
      </c>
    </row>
    <row r="351" spans="1:8" x14ac:dyDescent="0.4">
      <c r="A351" t="s">
        <v>647</v>
      </c>
      <c r="B351">
        <v>-10.231</v>
      </c>
      <c r="C351">
        <v>11.507</v>
      </c>
      <c r="D351">
        <v>-0.65100000000000002</v>
      </c>
      <c r="E351">
        <v>15.411</v>
      </c>
      <c r="F351">
        <v>17.907</v>
      </c>
      <c r="G351">
        <v>-21.922999999999998</v>
      </c>
      <c r="H351">
        <v>20.776</v>
      </c>
    </row>
    <row r="352" spans="1:8" x14ac:dyDescent="0.4">
      <c r="A352" t="s">
        <v>648</v>
      </c>
      <c r="B352">
        <v>-10.339</v>
      </c>
      <c r="C352">
        <v>11.747999999999999</v>
      </c>
      <c r="D352">
        <v>-0.66900000000000004</v>
      </c>
      <c r="E352">
        <v>15.664</v>
      </c>
      <c r="F352">
        <v>18.178000000000001</v>
      </c>
      <c r="G352">
        <v>-21.832000000000001</v>
      </c>
      <c r="H352">
        <v>20.757000000000001</v>
      </c>
    </row>
    <row r="353" spans="1:8" x14ac:dyDescent="0.4">
      <c r="A353" t="s">
        <v>649</v>
      </c>
      <c r="B353">
        <v>-10.446999999999999</v>
      </c>
      <c r="C353">
        <v>11.988</v>
      </c>
      <c r="D353">
        <v>-0.68600000000000005</v>
      </c>
      <c r="E353">
        <v>15.916</v>
      </c>
      <c r="F353">
        <v>18.446999999999999</v>
      </c>
      <c r="G353">
        <v>-21.741</v>
      </c>
      <c r="H353">
        <v>20.738</v>
      </c>
    </row>
    <row r="354" spans="1:8" x14ac:dyDescent="0.4">
      <c r="A354" t="s">
        <v>650</v>
      </c>
      <c r="B354">
        <v>-10.554</v>
      </c>
      <c r="C354">
        <v>12.228999999999999</v>
      </c>
      <c r="D354">
        <v>-0.70199999999999996</v>
      </c>
      <c r="E354">
        <v>16.167999999999999</v>
      </c>
      <c r="F354">
        <v>18.716000000000001</v>
      </c>
      <c r="G354">
        <v>-21.651</v>
      </c>
      <c r="H354">
        <v>20.72</v>
      </c>
    </row>
    <row r="355" spans="1:8" x14ac:dyDescent="0.4">
      <c r="A355" t="s">
        <v>651</v>
      </c>
      <c r="B355">
        <v>-10.661</v>
      </c>
      <c r="C355">
        <v>12.468</v>
      </c>
      <c r="D355">
        <v>-0.71699999999999997</v>
      </c>
      <c r="E355">
        <v>16.420000000000002</v>
      </c>
      <c r="F355">
        <v>18.983000000000001</v>
      </c>
      <c r="G355">
        <v>-21.56</v>
      </c>
      <c r="H355">
        <v>20.701999999999899</v>
      </c>
    </row>
    <row r="356" spans="1:8" x14ac:dyDescent="0.4">
      <c r="A356" t="s">
        <v>652</v>
      </c>
      <c r="B356">
        <v>-10.766999999999999</v>
      </c>
      <c r="C356">
        <v>12.708</v>
      </c>
      <c r="D356">
        <v>-0.73199999999999998</v>
      </c>
      <c r="E356">
        <v>16.672000000000001</v>
      </c>
      <c r="F356">
        <v>19.251000000000001</v>
      </c>
      <c r="G356">
        <v>-21.469000000000001</v>
      </c>
      <c r="H356">
        <v>20.684999999999999</v>
      </c>
    </row>
    <row r="357" spans="1:8" x14ac:dyDescent="0.4">
      <c r="A357" t="s">
        <v>653</v>
      </c>
      <c r="B357">
        <v>-10.872999999999999</v>
      </c>
      <c r="C357">
        <v>12.946999999999999</v>
      </c>
      <c r="D357">
        <v>-0.746</v>
      </c>
      <c r="E357">
        <v>16.922999999999998</v>
      </c>
      <c r="F357">
        <v>19.515999999999998</v>
      </c>
      <c r="G357">
        <v>-21.376999999999999</v>
      </c>
      <c r="H357">
        <v>20.667999999999999</v>
      </c>
    </row>
    <row r="358" spans="1:8" x14ac:dyDescent="0.4">
      <c r="A358" t="s">
        <v>654</v>
      </c>
      <c r="B358">
        <v>-10.978</v>
      </c>
      <c r="C358">
        <v>13.185</v>
      </c>
      <c r="D358">
        <v>-0.75900000000000001</v>
      </c>
      <c r="E358">
        <v>17.173999999999999</v>
      </c>
      <c r="F358">
        <v>19.78</v>
      </c>
      <c r="G358">
        <v>-21.283999999999999</v>
      </c>
      <c r="H358">
        <v>20.652000000000001</v>
      </c>
    </row>
    <row r="359" spans="1:8" x14ac:dyDescent="0.4">
      <c r="A359" t="s">
        <v>655</v>
      </c>
      <c r="B359">
        <v>-11.083</v>
      </c>
      <c r="C359">
        <v>13.423</v>
      </c>
      <c r="D359">
        <v>-0.77100000000000002</v>
      </c>
      <c r="E359">
        <v>17.423999999999999</v>
      </c>
      <c r="F359">
        <v>20.042999999999999</v>
      </c>
      <c r="G359">
        <v>-21.19</v>
      </c>
      <c r="H359">
        <v>20.635999999999999</v>
      </c>
    </row>
    <row r="360" spans="1:8" x14ac:dyDescent="0.4">
      <c r="A360" t="s">
        <v>656</v>
      </c>
      <c r="B360">
        <v>-11.186999999999999</v>
      </c>
      <c r="C360">
        <v>13.661</v>
      </c>
      <c r="D360">
        <v>-0.78200000000000003</v>
      </c>
      <c r="E360">
        <v>17.673999999999999</v>
      </c>
      <c r="F360">
        <v>20.303999999999998</v>
      </c>
      <c r="G360">
        <v>-21.094000000000001</v>
      </c>
      <c r="H360">
        <v>20.620999999999999</v>
      </c>
    </row>
    <row r="361" spans="1:8" x14ac:dyDescent="0.4">
      <c r="A361" t="s">
        <v>657</v>
      </c>
      <c r="B361">
        <v>-11.291</v>
      </c>
      <c r="C361">
        <v>13.898</v>
      </c>
      <c r="D361">
        <v>-0.79100000000000004</v>
      </c>
      <c r="E361">
        <v>17.923999999999999</v>
      </c>
      <c r="F361">
        <v>20.564</v>
      </c>
      <c r="G361">
        <v>-20.997</v>
      </c>
      <c r="H361">
        <v>20.606000000000002</v>
      </c>
    </row>
    <row r="362" spans="1:8" x14ac:dyDescent="0.4">
      <c r="A362" t="s">
        <v>658</v>
      </c>
      <c r="B362">
        <v>-11.395</v>
      </c>
      <c r="C362">
        <v>14.135</v>
      </c>
      <c r="D362">
        <v>-0.8</v>
      </c>
      <c r="E362">
        <v>18.173999999999999</v>
      </c>
      <c r="F362">
        <v>20.824000000000002</v>
      </c>
      <c r="G362">
        <v>-20.898</v>
      </c>
      <c r="H362">
        <v>20.591999999999999</v>
      </c>
    </row>
    <row r="363" spans="1:8" x14ac:dyDescent="0.4">
      <c r="A363" t="s">
        <v>659</v>
      </c>
      <c r="B363">
        <v>-11.497999999999999</v>
      </c>
      <c r="C363">
        <v>14.372</v>
      </c>
      <c r="D363">
        <v>-0.80700000000000005</v>
      </c>
      <c r="E363">
        <v>18.422999999999998</v>
      </c>
      <c r="F363">
        <v>21.081</v>
      </c>
      <c r="G363">
        <v>-20.797000000000001</v>
      </c>
      <c r="H363">
        <v>20.576999999999899</v>
      </c>
    </row>
    <row r="364" spans="1:8" x14ac:dyDescent="0.4">
      <c r="A364" t="s">
        <v>660</v>
      </c>
      <c r="B364">
        <v>-11.601000000000001</v>
      </c>
      <c r="C364">
        <v>14.608000000000001</v>
      </c>
      <c r="D364">
        <v>-0.81200000000000006</v>
      </c>
      <c r="E364">
        <v>18.672000000000001</v>
      </c>
      <c r="F364">
        <v>21.335999999999999</v>
      </c>
      <c r="G364">
        <v>-20.693999999999999</v>
      </c>
      <c r="H364">
        <v>20.564</v>
      </c>
    </row>
    <row r="365" spans="1:8" x14ac:dyDescent="0.4">
      <c r="A365" t="s">
        <v>661</v>
      </c>
      <c r="B365">
        <v>-11.704000000000001</v>
      </c>
      <c r="C365">
        <v>14.843999999999999</v>
      </c>
      <c r="D365">
        <v>-0.81599999999999995</v>
      </c>
      <c r="E365">
        <v>18.920999999999999</v>
      </c>
      <c r="F365">
        <v>21.591000000000001</v>
      </c>
      <c r="G365">
        <v>-20.588000000000001</v>
      </c>
      <c r="H365">
        <v>20.55</v>
      </c>
    </row>
    <row r="366" spans="1:8" x14ac:dyDescent="0.4">
      <c r="A366" t="s">
        <v>662</v>
      </c>
      <c r="B366">
        <v>-11.805999999999999</v>
      </c>
      <c r="C366">
        <v>15.08</v>
      </c>
      <c r="D366">
        <v>-0.81799999999999995</v>
      </c>
      <c r="E366">
        <v>19.169</v>
      </c>
      <c r="F366">
        <v>21.843</v>
      </c>
      <c r="G366">
        <v>-20.48</v>
      </c>
      <c r="H366">
        <v>20.536999999999999</v>
      </c>
    </row>
    <row r="367" spans="1:8" x14ac:dyDescent="0.4">
      <c r="A367" t="s">
        <v>663</v>
      </c>
      <c r="B367">
        <v>-11.907999999999999</v>
      </c>
      <c r="C367">
        <v>15.315</v>
      </c>
      <c r="D367">
        <v>-0.81799999999999995</v>
      </c>
      <c r="E367">
        <v>19.417000000000002</v>
      </c>
      <c r="F367">
        <v>22.094000000000001</v>
      </c>
      <c r="G367">
        <v>-20.369</v>
      </c>
      <c r="H367">
        <v>20.524000000000001</v>
      </c>
    </row>
    <row r="368" spans="1:8" x14ac:dyDescent="0.4">
      <c r="A368" t="s">
        <v>664</v>
      </c>
      <c r="B368">
        <v>-12.009</v>
      </c>
      <c r="C368">
        <v>15.55</v>
      </c>
      <c r="D368">
        <v>-0.81699999999999995</v>
      </c>
      <c r="E368">
        <v>19.664999999999999</v>
      </c>
      <c r="F368">
        <v>22.343</v>
      </c>
      <c r="G368">
        <v>-20.254999999999999</v>
      </c>
      <c r="H368">
        <v>20.512</v>
      </c>
    </row>
    <row r="369" spans="1:8" x14ac:dyDescent="0.4">
      <c r="A369" t="s">
        <v>665</v>
      </c>
      <c r="B369">
        <v>-12.111000000000001</v>
      </c>
      <c r="C369">
        <v>15.785</v>
      </c>
      <c r="D369">
        <v>-0.81399999999999995</v>
      </c>
      <c r="E369">
        <v>19.911999999999999</v>
      </c>
      <c r="F369">
        <v>22.59</v>
      </c>
      <c r="G369">
        <v>-20.138000000000002</v>
      </c>
      <c r="H369">
        <v>20.5</v>
      </c>
    </row>
    <row r="370" spans="1:8" x14ac:dyDescent="0.4">
      <c r="A370" t="s">
        <v>666</v>
      </c>
      <c r="B370">
        <v>-12.212</v>
      </c>
      <c r="C370">
        <v>16.02</v>
      </c>
      <c r="D370">
        <v>-0.80900000000000005</v>
      </c>
      <c r="E370">
        <v>20.16</v>
      </c>
      <c r="F370">
        <v>22.835999999999999</v>
      </c>
      <c r="G370">
        <v>-20.018999999999998</v>
      </c>
      <c r="H370">
        <v>20.488</v>
      </c>
    </row>
    <row r="371" spans="1:8" x14ac:dyDescent="0.4">
      <c r="A371" t="s">
        <v>667</v>
      </c>
      <c r="B371">
        <v>-12.311999999999999</v>
      </c>
      <c r="C371">
        <v>16.254000000000001</v>
      </c>
      <c r="D371">
        <v>-0.80200000000000005</v>
      </c>
      <c r="E371">
        <v>20.407</v>
      </c>
      <c r="F371">
        <v>23.08</v>
      </c>
      <c r="G371">
        <v>-19.896000000000001</v>
      </c>
      <c r="H371">
        <v>20.475999999999999</v>
      </c>
    </row>
    <row r="372" spans="1:8" x14ac:dyDescent="0.4">
      <c r="A372" t="s">
        <v>668</v>
      </c>
      <c r="B372">
        <v>-12.413</v>
      </c>
      <c r="C372">
        <v>16.488</v>
      </c>
      <c r="D372">
        <v>-0.79200000000000004</v>
      </c>
      <c r="E372">
        <v>20.652999999999999</v>
      </c>
      <c r="F372">
        <v>23.321000000000002</v>
      </c>
      <c r="G372">
        <v>-19.77</v>
      </c>
      <c r="H372">
        <v>20.465</v>
      </c>
    </row>
    <row r="373" spans="1:8" x14ac:dyDescent="0.4">
      <c r="A373" t="s">
        <v>669</v>
      </c>
      <c r="B373">
        <v>-12.513</v>
      </c>
      <c r="C373">
        <v>16.722000000000001</v>
      </c>
      <c r="D373">
        <v>-0.78100000000000003</v>
      </c>
      <c r="E373">
        <v>20.9</v>
      </c>
      <c r="F373">
        <v>23.562000000000001</v>
      </c>
      <c r="G373">
        <v>-19.64</v>
      </c>
      <c r="H373">
        <v>20.454000000000001</v>
      </c>
    </row>
    <row r="374" spans="1:8" x14ac:dyDescent="0.4">
      <c r="A374" t="s">
        <v>670</v>
      </c>
      <c r="B374">
        <v>-12.612</v>
      </c>
      <c r="C374">
        <v>16.954999999999998</v>
      </c>
      <c r="D374">
        <v>-0.76700000000000002</v>
      </c>
      <c r="E374">
        <v>21.146000000000001</v>
      </c>
      <c r="F374">
        <v>23.8</v>
      </c>
      <c r="G374">
        <v>-19.507000000000001</v>
      </c>
      <c r="H374">
        <v>20.443000000000001</v>
      </c>
    </row>
    <row r="375" spans="1:8" x14ac:dyDescent="0.4">
      <c r="A375" t="s">
        <v>671</v>
      </c>
      <c r="B375">
        <v>-12.712</v>
      </c>
      <c r="C375">
        <v>17.189</v>
      </c>
      <c r="D375">
        <v>-0.751</v>
      </c>
      <c r="E375">
        <v>21.391999999999999</v>
      </c>
      <c r="F375">
        <v>24.036000000000001</v>
      </c>
      <c r="G375">
        <v>-19.370999999999999</v>
      </c>
      <c r="H375">
        <v>20.431999999999999</v>
      </c>
    </row>
    <row r="376" spans="1:8" x14ac:dyDescent="0.4">
      <c r="A376" t="s">
        <v>672</v>
      </c>
      <c r="B376">
        <v>-12.811</v>
      </c>
      <c r="C376">
        <v>17.422000000000001</v>
      </c>
      <c r="D376">
        <v>-0.73299999999999998</v>
      </c>
      <c r="E376">
        <v>21.638000000000002</v>
      </c>
      <c r="F376">
        <v>24.271000000000001</v>
      </c>
      <c r="G376">
        <v>-19.231000000000002</v>
      </c>
      <c r="H376">
        <v>20.422000000000001</v>
      </c>
    </row>
    <row r="377" spans="1:8" x14ac:dyDescent="0.4">
      <c r="A377" t="s">
        <v>673</v>
      </c>
      <c r="B377">
        <v>-12.91</v>
      </c>
      <c r="C377">
        <v>17.655000000000001</v>
      </c>
      <c r="D377">
        <v>-0.71199999999999997</v>
      </c>
      <c r="E377">
        <v>21.882999999999999</v>
      </c>
      <c r="F377">
        <v>24.503</v>
      </c>
      <c r="G377">
        <v>-19.087</v>
      </c>
      <c r="H377">
        <v>20.411999999999999</v>
      </c>
    </row>
    <row r="378" spans="1:8" x14ac:dyDescent="0.4">
      <c r="A378" t="s">
        <v>674</v>
      </c>
      <c r="B378">
        <v>-13.009</v>
      </c>
      <c r="C378">
        <v>17.887</v>
      </c>
      <c r="D378">
        <v>-0.68799999999999994</v>
      </c>
      <c r="E378">
        <v>22.128</v>
      </c>
      <c r="F378">
        <v>24.734000000000002</v>
      </c>
      <c r="G378">
        <v>-18.940000000000001</v>
      </c>
      <c r="H378">
        <v>20.402000000000001</v>
      </c>
    </row>
    <row r="379" spans="1:8" x14ac:dyDescent="0.4">
      <c r="A379" t="s">
        <v>675</v>
      </c>
      <c r="B379">
        <v>-13.106999999999999</v>
      </c>
      <c r="C379">
        <v>18.12</v>
      </c>
      <c r="D379">
        <v>-0.66200000000000003</v>
      </c>
      <c r="E379">
        <v>22.373000000000001</v>
      </c>
      <c r="F379">
        <v>24.963000000000001</v>
      </c>
      <c r="G379">
        <v>-18.789000000000001</v>
      </c>
      <c r="H379">
        <v>20.391999999999999</v>
      </c>
    </row>
    <row r="380" spans="1:8" x14ac:dyDescent="0.4">
      <c r="A380" t="s">
        <v>676</v>
      </c>
      <c r="B380">
        <v>-13.205</v>
      </c>
      <c r="C380">
        <v>18.352</v>
      </c>
      <c r="D380">
        <v>-0.63400000000000001</v>
      </c>
      <c r="E380">
        <v>22.617999999999999</v>
      </c>
      <c r="F380">
        <v>25.19</v>
      </c>
      <c r="G380">
        <v>-18.634</v>
      </c>
      <c r="H380">
        <v>20.382000000000001</v>
      </c>
    </row>
    <row r="381" spans="1:8" x14ac:dyDescent="0.4">
      <c r="A381" t="s">
        <v>677</v>
      </c>
      <c r="B381">
        <v>-13.303000000000001</v>
      </c>
      <c r="C381">
        <v>18.584</v>
      </c>
      <c r="D381">
        <v>-0.60199999999999998</v>
      </c>
      <c r="E381">
        <v>22.863</v>
      </c>
      <c r="F381">
        <v>25.414999999999999</v>
      </c>
      <c r="G381">
        <v>-18.475000000000001</v>
      </c>
      <c r="H381">
        <v>20.373000000000001</v>
      </c>
    </row>
    <row r="382" spans="1:8" x14ac:dyDescent="0.4">
      <c r="A382" t="s">
        <v>678</v>
      </c>
      <c r="B382">
        <v>-13.401</v>
      </c>
      <c r="C382">
        <v>18.815000000000001</v>
      </c>
      <c r="D382">
        <v>-0.56799999999999995</v>
      </c>
      <c r="E382">
        <v>23.106999999999999</v>
      </c>
      <c r="F382">
        <v>25.638000000000002</v>
      </c>
      <c r="G382">
        <v>-18.312999999999999</v>
      </c>
      <c r="H382">
        <v>20.364000000000001</v>
      </c>
    </row>
    <row r="383" spans="1:8" x14ac:dyDescent="0.4">
      <c r="A383" t="s">
        <v>679</v>
      </c>
      <c r="B383">
        <v>-13.497999999999999</v>
      </c>
      <c r="C383">
        <v>19.047000000000001</v>
      </c>
      <c r="D383">
        <v>-0.53100000000000003</v>
      </c>
      <c r="E383">
        <v>23.350999999999999</v>
      </c>
      <c r="F383">
        <v>25.859000000000002</v>
      </c>
      <c r="G383">
        <v>-18.146000000000001</v>
      </c>
      <c r="H383">
        <v>20.355</v>
      </c>
    </row>
    <row r="384" spans="1:8" x14ac:dyDescent="0.4">
      <c r="A384" t="s">
        <v>680</v>
      </c>
      <c r="B384">
        <v>-13.596</v>
      </c>
      <c r="C384">
        <v>19.277999999999999</v>
      </c>
      <c r="D384">
        <v>-0.49099999999999999</v>
      </c>
      <c r="E384">
        <v>23.594999999999999</v>
      </c>
      <c r="F384">
        <v>26.079000000000001</v>
      </c>
      <c r="G384">
        <v>-17.975999999999999</v>
      </c>
      <c r="H384">
        <v>20.346</v>
      </c>
    </row>
    <row r="385" spans="1:8" x14ac:dyDescent="0.4">
      <c r="A385" t="s">
        <v>681</v>
      </c>
      <c r="B385">
        <v>-13.693</v>
      </c>
      <c r="C385">
        <v>19.507999999999999</v>
      </c>
      <c r="D385">
        <v>-0.44800000000000001</v>
      </c>
      <c r="E385">
        <v>23.838000000000001</v>
      </c>
      <c r="F385">
        <v>26.295999999999999</v>
      </c>
      <c r="G385">
        <v>-17.802</v>
      </c>
      <c r="H385">
        <v>20.338000000000001</v>
      </c>
    </row>
    <row r="386" spans="1:8" x14ac:dyDescent="0.4">
      <c r="A386" t="s">
        <v>682</v>
      </c>
      <c r="B386">
        <v>-13.789</v>
      </c>
      <c r="C386">
        <v>19.739000000000001</v>
      </c>
      <c r="D386">
        <v>-0.40200000000000002</v>
      </c>
      <c r="E386">
        <v>24.082000000000001</v>
      </c>
      <c r="F386">
        <v>26.512</v>
      </c>
      <c r="G386">
        <v>-17.623999999999999</v>
      </c>
      <c r="H386">
        <v>20.329000000000001</v>
      </c>
    </row>
    <row r="387" spans="1:8" x14ac:dyDescent="0.4">
      <c r="A387" t="s">
        <v>683</v>
      </c>
      <c r="B387">
        <v>-13.885999999999999</v>
      </c>
      <c r="C387">
        <v>19.969000000000001</v>
      </c>
      <c r="D387">
        <v>-0.35299999999999998</v>
      </c>
      <c r="E387">
        <v>24.324999999999999</v>
      </c>
      <c r="F387">
        <v>26.725999999999999</v>
      </c>
      <c r="G387">
        <v>-17.442</v>
      </c>
      <c r="H387">
        <v>20.321000000000002</v>
      </c>
    </row>
    <row r="388" spans="1:8" x14ac:dyDescent="0.4">
      <c r="A388" t="s">
        <v>684</v>
      </c>
      <c r="B388">
        <v>-13.981999999999999</v>
      </c>
      <c r="C388">
        <v>20.199000000000002</v>
      </c>
      <c r="D388">
        <v>-0.30099999999999999</v>
      </c>
      <c r="E388">
        <v>24.568000000000001</v>
      </c>
      <c r="F388">
        <v>26.937999999999999</v>
      </c>
      <c r="G388">
        <v>-17.256</v>
      </c>
      <c r="H388">
        <v>20.312999999999999</v>
      </c>
    </row>
    <row r="389" spans="1:8" x14ac:dyDescent="0.4">
      <c r="A389" t="s">
        <v>685</v>
      </c>
      <c r="B389">
        <v>-14.079000000000001</v>
      </c>
      <c r="C389">
        <v>20.428000000000001</v>
      </c>
      <c r="D389">
        <v>-0.245</v>
      </c>
      <c r="E389">
        <v>24.811</v>
      </c>
      <c r="F389">
        <v>27.15</v>
      </c>
      <c r="G389">
        <v>-17.067</v>
      </c>
      <c r="H389">
        <v>20.305</v>
      </c>
    </row>
    <row r="390" spans="1:8" x14ac:dyDescent="0.4">
      <c r="A390" t="s">
        <v>686</v>
      </c>
      <c r="B390">
        <v>-14.175000000000001</v>
      </c>
      <c r="C390">
        <v>20.657</v>
      </c>
      <c r="D390">
        <v>-0.187</v>
      </c>
      <c r="E390">
        <v>25.053999999999998</v>
      </c>
      <c r="F390">
        <v>27.359000000000002</v>
      </c>
      <c r="G390">
        <v>-16.873000000000001</v>
      </c>
      <c r="H390">
        <v>20.297000000000001</v>
      </c>
    </row>
    <row r="391" spans="1:8" x14ac:dyDescent="0.4">
      <c r="A391" t="s">
        <v>687</v>
      </c>
      <c r="B391">
        <v>-14.27</v>
      </c>
      <c r="C391">
        <v>20.885999999999999</v>
      </c>
      <c r="D391">
        <v>-0.125</v>
      </c>
      <c r="E391">
        <v>25.295999999999999</v>
      </c>
      <c r="F391">
        <v>27.565999999999999</v>
      </c>
      <c r="G391">
        <v>-16.675999999999998</v>
      </c>
      <c r="H391">
        <v>20.29</v>
      </c>
    </row>
    <row r="392" spans="1:8" x14ac:dyDescent="0.4">
      <c r="A392" t="s">
        <v>688</v>
      </c>
      <c r="B392">
        <v>-14.366</v>
      </c>
      <c r="C392">
        <v>21.114000000000001</v>
      </c>
      <c r="D392">
        <v>-0.06</v>
      </c>
      <c r="E392">
        <v>25.538</v>
      </c>
      <c r="F392">
        <v>27.771999999999998</v>
      </c>
      <c r="G392">
        <v>-16.475000000000001</v>
      </c>
      <c r="H392">
        <v>20.282</v>
      </c>
    </row>
    <row r="393" spans="1:8" x14ac:dyDescent="0.4">
      <c r="A393" t="s">
        <v>689</v>
      </c>
      <c r="B393">
        <v>-14.461</v>
      </c>
      <c r="C393">
        <v>21.341999999999999</v>
      </c>
      <c r="D393">
        <v>8.0000000000000002E-3</v>
      </c>
      <c r="E393">
        <v>25.78</v>
      </c>
      <c r="F393">
        <v>27.975999999999999</v>
      </c>
      <c r="G393">
        <v>-16.27</v>
      </c>
      <c r="H393">
        <v>20.274999999999999</v>
      </c>
    </row>
    <row r="394" spans="1:8" x14ac:dyDescent="0.4">
      <c r="A394" s="1" t="s">
        <v>690</v>
      </c>
      <c r="B394" s="1">
        <v>-14.557</v>
      </c>
      <c r="C394" s="1">
        <v>21.57</v>
      </c>
      <c r="D394" s="1">
        <v>7.9000000000000001E-2</v>
      </c>
      <c r="E394" s="1">
        <v>26.021999999999998</v>
      </c>
      <c r="F394" s="1">
        <v>28.178999999999998</v>
      </c>
      <c r="G394" s="1">
        <v>-16.062000000000001</v>
      </c>
      <c r="H394" s="1">
        <v>20.268000000000001</v>
      </c>
    </row>
    <row r="395" spans="1:8" x14ac:dyDescent="0.4">
      <c r="A395" t="s">
        <v>691</v>
      </c>
      <c r="B395">
        <v>-14.651999999999999</v>
      </c>
      <c r="C395">
        <v>21.797000000000001</v>
      </c>
      <c r="D395">
        <v>0.154</v>
      </c>
      <c r="E395">
        <v>26.263999999999999</v>
      </c>
      <c r="F395">
        <v>28.381</v>
      </c>
      <c r="G395">
        <v>-15.85</v>
      </c>
      <c r="H395">
        <v>20.260999999999999</v>
      </c>
    </row>
    <row r="396" spans="1:8" x14ac:dyDescent="0.4">
      <c r="A396" t="s">
        <v>692</v>
      </c>
      <c r="B396">
        <v>-14.747</v>
      </c>
      <c r="C396">
        <v>22.023</v>
      </c>
      <c r="D396">
        <v>0.23300000000000001</v>
      </c>
      <c r="E396">
        <v>26.504999999999999</v>
      </c>
      <c r="F396">
        <v>28.581</v>
      </c>
      <c r="G396">
        <v>-15.634</v>
      </c>
      <c r="H396">
        <v>20.254000000000001</v>
      </c>
    </row>
    <row r="397" spans="1:8" x14ac:dyDescent="0.4">
      <c r="A397" t="s">
        <v>693</v>
      </c>
      <c r="B397">
        <v>-14.840999999999999</v>
      </c>
      <c r="C397">
        <v>22.248999999999999</v>
      </c>
      <c r="D397">
        <v>0.314</v>
      </c>
      <c r="E397">
        <v>26.747</v>
      </c>
      <c r="F397">
        <v>28.78</v>
      </c>
      <c r="G397">
        <v>-15.414999999999999</v>
      </c>
      <c r="H397">
        <v>20.247</v>
      </c>
    </row>
    <row r="398" spans="1:8" x14ac:dyDescent="0.4">
      <c r="A398" t="s">
        <v>694</v>
      </c>
      <c r="B398">
        <v>-14.936</v>
      </c>
      <c r="C398">
        <v>22.474</v>
      </c>
      <c r="D398">
        <v>0.39900000000000002</v>
      </c>
      <c r="E398">
        <v>26.988</v>
      </c>
      <c r="F398">
        <v>28.978000000000002</v>
      </c>
      <c r="G398">
        <v>-15.193</v>
      </c>
      <c r="H398">
        <v>20.239999999999998</v>
      </c>
    </row>
    <row r="399" spans="1:8" x14ac:dyDescent="0.4">
      <c r="A399" t="s">
        <v>695</v>
      </c>
      <c r="B399">
        <v>-15.03</v>
      </c>
      <c r="C399">
        <v>22.699000000000002</v>
      </c>
      <c r="D399">
        <v>0.48799999999999999</v>
      </c>
      <c r="E399">
        <v>27.228999999999999</v>
      </c>
      <c r="F399">
        <v>29.175000000000001</v>
      </c>
      <c r="G399">
        <v>-14.967000000000001</v>
      </c>
      <c r="H399">
        <v>20.234000000000002</v>
      </c>
    </row>
    <row r="400" spans="1:8" x14ac:dyDescent="0.4">
      <c r="A400" t="s">
        <v>696</v>
      </c>
      <c r="B400">
        <v>-15.124000000000001</v>
      </c>
      <c r="C400">
        <v>22.923999999999999</v>
      </c>
      <c r="D400">
        <v>0.57999999999999996</v>
      </c>
      <c r="E400">
        <v>27.469000000000001</v>
      </c>
      <c r="F400">
        <v>29.37</v>
      </c>
      <c r="G400">
        <v>-14.738</v>
      </c>
      <c r="H400">
        <v>20.228000000000002</v>
      </c>
    </row>
    <row r="401" spans="1:8" x14ac:dyDescent="0.4">
      <c r="A401" t="s">
        <v>697</v>
      </c>
      <c r="B401">
        <v>-15.218</v>
      </c>
      <c r="C401">
        <v>23.146999999999998</v>
      </c>
      <c r="D401">
        <v>0.67500000000000004</v>
      </c>
      <c r="E401">
        <v>27.71</v>
      </c>
      <c r="F401">
        <v>29.565000000000001</v>
      </c>
      <c r="G401">
        <v>-14.505000000000001</v>
      </c>
      <c r="H401">
        <v>20.222000000000001</v>
      </c>
    </row>
    <row r="402" spans="1:8" x14ac:dyDescent="0.4">
      <c r="A402" t="s">
        <v>698</v>
      </c>
      <c r="B402">
        <v>-15.311999999999999</v>
      </c>
      <c r="C402">
        <v>23.37</v>
      </c>
      <c r="D402">
        <v>0.77400000000000002</v>
      </c>
      <c r="E402">
        <v>27.95</v>
      </c>
      <c r="F402">
        <v>29.757999999999999</v>
      </c>
      <c r="G402">
        <v>-14.27</v>
      </c>
      <c r="H402">
        <v>20.216000000000001</v>
      </c>
    </row>
    <row r="403" spans="1:8" x14ac:dyDescent="0.4">
      <c r="A403" t="s">
        <v>699</v>
      </c>
      <c r="B403">
        <v>-15.406000000000001</v>
      </c>
      <c r="C403">
        <v>23.593</v>
      </c>
      <c r="D403">
        <v>0.876</v>
      </c>
      <c r="E403">
        <v>28.190999999999999</v>
      </c>
      <c r="F403">
        <v>29.952000000000002</v>
      </c>
      <c r="G403">
        <v>-14.031000000000001</v>
      </c>
      <c r="H403">
        <v>20.21</v>
      </c>
    </row>
    <row r="404" spans="1:8" x14ac:dyDescent="0.4">
      <c r="A404" t="s">
        <v>700</v>
      </c>
      <c r="B404">
        <v>-15.499000000000001</v>
      </c>
      <c r="C404">
        <v>23.814</v>
      </c>
      <c r="D404">
        <v>0.98199999999999998</v>
      </c>
      <c r="E404">
        <v>28.431000000000001</v>
      </c>
      <c r="F404">
        <v>30.143999999999998</v>
      </c>
      <c r="G404">
        <v>-13.79</v>
      </c>
      <c r="H404">
        <v>20.204000000000001</v>
      </c>
    </row>
    <row r="405" spans="1:8" x14ac:dyDescent="0.4">
      <c r="A405" t="s">
        <v>701</v>
      </c>
      <c r="B405">
        <v>-15.593</v>
      </c>
      <c r="C405">
        <v>24.035</v>
      </c>
      <c r="D405">
        <v>1.091</v>
      </c>
      <c r="E405">
        <v>28.670999999999999</v>
      </c>
      <c r="F405">
        <v>30.335000000000001</v>
      </c>
      <c r="G405">
        <v>-13.545999999999999</v>
      </c>
      <c r="H405">
        <v>20.198</v>
      </c>
    </row>
    <row r="406" spans="1:8" x14ac:dyDescent="0.4">
      <c r="A406" t="s">
        <v>702</v>
      </c>
      <c r="B406">
        <v>-15.686</v>
      </c>
      <c r="C406">
        <v>24.254999999999999</v>
      </c>
      <c r="D406">
        <v>1.2030000000000001</v>
      </c>
      <c r="E406">
        <v>28.911000000000001</v>
      </c>
      <c r="F406">
        <v>30.526</v>
      </c>
      <c r="G406">
        <v>-13.298999999999999</v>
      </c>
      <c r="H406">
        <v>20.193000000000001</v>
      </c>
    </row>
    <row r="407" spans="1:8" x14ac:dyDescent="0.4">
      <c r="A407" t="s">
        <v>703</v>
      </c>
      <c r="B407">
        <v>-15.779</v>
      </c>
      <c r="C407">
        <v>24.475000000000001</v>
      </c>
      <c r="D407">
        <v>1.319</v>
      </c>
      <c r="E407">
        <v>29.15</v>
      </c>
      <c r="F407">
        <v>30.716000000000001</v>
      </c>
      <c r="G407">
        <v>-13.048999999999999</v>
      </c>
      <c r="H407">
        <v>20.187000000000001</v>
      </c>
    </row>
    <row r="408" spans="1:8" x14ac:dyDescent="0.4">
      <c r="A408" t="s">
        <v>704</v>
      </c>
      <c r="B408">
        <v>-15.872</v>
      </c>
      <c r="C408">
        <v>24.693000000000001</v>
      </c>
      <c r="D408">
        <v>1.4379999999999999</v>
      </c>
      <c r="E408">
        <v>29.39</v>
      </c>
      <c r="F408">
        <v>30.905999999999999</v>
      </c>
      <c r="G408">
        <v>-12.797000000000001</v>
      </c>
      <c r="H408">
        <v>20.181999999999999</v>
      </c>
    </row>
    <row r="409" spans="1:8" x14ac:dyDescent="0.4">
      <c r="A409" t="s">
        <v>705</v>
      </c>
      <c r="B409">
        <v>-15.965</v>
      </c>
      <c r="C409">
        <v>24.911000000000001</v>
      </c>
      <c r="D409">
        <v>1.56</v>
      </c>
      <c r="E409">
        <v>29.629000000000001</v>
      </c>
      <c r="F409">
        <v>31.096</v>
      </c>
      <c r="G409">
        <v>-12.542999999999999</v>
      </c>
      <c r="H409">
        <v>20.177</v>
      </c>
    </row>
    <row r="410" spans="1:8" x14ac:dyDescent="0.4">
      <c r="A410" t="s">
        <v>706</v>
      </c>
      <c r="B410">
        <v>-16.056999999999999</v>
      </c>
      <c r="C410">
        <v>25.128</v>
      </c>
      <c r="D410">
        <v>1.6859999999999999</v>
      </c>
      <c r="E410">
        <v>29.867999999999999</v>
      </c>
      <c r="F410">
        <v>31.285</v>
      </c>
      <c r="G410">
        <v>-12.286</v>
      </c>
      <c r="H410">
        <v>20.172000000000001</v>
      </c>
    </row>
    <row r="411" spans="1:8" x14ac:dyDescent="0.4">
      <c r="A411" t="s">
        <v>707</v>
      </c>
      <c r="B411">
        <v>-16.149999999999999</v>
      </c>
      <c r="C411">
        <v>25.344000000000001</v>
      </c>
      <c r="D411">
        <v>1.8140000000000001</v>
      </c>
      <c r="E411">
        <v>30.106999999999999</v>
      </c>
      <c r="F411">
        <v>31.474</v>
      </c>
      <c r="G411">
        <v>-12.026999999999999</v>
      </c>
      <c r="H411">
        <v>20.167000000000002</v>
      </c>
    </row>
    <row r="412" spans="1:8" x14ac:dyDescent="0.4">
      <c r="A412" t="s">
        <v>708</v>
      </c>
      <c r="B412">
        <v>-16.242000000000001</v>
      </c>
      <c r="C412">
        <v>25.559000000000001</v>
      </c>
      <c r="D412">
        <v>1.946</v>
      </c>
      <c r="E412">
        <v>30.346</v>
      </c>
      <c r="F412">
        <v>31.663</v>
      </c>
      <c r="G412">
        <v>-11.766999999999999</v>
      </c>
      <c r="H412">
        <v>20.161999999999999</v>
      </c>
    </row>
    <row r="413" spans="1:8" x14ac:dyDescent="0.4">
      <c r="A413" t="s">
        <v>709</v>
      </c>
      <c r="B413">
        <v>-16.335000000000001</v>
      </c>
      <c r="C413">
        <v>25.774000000000001</v>
      </c>
      <c r="D413">
        <v>2.081</v>
      </c>
      <c r="E413">
        <v>30.585000000000001</v>
      </c>
      <c r="F413">
        <v>31.852</v>
      </c>
      <c r="G413">
        <v>-11.504</v>
      </c>
      <c r="H413">
        <v>20.158000000000001</v>
      </c>
    </row>
    <row r="414" spans="1:8" x14ac:dyDescent="0.4">
      <c r="A414" t="s">
        <v>710</v>
      </c>
      <c r="B414">
        <v>-16.427</v>
      </c>
      <c r="C414">
        <v>25.986999999999998</v>
      </c>
      <c r="D414">
        <v>2.2200000000000002</v>
      </c>
      <c r="E414">
        <v>30.823</v>
      </c>
      <c r="F414">
        <v>32.04</v>
      </c>
      <c r="G414">
        <v>-11.24</v>
      </c>
      <c r="H414">
        <v>20.152999999999999</v>
      </c>
    </row>
    <row r="415" spans="1:8" x14ac:dyDescent="0.4">
      <c r="A415" t="s">
        <v>711</v>
      </c>
      <c r="B415">
        <v>-16.518999999999998</v>
      </c>
      <c r="C415">
        <v>26.199000000000002</v>
      </c>
      <c r="D415">
        <v>2.3610000000000002</v>
      </c>
      <c r="E415">
        <v>31.062000000000001</v>
      </c>
      <c r="F415">
        <v>32.229999999999997</v>
      </c>
      <c r="G415">
        <v>-10.974</v>
      </c>
      <c r="H415">
        <v>20.149000000000001</v>
      </c>
    </row>
    <row r="416" spans="1:8" x14ac:dyDescent="0.4">
      <c r="A416" t="s">
        <v>712</v>
      </c>
      <c r="B416">
        <v>-16.61</v>
      </c>
      <c r="C416">
        <v>26.411000000000001</v>
      </c>
      <c r="D416">
        <v>2.5049999999999999</v>
      </c>
      <c r="E416">
        <v>31.3</v>
      </c>
      <c r="F416">
        <v>32.418999999999997</v>
      </c>
      <c r="G416">
        <v>-10.707000000000001</v>
      </c>
      <c r="H416">
        <v>20.143999999999998</v>
      </c>
    </row>
    <row r="417" spans="1:8" x14ac:dyDescent="0.4">
      <c r="A417" t="s">
        <v>713</v>
      </c>
      <c r="B417">
        <v>-16.702000000000002</v>
      </c>
      <c r="C417">
        <v>26.620999999999999</v>
      </c>
      <c r="D417">
        <v>2.6520000000000001</v>
      </c>
      <c r="E417">
        <v>31.538</v>
      </c>
      <c r="F417">
        <v>32.609000000000002</v>
      </c>
      <c r="G417">
        <v>-10.439</v>
      </c>
      <c r="H417">
        <v>20.14</v>
      </c>
    </row>
    <row r="418" spans="1:8" x14ac:dyDescent="0.4">
      <c r="A418" t="s">
        <v>714</v>
      </c>
      <c r="B418">
        <v>-16.794</v>
      </c>
      <c r="C418">
        <v>26.83</v>
      </c>
      <c r="D418">
        <v>2.802</v>
      </c>
      <c r="E418">
        <v>31.776</v>
      </c>
      <c r="F418">
        <v>32.798999999999999</v>
      </c>
      <c r="G418">
        <v>-10.17</v>
      </c>
      <c r="H418">
        <v>20.135999999999999</v>
      </c>
    </row>
    <row r="419" spans="1:8" x14ac:dyDescent="0.4">
      <c r="A419" t="s">
        <v>715</v>
      </c>
      <c r="B419">
        <v>-16.885000000000002</v>
      </c>
      <c r="C419">
        <v>27.038</v>
      </c>
      <c r="D419">
        <v>2.9550000000000001</v>
      </c>
      <c r="E419">
        <v>32.014000000000003</v>
      </c>
      <c r="F419">
        <v>32.988999999999997</v>
      </c>
      <c r="G419">
        <v>-9.8989999999999991</v>
      </c>
      <c r="H419">
        <v>20.132000000000001</v>
      </c>
    </row>
    <row r="420" spans="1:8" x14ac:dyDescent="0.4">
      <c r="A420" t="s">
        <v>716</v>
      </c>
      <c r="B420">
        <v>-16.975999999999999</v>
      </c>
      <c r="C420">
        <v>27.245999999999999</v>
      </c>
      <c r="D420">
        <v>3.11</v>
      </c>
      <c r="E420">
        <v>32.252000000000002</v>
      </c>
      <c r="F420">
        <v>33.18</v>
      </c>
      <c r="G420">
        <v>-9.6280000000000001</v>
      </c>
      <c r="H420">
        <v>20.128</v>
      </c>
    </row>
    <row r="421" spans="1:8" x14ac:dyDescent="0.4">
      <c r="A421" t="s">
        <v>717</v>
      </c>
      <c r="B421">
        <v>-17.068000000000001</v>
      </c>
      <c r="C421">
        <v>27.452000000000002</v>
      </c>
      <c r="D421">
        <v>3.2679999999999998</v>
      </c>
      <c r="E421">
        <v>32.49</v>
      </c>
      <c r="F421">
        <v>33.372</v>
      </c>
      <c r="G421">
        <v>-9.3559999999999999</v>
      </c>
      <c r="H421">
        <v>20.125</v>
      </c>
    </row>
    <row r="422" spans="1:8" x14ac:dyDescent="0.4">
      <c r="A422" t="s">
        <v>718</v>
      </c>
      <c r="B422">
        <v>-17.158999999999999</v>
      </c>
      <c r="C422">
        <v>27.657</v>
      </c>
      <c r="D422">
        <v>3.4289999999999998</v>
      </c>
      <c r="E422">
        <v>32.726999999999997</v>
      </c>
      <c r="F422">
        <v>33.564</v>
      </c>
      <c r="G422">
        <v>-9.0839999999999996</v>
      </c>
      <c r="H422">
        <v>20.120999999999999</v>
      </c>
    </row>
    <row r="423" spans="1:8" x14ac:dyDescent="0.4">
      <c r="A423" t="s">
        <v>719</v>
      </c>
      <c r="B423">
        <v>-17.25</v>
      </c>
      <c r="C423">
        <v>27.861000000000001</v>
      </c>
      <c r="D423">
        <v>3.5920000000000001</v>
      </c>
      <c r="E423">
        <v>32.965000000000003</v>
      </c>
      <c r="F423">
        <v>33.756999999999998</v>
      </c>
      <c r="G423">
        <v>-8.8119999999999994</v>
      </c>
      <c r="H423">
        <v>20.117999999999999</v>
      </c>
    </row>
    <row r="424" spans="1:8" x14ac:dyDescent="0.4">
      <c r="A424" t="s">
        <v>720</v>
      </c>
      <c r="B424">
        <v>-17.341000000000001</v>
      </c>
      <c r="C424">
        <v>28.062999999999999</v>
      </c>
      <c r="D424">
        <v>3.7570000000000001</v>
      </c>
      <c r="E424">
        <v>33.201999999999998</v>
      </c>
      <c r="F424">
        <v>33.951000000000001</v>
      </c>
      <c r="G424">
        <v>-8.5389999999999997</v>
      </c>
      <c r="H424">
        <v>20.114000000000001</v>
      </c>
    </row>
    <row r="425" spans="1:8" x14ac:dyDescent="0.4">
      <c r="A425" t="s">
        <v>721</v>
      </c>
      <c r="B425">
        <v>-17.431000000000001</v>
      </c>
      <c r="C425">
        <v>28.265000000000001</v>
      </c>
      <c r="D425">
        <v>3.9249999999999998</v>
      </c>
      <c r="E425">
        <v>33.439</v>
      </c>
      <c r="F425">
        <v>34.145000000000003</v>
      </c>
      <c r="G425">
        <v>-8.266</v>
      </c>
      <c r="H425">
        <v>20.111000000000001</v>
      </c>
    </row>
    <row r="426" spans="1:8" x14ac:dyDescent="0.4">
      <c r="A426" t="s">
        <v>722</v>
      </c>
      <c r="B426">
        <v>-17.521999999999998</v>
      </c>
      <c r="C426">
        <v>28.466000000000001</v>
      </c>
      <c r="D426">
        <v>4.0940000000000003</v>
      </c>
      <c r="E426">
        <v>33.676000000000002</v>
      </c>
      <c r="F426">
        <v>34.340000000000003</v>
      </c>
      <c r="G426">
        <v>-7.9939999999999998</v>
      </c>
      <c r="H426">
        <v>20.108000000000001</v>
      </c>
    </row>
    <row r="427" spans="1:8" x14ac:dyDescent="0.4">
      <c r="A427" t="s">
        <v>723</v>
      </c>
      <c r="B427">
        <v>-17.611999999999998</v>
      </c>
      <c r="C427">
        <v>28.664999999999999</v>
      </c>
      <c r="D427">
        <v>4.266</v>
      </c>
      <c r="E427">
        <v>33.912999999999997</v>
      </c>
      <c r="F427">
        <v>34.536999999999999</v>
      </c>
      <c r="G427">
        <v>-7.7220000000000004</v>
      </c>
      <c r="H427">
        <v>20.103999999999999</v>
      </c>
    </row>
    <row r="428" spans="1:8" x14ac:dyDescent="0.4">
      <c r="A428" t="s">
        <v>724</v>
      </c>
      <c r="B428">
        <v>-17.702999999999999</v>
      </c>
      <c r="C428">
        <v>28.863</v>
      </c>
      <c r="D428">
        <v>4.4400000000000004</v>
      </c>
      <c r="E428">
        <v>34.15</v>
      </c>
      <c r="F428">
        <v>34.734000000000002</v>
      </c>
      <c r="G428">
        <v>-7.45</v>
      </c>
      <c r="H428">
        <v>20.100999999999999</v>
      </c>
    </row>
    <row r="429" spans="1:8" x14ac:dyDescent="0.4">
      <c r="A429" t="s">
        <v>725</v>
      </c>
      <c r="B429">
        <v>-17.792999999999999</v>
      </c>
      <c r="C429">
        <v>29.061</v>
      </c>
      <c r="D429">
        <v>4.6159999999999997</v>
      </c>
      <c r="E429">
        <v>34.386000000000003</v>
      </c>
      <c r="F429">
        <v>34.932000000000002</v>
      </c>
      <c r="G429">
        <v>-7.18</v>
      </c>
      <c r="H429">
        <v>20.099</v>
      </c>
    </row>
    <row r="430" spans="1:8" x14ac:dyDescent="0.4">
      <c r="A430" t="s">
        <v>726</v>
      </c>
      <c r="B430">
        <v>-17.882999999999999</v>
      </c>
      <c r="C430">
        <v>29.257000000000001</v>
      </c>
      <c r="D430">
        <v>4.7930000000000001</v>
      </c>
      <c r="E430">
        <v>34.622999999999998</v>
      </c>
      <c r="F430">
        <v>35.131999999999998</v>
      </c>
      <c r="G430">
        <v>-6.91</v>
      </c>
      <c r="H430">
        <v>20.096</v>
      </c>
    </row>
    <row r="431" spans="1:8" x14ac:dyDescent="0.4">
      <c r="A431" t="s">
        <v>727</v>
      </c>
      <c r="B431">
        <v>-17.972999999999999</v>
      </c>
      <c r="C431">
        <v>29.452000000000002</v>
      </c>
      <c r="D431">
        <v>4.9720000000000004</v>
      </c>
      <c r="E431">
        <v>34.859000000000002</v>
      </c>
      <c r="F431">
        <v>35.332000000000001</v>
      </c>
      <c r="G431">
        <v>-6.641</v>
      </c>
      <c r="H431">
        <v>20.093</v>
      </c>
    </row>
    <row r="432" spans="1:8" x14ac:dyDescent="0.4">
      <c r="A432" t="s">
        <v>728</v>
      </c>
      <c r="B432">
        <v>-18.062999999999999</v>
      </c>
      <c r="C432">
        <v>29.646000000000001</v>
      </c>
      <c r="D432">
        <v>5.1520000000000001</v>
      </c>
      <c r="E432">
        <v>35.094999999999999</v>
      </c>
      <c r="F432">
        <v>35.533000000000001</v>
      </c>
      <c r="G432">
        <v>-6.3730000000000002</v>
      </c>
      <c r="H432">
        <v>20.09</v>
      </c>
    </row>
    <row r="433" spans="1:8" x14ac:dyDescent="0.4">
      <c r="A433" t="s">
        <v>729</v>
      </c>
      <c r="B433">
        <v>-18.152999999999999</v>
      </c>
      <c r="C433">
        <v>29.838000000000001</v>
      </c>
      <c r="D433">
        <v>5.3339999999999996</v>
      </c>
      <c r="E433">
        <v>35.332000000000001</v>
      </c>
      <c r="F433">
        <v>35.735999999999997</v>
      </c>
      <c r="G433">
        <v>-6.1059999999999999</v>
      </c>
      <c r="H433">
        <v>20.088000000000001</v>
      </c>
    </row>
    <row r="434" spans="1:8" x14ac:dyDescent="0.4">
      <c r="A434" t="s">
        <v>730</v>
      </c>
      <c r="B434">
        <v>-18.242999999999999</v>
      </c>
      <c r="C434">
        <v>30.03</v>
      </c>
      <c r="D434">
        <v>5.5170000000000003</v>
      </c>
      <c r="E434">
        <v>35.567999999999998</v>
      </c>
      <c r="F434">
        <v>35.94</v>
      </c>
      <c r="G434">
        <v>-5.8410000000000002</v>
      </c>
      <c r="H434">
        <v>20.085000000000001</v>
      </c>
    </row>
    <row r="435" spans="1:8" x14ac:dyDescent="0.4">
      <c r="A435" t="s">
        <v>731</v>
      </c>
      <c r="B435">
        <v>-18.332000000000001</v>
      </c>
      <c r="C435">
        <v>30.221</v>
      </c>
      <c r="D435">
        <v>5.702</v>
      </c>
      <c r="E435">
        <v>35.804000000000002</v>
      </c>
      <c r="F435">
        <v>36.146000000000001</v>
      </c>
      <c r="G435">
        <v>-5.5780000000000003</v>
      </c>
      <c r="H435">
        <v>20.082999999999998</v>
      </c>
    </row>
    <row r="436" spans="1:8" x14ac:dyDescent="0.4">
      <c r="A436" t="s">
        <v>732</v>
      </c>
      <c r="B436">
        <v>-18.422000000000001</v>
      </c>
      <c r="C436">
        <v>30.411000000000001</v>
      </c>
      <c r="D436">
        <v>5.8869999999999996</v>
      </c>
      <c r="E436">
        <v>36.039000000000001</v>
      </c>
      <c r="F436">
        <v>36.350999999999999</v>
      </c>
      <c r="G436">
        <v>-5.3170000000000002</v>
      </c>
      <c r="H436">
        <v>20.079999999999998</v>
      </c>
    </row>
    <row r="437" spans="1:8" x14ac:dyDescent="0.4">
      <c r="A437" t="s">
        <v>733</v>
      </c>
      <c r="B437">
        <v>-18.510999999999999</v>
      </c>
      <c r="C437">
        <v>30.6</v>
      </c>
      <c r="D437">
        <v>6.0730000000000004</v>
      </c>
      <c r="E437">
        <v>36.274999999999999</v>
      </c>
      <c r="F437">
        <v>36.558999999999997</v>
      </c>
      <c r="G437">
        <v>-5.0570000000000004</v>
      </c>
      <c r="H437">
        <v>20.077999999999999</v>
      </c>
    </row>
    <row r="438" spans="1:8" x14ac:dyDescent="0.4">
      <c r="A438" t="s">
        <v>734</v>
      </c>
      <c r="B438">
        <v>-18.600999999999999</v>
      </c>
      <c r="C438">
        <v>30.786999999999999</v>
      </c>
      <c r="D438">
        <v>6.26</v>
      </c>
      <c r="E438">
        <v>36.511000000000003</v>
      </c>
      <c r="F438">
        <v>36.768000000000001</v>
      </c>
      <c r="G438">
        <v>-4.8</v>
      </c>
      <c r="H438">
        <v>20.076000000000001</v>
      </c>
    </row>
    <row r="439" spans="1:8" x14ac:dyDescent="0.4">
      <c r="A439" t="s">
        <v>735</v>
      </c>
      <c r="B439">
        <v>-18.690000000000001</v>
      </c>
      <c r="C439">
        <v>30.974</v>
      </c>
      <c r="D439">
        <v>6.4480000000000004</v>
      </c>
      <c r="E439">
        <v>36.746000000000002</v>
      </c>
      <c r="F439">
        <v>36.978000000000002</v>
      </c>
      <c r="G439">
        <v>-4.5449999999999999</v>
      </c>
      <c r="H439">
        <v>20.073999999999899</v>
      </c>
    </row>
    <row r="440" spans="1:8" x14ac:dyDescent="0.4">
      <c r="A440" t="s">
        <v>736</v>
      </c>
      <c r="B440">
        <v>-18.779</v>
      </c>
      <c r="C440">
        <v>31.16</v>
      </c>
      <c r="D440">
        <v>6.6369999999999996</v>
      </c>
      <c r="E440">
        <v>36.981999999999999</v>
      </c>
      <c r="F440">
        <v>37.19</v>
      </c>
      <c r="G440">
        <v>-4.2919999999999998</v>
      </c>
      <c r="H440">
        <v>20.071999999999999</v>
      </c>
    </row>
    <row r="441" spans="1:8" x14ac:dyDescent="0.4">
      <c r="A441" t="s">
        <v>737</v>
      </c>
      <c r="B441">
        <v>-18.867999999999999</v>
      </c>
      <c r="C441">
        <v>31.344999999999999</v>
      </c>
      <c r="D441">
        <v>6.8250000000000002</v>
      </c>
      <c r="E441">
        <v>37.216999999999999</v>
      </c>
      <c r="F441">
        <v>37.402999999999999</v>
      </c>
      <c r="G441">
        <v>-4.0419999999999998</v>
      </c>
      <c r="H441">
        <v>20.07</v>
      </c>
    </row>
    <row r="442" spans="1:8" x14ac:dyDescent="0.4">
      <c r="A442" t="s">
        <v>738</v>
      </c>
      <c r="B442">
        <v>-18.957000000000001</v>
      </c>
      <c r="C442">
        <v>31.529</v>
      </c>
      <c r="D442">
        <v>7.0140000000000002</v>
      </c>
      <c r="E442">
        <v>37.451999999999998</v>
      </c>
      <c r="F442">
        <v>37.616999999999997</v>
      </c>
      <c r="G442">
        <v>-3.7949999999999999</v>
      </c>
      <c r="H442">
        <v>20.068000000000001</v>
      </c>
    </row>
    <row r="443" spans="1:8" x14ac:dyDescent="0.4">
      <c r="A443" t="s">
        <v>739</v>
      </c>
      <c r="B443">
        <v>-19.045999999999999</v>
      </c>
      <c r="C443">
        <v>31.713000000000001</v>
      </c>
      <c r="D443">
        <v>7.2030000000000003</v>
      </c>
      <c r="E443">
        <v>37.686999999999998</v>
      </c>
      <c r="F443">
        <v>37.832000000000001</v>
      </c>
      <c r="G443">
        <v>-3.55</v>
      </c>
      <c r="H443">
        <v>20.065999999999999</v>
      </c>
    </row>
    <row r="444" spans="1:8" x14ac:dyDescent="0.4">
      <c r="A444" t="s">
        <v>740</v>
      </c>
      <c r="B444">
        <v>-19.135000000000002</v>
      </c>
      <c r="C444">
        <v>31.895</v>
      </c>
      <c r="D444">
        <v>7.3929999999999998</v>
      </c>
      <c r="E444">
        <v>37.921999999999997</v>
      </c>
      <c r="F444">
        <v>38.048999999999999</v>
      </c>
      <c r="G444">
        <v>-3.3090000000000002</v>
      </c>
      <c r="H444">
        <v>20.064</v>
      </c>
    </row>
    <row r="445" spans="1:8" x14ac:dyDescent="0.4">
      <c r="A445" t="s">
        <v>741</v>
      </c>
      <c r="B445">
        <v>-19.222999999999999</v>
      </c>
      <c r="C445">
        <v>32.076999999999998</v>
      </c>
      <c r="D445">
        <v>7.5819999999999999</v>
      </c>
      <c r="E445">
        <v>38.156999999999996</v>
      </c>
      <c r="F445">
        <v>38.267000000000003</v>
      </c>
      <c r="G445">
        <v>-3.07</v>
      </c>
      <c r="H445">
        <v>20.062000000000001</v>
      </c>
    </row>
    <row r="446" spans="1:8" x14ac:dyDescent="0.4">
      <c r="A446" t="s">
        <v>742</v>
      </c>
      <c r="B446">
        <v>-19.312000000000001</v>
      </c>
      <c r="C446">
        <v>32.259</v>
      </c>
      <c r="D446">
        <v>7.7709999999999999</v>
      </c>
      <c r="E446">
        <v>38.392000000000003</v>
      </c>
      <c r="F446">
        <v>38.485999999999997</v>
      </c>
      <c r="G446">
        <v>-2.835</v>
      </c>
      <c r="H446">
        <v>20.059999999999999</v>
      </c>
    </row>
    <row r="447" spans="1:8" x14ac:dyDescent="0.4">
      <c r="A447" t="s">
        <v>743</v>
      </c>
      <c r="B447">
        <v>-19.399999999999999</v>
      </c>
      <c r="C447">
        <v>32.439</v>
      </c>
      <c r="D447">
        <v>7.9589999999999996</v>
      </c>
      <c r="E447">
        <v>38.627000000000002</v>
      </c>
      <c r="F447">
        <v>38.707000000000001</v>
      </c>
      <c r="G447">
        <v>-2.6030000000000002</v>
      </c>
      <c r="H447">
        <v>20.059000000000001</v>
      </c>
    </row>
    <row r="448" spans="1:8" x14ac:dyDescent="0.4">
      <c r="A448" t="s">
        <v>744</v>
      </c>
      <c r="B448">
        <v>-19.489000000000001</v>
      </c>
      <c r="C448">
        <v>32.619</v>
      </c>
      <c r="D448">
        <v>8.1470000000000002</v>
      </c>
      <c r="E448">
        <v>38.860999999999997</v>
      </c>
      <c r="F448">
        <v>38.927999999999997</v>
      </c>
      <c r="G448">
        <v>-2.375</v>
      </c>
      <c r="H448">
        <v>20.056999999999999</v>
      </c>
    </row>
    <row r="449" spans="1:8" x14ac:dyDescent="0.4">
      <c r="A449" t="s">
        <v>745</v>
      </c>
      <c r="B449">
        <v>-19.577000000000002</v>
      </c>
      <c r="C449">
        <v>32.798999999999999</v>
      </c>
      <c r="D449">
        <v>8.3350000000000009</v>
      </c>
      <c r="E449">
        <v>39.095999999999997</v>
      </c>
      <c r="F449">
        <v>39.151000000000003</v>
      </c>
      <c r="G449">
        <v>-2.15</v>
      </c>
      <c r="H449">
        <v>20.055</v>
      </c>
    </row>
    <row r="450" spans="1:8" x14ac:dyDescent="0.4">
      <c r="A450" t="s">
        <v>746</v>
      </c>
      <c r="B450">
        <v>-19.664999999999999</v>
      </c>
      <c r="C450">
        <v>32.978000000000002</v>
      </c>
      <c r="D450">
        <v>8.5220000000000002</v>
      </c>
      <c r="E450">
        <v>39.33</v>
      </c>
      <c r="F450">
        <v>39.375</v>
      </c>
      <c r="G450">
        <v>-1.929</v>
      </c>
      <c r="H450">
        <v>20.053999999999998</v>
      </c>
    </row>
    <row r="451" spans="1:8" x14ac:dyDescent="0.4">
      <c r="A451" t="s">
        <v>747</v>
      </c>
      <c r="B451">
        <v>-19.753</v>
      </c>
      <c r="C451">
        <v>33.155999999999999</v>
      </c>
      <c r="D451">
        <v>8.7080000000000002</v>
      </c>
      <c r="E451">
        <v>39.564</v>
      </c>
      <c r="F451">
        <v>39.598999999999997</v>
      </c>
      <c r="G451">
        <v>-1.712</v>
      </c>
      <c r="H451">
        <v>20.052</v>
      </c>
    </row>
    <row r="452" spans="1:8" x14ac:dyDescent="0.4">
      <c r="A452" t="s">
        <v>748</v>
      </c>
      <c r="B452">
        <v>-19.841000000000001</v>
      </c>
      <c r="C452">
        <v>33.334000000000003</v>
      </c>
      <c r="D452">
        <v>8.8930000000000007</v>
      </c>
      <c r="E452">
        <v>39.798999999999999</v>
      </c>
      <c r="F452">
        <v>39.826000000000001</v>
      </c>
      <c r="G452">
        <v>-1.4990000000000001</v>
      </c>
      <c r="H452">
        <v>20.050999999999998</v>
      </c>
    </row>
    <row r="453" spans="1:8" x14ac:dyDescent="0.4">
      <c r="A453" t="s">
        <v>749</v>
      </c>
      <c r="B453">
        <v>-19.928999999999998</v>
      </c>
      <c r="C453">
        <v>33.512</v>
      </c>
      <c r="D453">
        <v>9.077</v>
      </c>
      <c r="E453">
        <v>40.033000000000001</v>
      </c>
      <c r="F453">
        <v>40.052999999999997</v>
      </c>
      <c r="G453">
        <v>-1.29</v>
      </c>
      <c r="H453">
        <v>20.048999999999999</v>
      </c>
    </row>
    <row r="454" spans="1:8" x14ac:dyDescent="0.4">
      <c r="A454" t="s">
        <v>750</v>
      </c>
      <c r="B454">
        <v>-20.016999999999999</v>
      </c>
      <c r="C454">
        <v>33.69</v>
      </c>
      <c r="D454">
        <v>9.2590000000000003</v>
      </c>
      <c r="E454">
        <v>40.267000000000003</v>
      </c>
      <c r="F454">
        <v>40.280999999999999</v>
      </c>
      <c r="G454">
        <v>-1.085</v>
      </c>
      <c r="H454">
        <v>20.047999999999998</v>
      </c>
    </row>
    <row r="455" spans="1:8" x14ac:dyDescent="0.4">
      <c r="A455" t="s">
        <v>751</v>
      </c>
      <c r="B455">
        <v>-20.105</v>
      </c>
      <c r="C455">
        <v>33.866999999999997</v>
      </c>
      <c r="D455">
        <v>9.4410000000000007</v>
      </c>
      <c r="E455">
        <v>40.500999999999998</v>
      </c>
      <c r="F455">
        <v>40.511000000000003</v>
      </c>
      <c r="G455">
        <v>-0.88500000000000001</v>
      </c>
      <c r="H455">
        <v>20.045999999999999</v>
      </c>
    </row>
    <row r="456" spans="1:8" x14ac:dyDescent="0.4">
      <c r="A456" t="s">
        <v>752</v>
      </c>
      <c r="B456">
        <v>-20.192</v>
      </c>
      <c r="C456">
        <v>34.045000000000002</v>
      </c>
      <c r="D456">
        <v>9.6199999999999992</v>
      </c>
      <c r="E456">
        <v>40.734999999999999</v>
      </c>
      <c r="F456">
        <v>40.741</v>
      </c>
      <c r="G456">
        <v>-0.68799999999999994</v>
      </c>
      <c r="H456">
        <v>20.045000000000002</v>
      </c>
    </row>
    <row r="457" spans="1:8" x14ac:dyDescent="0.4">
      <c r="A457" t="s">
        <v>753</v>
      </c>
      <c r="B457">
        <v>-20.28</v>
      </c>
      <c r="C457">
        <v>34.222000000000001</v>
      </c>
      <c r="D457">
        <v>9.7989999999999995</v>
      </c>
      <c r="E457">
        <v>40.968000000000004</v>
      </c>
      <c r="F457">
        <v>40.970999999999997</v>
      </c>
      <c r="G457">
        <v>-0.496</v>
      </c>
      <c r="H457">
        <v>20.042999999999999</v>
      </c>
    </row>
    <row r="458" spans="1:8" x14ac:dyDescent="0.4">
      <c r="A458" t="s">
        <v>754</v>
      </c>
      <c r="B458">
        <v>-20.367000000000001</v>
      </c>
      <c r="C458">
        <v>34.399000000000001</v>
      </c>
      <c r="D458">
        <v>9.9749999999999996</v>
      </c>
      <c r="E458">
        <v>41.201999999999998</v>
      </c>
      <c r="F458">
        <v>41.203000000000003</v>
      </c>
      <c r="G458">
        <v>-0.309</v>
      </c>
      <c r="H458">
        <v>20.042000000000002</v>
      </c>
    </row>
    <row r="459" spans="1:8" x14ac:dyDescent="0.4">
      <c r="A459" t="s">
        <v>755</v>
      </c>
      <c r="B459">
        <v>-20.454999999999998</v>
      </c>
      <c r="C459">
        <v>34.576000000000001</v>
      </c>
      <c r="D459">
        <v>10.15</v>
      </c>
      <c r="E459">
        <v>41.436</v>
      </c>
      <c r="F459">
        <v>41.436</v>
      </c>
      <c r="G459">
        <v>-0.126</v>
      </c>
      <c r="H459">
        <v>20.041</v>
      </c>
    </row>
    <row r="460" spans="1:8" x14ac:dyDescent="0.4">
      <c r="A460" t="s">
        <v>756</v>
      </c>
      <c r="B460">
        <v>-20.542000000000002</v>
      </c>
      <c r="C460">
        <v>34.753</v>
      </c>
      <c r="D460">
        <v>10.323</v>
      </c>
      <c r="E460">
        <v>41.668999999999997</v>
      </c>
      <c r="F460">
        <v>41.668999999999997</v>
      </c>
      <c r="G460">
        <v>5.1999999999999998E-2</v>
      </c>
      <c r="H460">
        <v>20.039000000000001</v>
      </c>
    </row>
    <row r="461" spans="1:8" x14ac:dyDescent="0.4">
      <c r="A461" t="s">
        <v>757</v>
      </c>
      <c r="B461">
        <v>-20.629000000000001</v>
      </c>
      <c r="C461">
        <v>34.930999999999997</v>
      </c>
      <c r="D461">
        <v>10.494</v>
      </c>
      <c r="E461">
        <v>41.902999999999999</v>
      </c>
      <c r="F461">
        <v>41.904000000000003</v>
      </c>
      <c r="G461">
        <v>0.22500000000000001</v>
      </c>
      <c r="H461">
        <v>20.038</v>
      </c>
    </row>
    <row r="462" spans="1:8" x14ac:dyDescent="0.4">
      <c r="A462" t="s">
        <v>758</v>
      </c>
      <c r="B462">
        <v>-20.716999999999999</v>
      </c>
      <c r="C462">
        <v>35.107999999999997</v>
      </c>
      <c r="D462">
        <v>10.662000000000001</v>
      </c>
      <c r="E462">
        <v>42.136000000000003</v>
      </c>
      <c r="F462">
        <v>42.137999999999998</v>
      </c>
      <c r="G462">
        <v>0.39400000000000002</v>
      </c>
      <c r="H462">
        <v>20.036000000000001</v>
      </c>
    </row>
    <row r="463" spans="1:8" x14ac:dyDescent="0.4">
      <c r="A463" t="s">
        <v>759</v>
      </c>
      <c r="B463">
        <v>-20.803999999999998</v>
      </c>
      <c r="C463">
        <v>35.286000000000001</v>
      </c>
      <c r="D463">
        <v>10.829000000000001</v>
      </c>
      <c r="E463">
        <v>42.369</v>
      </c>
      <c r="F463">
        <v>42.372999999999998</v>
      </c>
      <c r="G463">
        <v>0.55800000000000005</v>
      </c>
      <c r="H463">
        <v>20.035</v>
      </c>
    </row>
    <row r="464" spans="1:8" x14ac:dyDescent="0.4">
      <c r="A464" t="s">
        <v>760</v>
      </c>
      <c r="B464">
        <v>-20.890999999999998</v>
      </c>
      <c r="C464">
        <v>35.463999999999999</v>
      </c>
      <c r="D464">
        <v>10.993</v>
      </c>
      <c r="E464">
        <v>42.601999999999997</v>
      </c>
      <c r="F464">
        <v>42.609000000000002</v>
      </c>
      <c r="G464">
        <v>0.71599999999999997</v>
      </c>
      <c r="H464">
        <v>20.033000000000001</v>
      </c>
    </row>
    <row r="465" spans="1:8" x14ac:dyDescent="0.4">
      <c r="A465" t="s">
        <v>761</v>
      </c>
      <c r="B465">
        <v>-20.978000000000002</v>
      </c>
      <c r="C465">
        <v>35.643000000000001</v>
      </c>
      <c r="D465">
        <v>11.154999999999999</v>
      </c>
      <c r="E465">
        <v>42.835999999999999</v>
      </c>
      <c r="F465">
        <v>42.845999999999997</v>
      </c>
      <c r="G465">
        <v>0.87</v>
      </c>
      <c r="H465">
        <v>20.032</v>
      </c>
    </row>
    <row r="466" spans="1:8" x14ac:dyDescent="0.4">
      <c r="A466" t="s">
        <v>762</v>
      </c>
      <c r="B466">
        <v>-21.064</v>
      </c>
      <c r="C466">
        <v>35.822000000000003</v>
      </c>
      <c r="D466">
        <v>11.314</v>
      </c>
      <c r="E466">
        <v>43.069000000000003</v>
      </c>
      <c r="F466">
        <v>43.082999999999998</v>
      </c>
      <c r="G466">
        <v>1.0189999999999999</v>
      </c>
      <c r="H466">
        <v>20.03</v>
      </c>
    </row>
    <row r="467" spans="1:8" x14ac:dyDescent="0.4">
      <c r="A467" t="s">
        <v>763</v>
      </c>
      <c r="B467">
        <v>-21.151</v>
      </c>
      <c r="C467">
        <v>36.000999999999998</v>
      </c>
      <c r="D467">
        <v>11.47</v>
      </c>
      <c r="E467">
        <v>43.301000000000002</v>
      </c>
      <c r="F467">
        <v>43.319000000000003</v>
      </c>
      <c r="G467">
        <v>1.1619999999999999</v>
      </c>
      <c r="H467">
        <v>20.029</v>
      </c>
    </row>
    <row r="468" spans="1:8" x14ac:dyDescent="0.4">
      <c r="A468" t="s">
        <v>764</v>
      </c>
      <c r="B468">
        <v>-21.238</v>
      </c>
      <c r="C468">
        <v>36.180999999999997</v>
      </c>
      <c r="D468">
        <v>11.622999999999999</v>
      </c>
      <c r="E468">
        <v>43.533999999999999</v>
      </c>
      <c r="F468">
        <v>43.555999999999997</v>
      </c>
      <c r="G468">
        <v>1.3009999999999999</v>
      </c>
      <c r="H468">
        <v>20.027000000000001</v>
      </c>
    </row>
    <row r="469" spans="1:8" x14ac:dyDescent="0.4">
      <c r="A469" t="s">
        <v>765</v>
      </c>
      <c r="B469">
        <v>-21.324000000000002</v>
      </c>
      <c r="C469">
        <v>36.362000000000002</v>
      </c>
      <c r="D469">
        <v>11.773999999999999</v>
      </c>
      <c r="E469">
        <v>43.767000000000003</v>
      </c>
      <c r="F469">
        <v>43.793999999999997</v>
      </c>
      <c r="G469">
        <v>1.4339999999999999</v>
      </c>
      <c r="H469">
        <v>20.026</v>
      </c>
    </row>
    <row r="470" spans="1:8" x14ac:dyDescent="0.4">
      <c r="A470" t="s">
        <v>766</v>
      </c>
      <c r="B470">
        <v>-21.411000000000001</v>
      </c>
      <c r="C470">
        <v>36.542999999999999</v>
      </c>
      <c r="D470">
        <v>11.922000000000001</v>
      </c>
      <c r="E470">
        <v>44</v>
      </c>
      <c r="F470">
        <v>44.033000000000001</v>
      </c>
      <c r="G470">
        <v>1.5620000000000001</v>
      </c>
      <c r="H470">
        <v>20.024000000000001</v>
      </c>
    </row>
    <row r="471" spans="1:8" x14ac:dyDescent="0.4">
      <c r="A471" t="s">
        <v>767</v>
      </c>
      <c r="B471">
        <v>-21.498000000000001</v>
      </c>
      <c r="C471">
        <v>36.725999999999999</v>
      </c>
      <c r="D471">
        <v>12.066000000000001</v>
      </c>
      <c r="E471">
        <v>44.231999999999999</v>
      </c>
      <c r="F471">
        <v>44.27</v>
      </c>
      <c r="G471">
        <v>1.6850000000000001</v>
      </c>
      <c r="H471">
        <v>20.023</v>
      </c>
    </row>
    <row r="472" spans="1:8" x14ac:dyDescent="0.4">
      <c r="A472" t="s">
        <v>768</v>
      </c>
      <c r="B472">
        <v>-21.584</v>
      </c>
      <c r="C472">
        <v>36.908000000000001</v>
      </c>
      <c r="D472">
        <v>12.208</v>
      </c>
      <c r="E472">
        <v>44.465000000000003</v>
      </c>
      <c r="F472">
        <v>44.509</v>
      </c>
      <c r="G472">
        <v>1.802</v>
      </c>
      <c r="H472">
        <v>20.021000000000001</v>
      </c>
    </row>
    <row r="473" spans="1:8" x14ac:dyDescent="0.4">
      <c r="A473" t="s">
        <v>769</v>
      </c>
      <c r="B473">
        <v>-21.67</v>
      </c>
      <c r="C473">
        <v>37.091999999999999</v>
      </c>
      <c r="D473">
        <v>12.346</v>
      </c>
      <c r="E473">
        <v>44.697000000000003</v>
      </c>
      <c r="F473">
        <v>44.747</v>
      </c>
      <c r="G473">
        <v>1.915</v>
      </c>
      <c r="H473">
        <v>20.02</v>
      </c>
    </row>
    <row r="474" spans="1:8" x14ac:dyDescent="0.4">
      <c r="A474" t="s">
        <v>770</v>
      </c>
      <c r="B474">
        <v>-21.756</v>
      </c>
      <c r="C474">
        <v>37.277000000000001</v>
      </c>
      <c r="D474">
        <v>12.481</v>
      </c>
      <c r="E474">
        <v>44.93</v>
      </c>
      <c r="F474">
        <v>44.985999999999997</v>
      </c>
      <c r="G474">
        <v>2.0209999999999999</v>
      </c>
      <c r="H474">
        <v>20.018000000000001</v>
      </c>
    </row>
    <row r="475" spans="1:8" x14ac:dyDescent="0.4">
      <c r="A475" t="s">
        <v>771</v>
      </c>
      <c r="B475">
        <v>-21.843</v>
      </c>
      <c r="C475">
        <v>37.463000000000001</v>
      </c>
      <c r="D475">
        <v>12.613</v>
      </c>
      <c r="E475">
        <v>45.161999999999999</v>
      </c>
      <c r="F475">
        <v>45.223999999999997</v>
      </c>
      <c r="G475">
        <v>2.1230000000000002</v>
      </c>
      <c r="H475">
        <v>20.015999999999998</v>
      </c>
    </row>
    <row r="476" spans="1:8" x14ac:dyDescent="0.4">
      <c r="A476" t="s">
        <v>772</v>
      </c>
      <c r="B476">
        <v>-21.928999999999998</v>
      </c>
      <c r="C476">
        <v>37.649000000000001</v>
      </c>
      <c r="D476">
        <v>12.741</v>
      </c>
      <c r="E476">
        <v>45.393999999999998</v>
      </c>
      <c r="F476">
        <v>45.462000000000003</v>
      </c>
      <c r="G476">
        <v>2.2189999999999999</v>
      </c>
      <c r="H476">
        <v>20.015000000000001</v>
      </c>
    </row>
    <row r="477" spans="1:8" x14ac:dyDescent="0.4">
      <c r="A477" t="s">
        <v>773</v>
      </c>
      <c r="B477">
        <v>-22.015000000000001</v>
      </c>
      <c r="C477">
        <v>37.837000000000003</v>
      </c>
      <c r="D477">
        <v>12.865</v>
      </c>
      <c r="E477">
        <v>45.627000000000002</v>
      </c>
      <c r="F477">
        <v>45.701000000000001</v>
      </c>
      <c r="G477">
        <v>2.3090000000000002</v>
      </c>
      <c r="H477">
        <v>20.012999999999899</v>
      </c>
    </row>
    <row r="478" spans="1:8" x14ac:dyDescent="0.4">
      <c r="A478" t="s">
        <v>774</v>
      </c>
      <c r="B478">
        <v>-22.100999999999999</v>
      </c>
      <c r="C478">
        <v>38.026000000000003</v>
      </c>
      <c r="D478">
        <v>12.986000000000001</v>
      </c>
      <c r="E478">
        <v>45.859000000000002</v>
      </c>
      <c r="F478">
        <v>45.939</v>
      </c>
      <c r="G478">
        <v>2.3940000000000001</v>
      </c>
      <c r="H478">
        <v>20.010999999999999</v>
      </c>
    </row>
    <row r="479" spans="1:8" x14ac:dyDescent="0.4">
      <c r="A479" t="s">
        <v>775</v>
      </c>
      <c r="B479">
        <v>-22.187000000000001</v>
      </c>
      <c r="C479">
        <v>38.216000000000001</v>
      </c>
      <c r="D479">
        <v>13.102</v>
      </c>
      <c r="E479">
        <v>46.091000000000001</v>
      </c>
      <c r="F479">
        <v>46.177</v>
      </c>
      <c r="G479">
        <v>2.4740000000000002</v>
      </c>
      <c r="H479">
        <v>20.009</v>
      </c>
    </row>
    <row r="480" spans="1:8" x14ac:dyDescent="0.4">
      <c r="A480" t="s">
        <v>776</v>
      </c>
      <c r="B480">
        <v>-22.271999999999998</v>
      </c>
      <c r="C480">
        <v>38.406999999999996</v>
      </c>
      <c r="D480">
        <v>13.215999999999999</v>
      </c>
      <c r="E480">
        <v>46.323</v>
      </c>
      <c r="F480">
        <v>46.414999999999999</v>
      </c>
      <c r="G480">
        <v>2.548</v>
      </c>
      <c r="H480">
        <v>20.007000000000001</v>
      </c>
    </row>
    <row r="481" spans="1:8" x14ac:dyDescent="0.4">
      <c r="A481" t="s">
        <v>777</v>
      </c>
      <c r="B481">
        <v>-22.358000000000001</v>
      </c>
      <c r="C481">
        <v>38.598999999999997</v>
      </c>
      <c r="D481">
        <v>13.324999999999999</v>
      </c>
      <c r="E481">
        <v>46.555</v>
      </c>
      <c r="F481">
        <v>46.652000000000001</v>
      </c>
      <c r="G481">
        <v>2.6160000000000001</v>
      </c>
      <c r="H481">
        <v>20.004999999999999</v>
      </c>
    </row>
    <row r="482" spans="1:8" x14ac:dyDescent="0.4">
      <c r="A482" t="s">
        <v>778</v>
      </c>
      <c r="B482">
        <v>-22.443999999999999</v>
      </c>
      <c r="C482">
        <v>38.792999999999999</v>
      </c>
      <c r="D482">
        <v>13.43</v>
      </c>
      <c r="E482">
        <v>46.786000000000001</v>
      </c>
      <c r="F482">
        <v>46.889000000000003</v>
      </c>
      <c r="G482">
        <v>2.68</v>
      </c>
      <c r="H482">
        <v>20.003</v>
      </c>
    </row>
    <row r="483" spans="1:8" x14ac:dyDescent="0.4">
      <c r="A483" t="s">
        <v>779</v>
      </c>
      <c r="B483">
        <v>-22.529</v>
      </c>
      <c r="C483">
        <v>38.988</v>
      </c>
      <c r="D483">
        <v>13.531000000000001</v>
      </c>
      <c r="E483">
        <v>47.018000000000001</v>
      </c>
      <c r="F483">
        <v>47.125</v>
      </c>
      <c r="G483">
        <v>2.7370000000000001</v>
      </c>
      <c r="H483">
        <v>20.001000000000001</v>
      </c>
    </row>
    <row r="484" spans="1:8" x14ac:dyDescent="0.4">
      <c r="A484" t="s">
        <v>780</v>
      </c>
      <c r="B484">
        <v>-22.614999999999998</v>
      </c>
      <c r="C484">
        <v>39.183999999999997</v>
      </c>
      <c r="D484">
        <v>13.628</v>
      </c>
      <c r="E484">
        <v>47.25</v>
      </c>
      <c r="F484">
        <v>47.362000000000002</v>
      </c>
      <c r="G484">
        <v>2.7890000000000001</v>
      </c>
      <c r="H484">
        <v>19.998999999999999</v>
      </c>
    </row>
    <row r="485" spans="1:8" x14ac:dyDescent="0.4">
      <c r="A485" t="s">
        <v>781</v>
      </c>
      <c r="B485">
        <v>-22.7</v>
      </c>
      <c r="C485">
        <v>39.381999999999998</v>
      </c>
      <c r="D485">
        <v>13.721</v>
      </c>
      <c r="E485">
        <v>47.481000000000002</v>
      </c>
      <c r="F485">
        <v>47.597999999999999</v>
      </c>
      <c r="G485">
        <v>2.8359999999999999</v>
      </c>
      <c r="H485">
        <v>19.997</v>
      </c>
    </row>
    <row r="486" spans="1:8" x14ac:dyDescent="0.4">
      <c r="A486" t="s">
        <v>782</v>
      </c>
      <c r="B486">
        <v>-22.786000000000001</v>
      </c>
      <c r="C486">
        <v>39.581000000000003</v>
      </c>
      <c r="D486">
        <v>13.808999999999999</v>
      </c>
      <c r="E486">
        <v>47.713000000000001</v>
      </c>
      <c r="F486">
        <v>47.834000000000003</v>
      </c>
      <c r="G486">
        <v>2.8769999999999998</v>
      </c>
      <c r="H486">
        <v>19.995000000000001</v>
      </c>
    </row>
    <row r="487" spans="1:8" x14ac:dyDescent="0.4">
      <c r="A487" t="s">
        <v>783</v>
      </c>
      <c r="B487">
        <v>-22.870999999999999</v>
      </c>
      <c r="C487">
        <v>39.780999999999999</v>
      </c>
      <c r="D487">
        <v>13.894</v>
      </c>
      <c r="E487">
        <v>47.944000000000003</v>
      </c>
      <c r="F487">
        <v>48.067999999999998</v>
      </c>
      <c r="G487">
        <v>2.9119999999999999</v>
      </c>
      <c r="H487">
        <v>19.992999999999999</v>
      </c>
    </row>
    <row r="488" spans="1:8" x14ac:dyDescent="0.4">
      <c r="A488" t="s">
        <v>784</v>
      </c>
      <c r="B488">
        <v>-22.956</v>
      </c>
      <c r="C488">
        <v>39.982999999999997</v>
      </c>
      <c r="D488">
        <v>13.973000000000001</v>
      </c>
      <c r="E488">
        <v>48.176000000000002</v>
      </c>
      <c r="F488">
        <v>48.302999999999997</v>
      </c>
      <c r="G488">
        <v>2.9420000000000002</v>
      </c>
      <c r="H488">
        <v>19.991</v>
      </c>
    </row>
    <row r="489" spans="1:8" x14ac:dyDescent="0.4">
      <c r="A489" t="s">
        <v>785</v>
      </c>
      <c r="B489">
        <v>-23.042000000000002</v>
      </c>
      <c r="C489">
        <v>40.186999999999998</v>
      </c>
      <c r="D489">
        <v>14.048999999999999</v>
      </c>
      <c r="E489">
        <v>48.406999999999996</v>
      </c>
      <c r="F489">
        <v>48.536999999999999</v>
      </c>
      <c r="G489">
        <v>2.9670000000000001</v>
      </c>
      <c r="H489">
        <v>19.989000000000001</v>
      </c>
    </row>
    <row r="490" spans="1:8" x14ac:dyDescent="0.4">
      <c r="A490" t="s">
        <v>786</v>
      </c>
      <c r="B490">
        <v>-23.126999999999999</v>
      </c>
      <c r="C490">
        <v>40.392000000000003</v>
      </c>
      <c r="D490">
        <v>14.12</v>
      </c>
      <c r="E490">
        <v>48.637999999999998</v>
      </c>
      <c r="F490">
        <v>48.77</v>
      </c>
      <c r="G490">
        <v>2.9860000000000002</v>
      </c>
      <c r="H490">
        <v>19.986000000000001</v>
      </c>
    </row>
    <row r="491" spans="1:8" x14ac:dyDescent="0.4">
      <c r="A491" t="s">
        <v>787</v>
      </c>
      <c r="B491">
        <v>-23.212</v>
      </c>
      <c r="C491">
        <v>40.597999999999999</v>
      </c>
      <c r="D491">
        <v>14.186</v>
      </c>
      <c r="E491">
        <v>48.87</v>
      </c>
      <c r="F491">
        <v>49.003999999999998</v>
      </c>
      <c r="G491">
        <v>2.9990000000000001</v>
      </c>
      <c r="H491">
        <v>19.984000000000002</v>
      </c>
    </row>
    <row r="492" spans="1:8" x14ac:dyDescent="0.4">
      <c r="A492" t="s">
        <v>788</v>
      </c>
      <c r="B492">
        <v>-23.297000000000001</v>
      </c>
      <c r="C492">
        <v>40.805999999999997</v>
      </c>
      <c r="D492">
        <v>14.247</v>
      </c>
      <c r="E492">
        <v>49.100999999999999</v>
      </c>
      <c r="F492">
        <v>49.237000000000002</v>
      </c>
      <c r="G492">
        <v>3.008</v>
      </c>
      <c r="H492">
        <v>19.981999999999999</v>
      </c>
    </row>
    <row r="493" spans="1:8" x14ac:dyDescent="0.4">
      <c r="A493" t="s">
        <v>789</v>
      </c>
      <c r="B493">
        <v>-23.382000000000001</v>
      </c>
      <c r="C493">
        <v>41.015999999999998</v>
      </c>
      <c r="D493">
        <v>14.304</v>
      </c>
      <c r="E493">
        <v>49.332000000000001</v>
      </c>
      <c r="F493">
        <v>49.468000000000004</v>
      </c>
      <c r="G493">
        <v>3.01</v>
      </c>
      <c r="H493">
        <v>19.978999999999999</v>
      </c>
    </row>
    <row r="494" spans="1:8" x14ac:dyDescent="0.4">
      <c r="A494" t="s">
        <v>790</v>
      </c>
      <c r="B494">
        <v>-23.466999999999999</v>
      </c>
      <c r="C494">
        <v>41.226999999999997</v>
      </c>
      <c r="D494">
        <v>14.356999999999999</v>
      </c>
      <c r="E494">
        <v>49.563000000000002</v>
      </c>
      <c r="F494">
        <v>49.7</v>
      </c>
      <c r="G494">
        <v>3.0070000000000001</v>
      </c>
      <c r="H494">
        <v>19.977</v>
      </c>
    </row>
    <row r="495" spans="1:8" x14ac:dyDescent="0.4">
      <c r="A495" t="s">
        <v>791</v>
      </c>
      <c r="B495">
        <v>-23.550999999999998</v>
      </c>
      <c r="C495">
        <v>41.44</v>
      </c>
      <c r="D495">
        <v>14.404</v>
      </c>
      <c r="E495">
        <v>49.793999999999997</v>
      </c>
      <c r="F495">
        <v>49.930999999999997</v>
      </c>
      <c r="G495">
        <v>2.9990000000000001</v>
      </c>
      <c r="H495">
        <v>19.974</v>
      </c>
    </row>
    <row r="496" spans="1:8" x14ac:dyDescent="0.4">
      <c r="A496" t="s">
        <v>792</v>
      </c>
      <c r="B496">
        <v>-23.635999999999999</v>
      </c>
      <c r="C496">
        <v>41.655000000000001</v>
      </c>
      <c r="D496">
        <v>14.446999999999999</v>
      </c>
      <c r="E496">
        <v>50.024999999999999</v>
      </c>
      <c r="F496">
        <v>50.161000000000001</v>
      </c>
      <c r="G496">
        <v>2.9860000000000002</v>
      </c>
      <c r="H496">
        <v>19.971</v>
      </c>
    </row>
    <row r="497" spans="1:8" x14ac:dyDescent="0.4">
      <c r="A497" t="s">
        <v>793</v>
      </c>
      <c r="B497">
        <v>-23.721</v>
      </c>
      <c r="C497">
        <v>41.871000000000002</v>
      </c>
      <c r="D497">
        <v>14.484999999999999</v>
      </c>
      <c r="E497">
        <v>50.256</v>
      </c>
      <c r="F497">
        <v>50.390999999999998</v>
      </c>
      <c r="G497">
        <v>2.9670000000000001</v>
      </c>
      <c r="H497">
        <v>19.969000000000001</v>
      </c>
    </row>
    <row r="498" spans="1:8" x14ac:dyDescent="0.4">
      <c r="A498" t="s">
        <v>794</v>
      </c>
      <c r="B498">
        <v>-23.805</v>
      </c>
      <c r="C498">
        <v>42.088000000000001</v>
      </c>
      <c r="D498">
        <v>14.516999999999999</v>
      </c>
      <c r="E498">
        <v>50.485999999999997</v>
      </c>
      <c r="F498">
        <v>50.619</v>
      </c>
      <c r="G498">
        <v>2.9420000000000002</v>
      </c>
      <c r="H498">
        <v>19.966000000000001</v>
      </c>
    </row>
    <row r="499" spans="1:8" x14ac:dyDescent="0.4">
      <c r="A499" t="s">
        <v>795</v>
      </c>
      <c r="B499">
        <v>-23.89</v>
      </c>
      <c r="C499">
        <v>42.307000000000002</v>
      </c>
      <c r="D499">
        <v>14.545</v>
      </c>
      <c r="E499">
        <v>50.716999999999999</v>
      </c>
      <c r="F499">
        <v>50.847999999999999</v>
      </c>
      <c r="G499">
        <v>2.9129999999999998</v>
      </c>
      <c r="H499">
        <v>19.963000000000001</v>
      </c>
    </row>
    <row r="500" spans="1:8" x14ac:dyDescent="0.4">
      <c r="A500" t="s">
        <v>796</v>
      </c>
      <c r="B500">
        <v>-23.974</v>
      </c>
      <c r="C500">
        <v>42.527999999999999</v>
      </c>
      <c r="D500">
        <v>14.568</v>
      </c>
      <c r="E500">
        <v>50.948</v>
      </c>
      <c r="F500">
        <v>51.076999999999998</v>
      </c>
      <c r="G500">
        <v>2.8780000000000001</v>
      </c>
      <c r="H500">
        <v>19.960999999999999</v>
      </c>
    </row>
    <row r="501" spans="1:8" x14ac:dyDescent="0.4">
      <c r="A501" t="s">
        <v>797</v>
      </c>
      <c r="B501">
        <v>-24.059000000000001</v>
      </c>
      <c r="C501">
        <v>42.750999999999998</v>
      </c>
      <c r="D501">
        <v>14.586</v>
      </c>
      <c r="E501">
        <v>51.177999999999997</v>
      </c>
      <c r="F501">
        <v>51.304000000000002</v>
      </c>
      <c r="G501">
        <v>2.8380000000000001</v>
      </c>
      <c r="H501">
        <v>19.957999999999998</v>
      </c>
    </row>
    <row r="502" spans="1:8" x14ac:dyDescent="0.4">
      <c r="A502" t="s">
        <v>798</v>
      </c>
      <c r="B502">
        <v>-24.143000000000001</v>
      </c>
      <c r="C502">
        <v>42.975000000000001</v>
      </c>
      <c r="D502">
        <v>14.599</v>
      </c>
      <c r="E502">
        <v>51.408999999999999</v>
      </c>
      <c r="F502">
        <v>51.530999999999999</v>
      </c>
      <c r="G502">
        <v>2.7919999999999998</v>
      </c>
      <c r="H502">
        <v>19.954999999999998</v>
      </c>
    </row>
    <row r="503" spans="1:8" x14ac:dyDescent="0.4">
      <c r="A503" t="s">
        <v>799</v>
      </c>
      <c r="B503">
        <v>-24.228000000000002</v>
      </c>
      <c r="C503">
        <v>43.201000000000001</v>
      </c>
      <c r="D503">
        <v>14.606999999999999</v>
      </c>
      <c r="E503">
        <v>51.639000000000003</v>
      </c>
      <c r="F503">
        <v>51.756999999999998</v>
      </c>
      <c r="G503">
        <v>2.742</v>
      </c>
      <c r="H503">
        <v>19.951999999999899</v>
      </c>
    </row>
    <row r="504" spans="1:8" x14ac:dyDescent="0.4">
      <c r="A504" t="s">
        <v>800</v>
      </c>
      <c r="B504">
        <v>-24.312000000000001</v>
      </c>
      <c r="C504">
        <v>43.427999999999997</v>
      </c>
      <c r="D504">
        <v>14.609</v>
      </c>
      <c r="E504">
        <v>51.87</v>
      </c>
      <c r="F504">
        <v>51.984000000000002</v>
      </c>
      <c r="G504">
        <v>2.6859999999999999</v>
      </c>
      <c r="H504">
        <v>19.948999999999899</v>
      </c>
    </row>
    <row r="505" spans="1:8" x14ac:dyDescent="0.4">
      <c r="A505" t="s">
        <v>801</v>
      </c>
      <c r="B505">
        <v>-24.396000000000001</v>
      </c>
      <c r="C505">
        <v>43.656999999999996</v>
      </c>
      <c r="D505">
        <v>14.606999999999999</v>
      </c>
      <c r="E505">
        <v>52.1</v>
      </c>
      <c r="F505">
        <v>52.21</v>
      </c>
      <c r="G505">
        <v>2.625</v>
      </c>
      <c r="H505">
        <v>19.945999999999898</v>
      </c>
    </row>
    <row r="506" spans="1:8" x14ac:dyDescent="0.4">
      <c r="A506" t="s">
        <v>802</v>
      </c>
      <c r="B506">
        <v>-24.48</v>
      </c>
      <c r="C506">
        <v>43.887</v>
      </c>
      <c r="D506">
        <v>14.599</v>
      </c>
      <c r="E506">
        <v>52.33</v>
      </c>
      <c r="F506">
        <v>52.435000000000002</v>
      </c>
      <c r="G506">
        <v>2.5590000000000002</v>
      </c>
      <c r="H506">
        <v>19.943999999999999</v>
      </c>
    </row>
    <row r="507" spans="1:8" x14ac:dyDescent="0.4">
      <c r="A507" t="s">
        <v>803</v>
      </c>
      <c r="B507">
        <v>-24.564</v>
      </c>
      <c r="C507">
        <v>44.119</v>
      </c>
      <c r="D507">
        <v>14.586</v>
      </c>
      <c r="E507">
        <v>52.561</v>
      </c>
      <c r="F507">
        <v>52.66</v>
      </c>
      <c r="G507">
        <v>2.488</v>
      </c>
      <c r="H507">
        <v>19.940999999999999</v>
      </c>
    </row>
    <row r="508" spans="1:8" x14ac:dyDescent="0.4">
      <c r="A508" t="s">
        <v>804</v>
      </c>
      <c r="B508">
        <v>-24.648</v>
      </c>
      <c r="C508">
        <v>44.351999999999997</v>
      </c>
      <c r="D508">
        <v>14.568</v>
      </c>
      <c r="E508">
        <v>52.790999999999997</v>
      </c>
      <c r="F508">
        <v>52.884999999999998</v>
      </c>
      <c r="G508">
        <v>2.4129999999999998</v>
      </c>
      <c r="H508">
        <v>19.937999999999999</v>
      </c>
    </row>
    <row r="509" spans="1:8" x14ac:dyDescent="0.4">
      <c r="A509" t="s">
        <v>805</v>
      </c>
      <c r="B509">
        <v>-24.731999999999999</v>
      </c>
      <c r="C509">
        <v>44.587000000000003</v>
      </c>
      <c r="D509">
        <v>14.545</v>
      </c>
      <c r="E509">
        <v>53.021000000000001</v>
      </c>
      <c r="F509">
        <v>53.109000000000002</v>
      </c>
      <c r="G509">
        <v>2.3319999999999999</v>
      </c>
      <c r="H509">
        <v>19.934000000000001</v>
      </c>
    </row>
    <row r="510" spans="1:8" x14ac:dyDescent="0.4">
      <c r="A510" t="s">
        <v>806</v>
      </c>
      <c r="B510">
        <v>-24.815999999999999</v>
      </c>
      <c r="C510">
        <v>44.823</v>
      </c>
      <c r="D510">
        <v>14.516</v>
      </c>
      <c r="E510">
        <v>53.250999999999998</v>
      </c>
      <c r="F510">
        <v>53.332999999999998</v>
      </c>
      <c r="G510">
        <v>2.246</v>
      </c>
      <c r="H510">
        <v>19.931000000000001</v>
      </c>
    </row>
    <row r="511" spans="1:8" x14ac:dyDescent="0.4">
      <c r="A511" t="s">
        <v>807</v>
      </c>
      <c r="B511">
        <v>-24.9</v>
      </c>
      <c r="C511">
        <v>45.061</v>
      </c>
      <c r="D511">
        <v>14.483000000000001</v>
      </c>
      <c r="E511">
        <v>53.481000000000002</v>
      </c>
      <c r="F511">
        <v>53.557000000000002</v>
      </c>
      <c r="G511">
        <v>2.1549999999999998</v>
      </c>
      <c r="H511">
        <v>19.928000000000001</v>
      </c>
    </row>
    <row r="512" spans="1:8" x14ac:dyDescent="0.4">
      <c r="A512" t="s">
        <v>808</v>
      </c>
      <c r="B512">
        <v>-24.984000000000002</v>
      </c>
      <c r="C512">
        <v>45.3</v>
      </c>
      <c r="D512">
        <v>14.444000000000001</v>
      </c>
      <c r="E512">
        <v>53.710999999999999</v>
      </c>
      <c r="F512">
        <v>53.78</v>
      </c>
      <c r="G512">
        <v>2.06</v>
      </c>
      <c r="H512">
        <v>19.925000000000001</v>
      </c>
    </row>
    <row r="513" spans="1:8" x14ac:dyDescent="0.4">
      <c r="A513" t="s">
        <v>809</v>
      </c>
      <c r="B513">
        <v>-25.067</v>
      </c>
      <c r="C513">
        <v>45.54</v>
      </c>
      <c r="D513">
        <v>14.398999999999999</v>
      </c>
      <c r="E513">
        <v>53.941000000000003</v>
      </c>
      <c r="F513">
        <v>54.003999999999998</v>
      </c>
      <c r="G513">
        <v>1.96</v>
      </c>
      <c r="H513">
        <v>19.922000000000001</v>
      </c>
    </row>
    <row r="514" spans="1:8" x14ac:dyDescent="0.4">
      <c r="A514" t="s">
        <v>810</v>
      </c>
      <c r="B514">
        <v>-25.151</v>
      </c>
      <c r="C514">
        <v>45.781999999999996</v>
      </c>
      <c r="D514">
        <v>14.35</v>
      </c>
      <c r="E514">
        <v>54.170999999999999</v>
      </c>
      <c r="F514">
        <v>54.228000000000002</v>
      </c>
      <c r="G514">
        <v>1.855</v>
      </c>
      <c r="H514">
        <v>19.919</v>
      </c>
    </row>
    <row r="515" spans="1:8" x14ac:dyDescent="0.4">
      <c r="A515" t="s">
        <v>811</v>
      </c>
      <c r="B515">
        <v>-25.234000000000002</v>
      </c>
      <c r="C515">
        <v>46.024999999999999</v>
      </c>
      <c r="D515">
        <v>14.295</v>
      </c>
      <c r="E515">
        <v>54.401000000000003</v>
      </c>
      <c r="F515">
        <v>54.451999999999998</v>
      </c>
      <c r="G515">
        <v>1.746</v>
      </c>
      <c r="H515">
        <v>19.916</v>
      </c>
    </row>
    <row r="516" spans="1:8" x14ac:dyDescent="0.4">
      <c r="A516" t="s">
        <v>812</v>
      </c>
      <c r="B516">
        <v>-25.318000000000001</v>
      </c>
      <c r="C516">
        <v>46.268999999999998</v>
      </c>
      <c r="D516">
        <v>14.234999999999999</v>
      </c>
      <c r="E516">
        <v>54.63</v>
      </c>
      <c r="F516">
        <v>54.673999999999999</v>
      </c>
      <c r="G516">
        <v>1.6319999999999999</v>
      </c>
      <c r="H516">
        <v>19.911999999999999</v>
      </c>
    </row>
    <row r="517" spans="1:8" x14ac:dyDescent="0.4">
      <c r="A517" t="s">
        <v>813</v>
      </c>
      <c r="B517">
        <v>-25.401</v>
      </c>
      <c r="C517">
        <v>46.515000000000001</v>
      </c>
      <c r="D517">
        <v>14.17</v>
      </c>
      <c r="E517">
        <v>54.86</v>
      </c>
      <c r="F517">
        <v>54.898000000000003</v>
      </c>
      <c r="G517">
        <v>1.514</v>
      </c>
      <c r="H517">
        <v>19.908999999999999</v>
      </c>
    </row>
    <row r="518" spans="1:8" x14ac:dyDescent="0.4">
      <c r="A518" t="s">
        <v>814</v>
      </c>
      <c r="B518">
        <v>-25.484999999999999</v>
      </c>
      <c r="C518">
        <v>46.761000000000003</v>
      </c>
      <c r="D518">
        <v>14.1</v>
      </c>
      <c r="E518">
        <v>55.09</v>
      </c>
      <c r="F518">
        <v>55.122999999999998</v>
      </c>
      <c r="G518">
        <v>1.3919999999999999</v>
      </c>
      <c r="H518">
        <v>19.905999999999999</v>
      </c>
    </row>
    <row r="519" spans="1:8" x14ac:dyDescent="0.4">
      <c r="A519" t="s">
        <v>815</v>
      </c>
      <c r="B519">
        <v>-25.568000000000001</v>
      </c>
      <c r="C519">
        <v>47.009</v>
      </c>
      <c r="D519">
        <v>14.023999999999999</v>
      </c>
      <c r="E519">
        <v>55.319000000000003</v>
      </c>
      <c r="F519">
        <v>55.345999999999997</v>
      </c>
      <c r="G519">
        <v>1.2649999999999999</v>
      </c>
      <c r="H519">
        <v>19.902999999999999</v>
      </c>
    </row>
    <row r="520" spans="1:8" x14ac:dyDescent="0.4">
      <c r="A520" t="s">
        <v>816</v>
      </c>
      <c r="B520">
        <v>-25.652000000000001</v>
      </c>
      <c r="C520">
        <v>47.256999999999998</v>
      </c>
      <c r="D520">
        <v>13.944000000000001</v>
      </c>
      <c r="E520">
        <v>55.548999999999999</v>
      </c>
      <c r="F520">
        <v>55.570999999999998</v>
      </c>
      <c r="G520">
        <v>1.133</v>
      </c>
      <c r="H520">
        <v>19.899999999999999</v>
      </c>
    </row>
    <row r="521" spans="1:8" x14ac:dyDescent="0.4">
      <c r="A521" t="s">
        <v>817</v>
      </c>
      <c r="B521">
        <v>-25.734999999999999</v>
      </c>
      <c r="C521">
        <v>47.506999999999998</v>
      </c>
      <c r="D521">
        <v>13.858000000000001</v>
      </c>
      <c r="E521">
        <v>55.777999999999999</v>
      </c>
      <c r="F521">
        <v>55.795000000000002</v>
      </c>
      <c r="G521">
        <v>0.998</v>
      </c>
      <c r="H521">
        <v>19.896000000000001</v>
      </c>
    </row>
    <row r="522" spans="1:8" x14ac:dyDescent="0.4">
      <c r="A522" t="s">
        <v>818</v>
      </c>
      <c r="B522">
        <v>-25.818000000000001</v>
      </c>
      <c r="C522">
        <v>47.758000000000003</v>
      </c>
      <c r="D522">
        <v>13.766999999999999</v>
      </c>
      <c r="E522">
        <v>56.008000000000003</v>
      </c>
      <c r="F522">
        <v>56.021000000000001</v>
      </c>
      <c r="G522">
        <v>0.85899999999999999</v>
      </c>
      <c r="H522">
        <v>19.893000000000001</v>
      </c>
    </row>
    <row r="523" spans="1:8" x14ac:dyDescent="0.4">
      <c r="A523" t="s">
        <v>819</v>
      </c>
      <c r="B523">
        <v>-25.901</v>
      </c>
      <c r="C523">
        <v>48.009</v>
      </c>
      <c r="D523">
        <v>13.670999999999999</v>
      </c>
      <c r="E523">
        <v>56.237000000000002</v>
      </c>
      <c r="F523">
        <v>56.246000000000002</v>
      </c>
      <c r="G523">
        <v>0.71499999999999997</v>
      </c>
      <c r="H523">
        <v>19.89</v>
      </c>
    </row>
    <row r="524" spans="1:8" x14ac:dyDescent="0.4">
      <c r="A524" t="s">
        <v>820</v>
      </c>
      <c r="B524">
        <v>-25.984000000000002</v>
      </c>
      <c r="C524">
        <v>48.261000000000003</v>
      </c>
      <c r="D524">
        <v>13.57</v>
      </c>
      <c r="E524">
        <v>56.466999999999999</v>
      </c>
      <c r="F524">
        <v>56.472999999999999</v>
      </c>
      <c r="G524">
        <v>0.56799999999999995</v>
      </c>
      <c r="H524">
        <v>19.887</v>
      </c>
    </row>
    <row r="525" spans="1:8" x14ac:dyDescent="0.4">
      <c r="A525" t="s">
        <v>821</v>
      </c>
      <c r="B525">
        <v>-26.067</v>
      </c>
      <c r="C525">
        <v>48.514000000000003</v>
      </c>
      <c r="D525">
        <v>13.464</v>
      </c>
      <c r="E525">
        <v>56.695999999999998</v>
      </c>
      <c r="F525">
        <v>56.698999999999998</v>
      </c>
      <c r="G525">
        <v>0.41699999999999998</v>
      </c>
      <c r="H525">
        <v>19.882999999999999</v>
      </c>
    </row>
    <row r="526" spans="1:8" x14ac:dyDescent="0.4">
      <c r="A526" t="s">
        <v>822</v>
      </c>
      <c r="B526">
        <v>-26.15</v>
      </c>
      <c r="C526">
        <v>48.768000000000001</v>
      </c>
      <c r="D526">
        <v>13.353</v>
      </c>
      <c r="E526">
        <v>56.924999999999997</v>
      </c>
      <c r="F526">
        <v>56.926000000000002</v>
      </c>
      <c r="G526">
        <v>0.26200000000000001</v>
      </c>
      <c r="H526">
        <v>19.88</v>
      </c>
    </row>
    <row r="527" spans="1:8" x14ac:dyDescent="0.4">
      <c r="A527" t="s">
        <v>823</v>
      </c>
      <c r="B527">
        <v>-26.233000000000001</v>
      </c>
      <c r="C527">
        <v>49.023000000000003</v>
      </c>
      <c r="D527">
        <v>13.238</v>
      </c>
      <c r="E527">
        <v>57.154000000000003</v>
      </c>
      <c r="F527">
        <v>57.154000000000003</v>
      </c>
      <c r="G527">
        <v>0.10299999999999999</v>
      </c>
      <c r="H527">
        <v>19.876999999999999</v>
      </c>
    </row>
    <row r="528" spans="1:8" x14ac:dyDescent="0.4">
      <c r="A528" t="s">
        <v>824</v>
      </c>
      <c r="B528">
        <v>-26.315999999999999</v>
      </c>
      <c r="C528">
        <v>49.277999999999999</v>
      </c>
      <c r="D528">
        <v>13.117000000000001</v>
      </c>
      <c r="E528">
        <v>57.384</v>
      </c>
      <c r="F528">
        <v>57.384</v>
      </c>
      <c r="G528">
        <v>-5.8999999999999997E-2</v>
      </c>
      <c r="H528">
        <v>19.873999999999999</v>
      </c>
    </row>
    <row r="529" spans="1:8" x14ac:dyDescent="0.4">
      <c r="A529" t="s">
        <v>825</v>
      </c>
      <c r="B529">
        <v>-26.399000000000001</v>
      </c>
      <c r="C529">
        <v>49.533000000000001</v>
      </c>
      <c r="D529">
        <v>12.992000000000001</v>
      </c>
      <c r="E529">
        <v>57.613</v>
      </c>
      <c r="F529">
        <v>57.613999999999997</v>
      </c>
      <c r="G529">
        <v>-0.224</v>
      </c>
      <c r="H529">
        <v>19.87</v>
      </c>
    </row>
    <row r="530" spans="1:8" x14ac:dyDescent="0.4">
      <c r="A530" t="s">
        <v>826</v>
      </c>
      <c r="B530">
        <v>-26.481000000000002</v>
      </c>
      <c r="C530">
        <v>49.789000000000001</v>
      </c>
      <c r="D530">
        <v>12.862</v>
      </c>
      <c r="E530">
        <v>57.841999999999999</v>
      </c>
      <c r="F530">
        <v>57.844999999999999</v>
      </c>
      <c r="G530">
        <v>-0.39300000000000002</v>
      </c>
      <c r="H530">
        <v>19.867000000000001</v>
      </c>
    </row>
    <row r="531" spans="1:8" x14ac:dyDescent="0.4">
      <c r="A531" t="s">
        <v>827</v>
      </c>
      <c r="B531">
        <v>-26.564</v>
      </c>
      <c r="C531">
        <v>50.045999999999999</v>
      </c>
      <c r="D531">
        <v>12.727</v>
      </c>
      <c r="E531">
        <v>58.070999999999998</v>
      </c>
      <c r="F531">
        <v>58.076999999999998</v>
      </c>
      <c r="G531">
        <v>-0.56499999999999995</v>
      </c>
      <c r="H531">
        <v>19.864000000000001</v>
      </c>
    </row>
    <row r="532" spans="1:8" x14ac:dyDescent="0.4">
      <c r="A532" t="s">
        <v>828</v>
      </c>
      <c r="B532">
        <v>-26.646999999999998</v>
      </c>
      <c r="C532">
        <v>50.302999999999997</v>
      </c>
      <c r="D532">
        <v>12.587999999999999</v>
      </c>
      <c r="E532">
        <v>58.3</v>
      </c>
      <c r="F532">
        <v>58.31</v>
      </c>
      <c r="G532">
        <v>-0.74099999999999999</v>
      </c>
      <c r="H532">
        <v>19.861000000000001</v>
      </c>
    </row>
    <row r="533" spans="1:8" x14ac:dyDescent="0.4">
      <c r="A533" t="s">
        <v>829</v>
      </c>
      <c r="B533">
        <v>-26.728999999999999</v>
      </c>
      <c r="C533">
        <v>50.56</v>
      </c>
      <c r="D533">
        <v>12.444000000000001</v>
      </c>
      <c r="E533">
        <v>58.529000000000003</v>
      </c>
      <c r="F533">
        <v>58.543999999999997</v>
      </c>
      <c r="G533">
        <v>-0.91900000000000004</v>
      </c>
      <c r="H533">
        <v>19.858000000000001</v>
      </c>
    </row>
    <row r="534" spans="1:8" x14ac:dyDescent="0.4">
      <c r="A534" t="s">
        <v>830</v>
      </c>
      <c r="B534">
        <v>-26.812000000000001</v>
      </c>
      <c r="C534">
        <v>50.817</v>
      </c>
      <c r="D534">
        <v>12.295999999999999</v>
      </c>
      <c r="E534">
        <v>58.758000000000003</v>
      </c>
      <c r="F534">
        <v>58.78</v>
      </c>
      <c r="G534">
        <v>-1.1000000000000001</v>
      </c>
      <c r="H534">
        <v>19.853999999999999</v>
      </c>
    </row>
    <row r="535" spans="1:8" x14ac:dyDescent="0.4">
      <c r="A535" t="s">
        <v>831</v>
      </c>
      <c r="B535">
        <v>-26.893999999999998</v>
      </c>
      <c r="C535">
        <v>51.075000000000003</v>
      </c>
      <c r="D535">
        <v>12.143000000000001</v>
      </c>
      <c r="E535">
        <v>58.985999999999997</v>
      </c>
      <c r="F535">
        <v>59.015999999999998</v>
      </c>
      <c r="G535">
        <v>-1.284</v>
      </c>
      <c r="H535">
        <v>19.850999999999999</v>
      </c>
    </row>
    <row r="536" spans="1:8" x14ac:dyDescent="0.4">
      <c r="A536" t="s">
        <v>832</v>
      </c>
      <c r="B536">
        <v>-26.977</v>
      </c>
      <c r="C536">
        <v>51.332000000000001</v>
      </c>
      <c r="D536">
        <v>11.987</v>
      </c>
      <c r="E536">
        <v>59.215000000000003</v>
      </c>
      <c r="F536">
        <v>59.253999999999998</v>
      </c>
      <c r="G536">
        <v>-1.4710000000000001</v>
      </c>
      <c r="H536">
        <v>19.847999999999999</v>
      </c>
    </row>
    <row r="537" spans="1:8" x14ac:dyDescent="0.4">
      <c r="A537" t="s">
        <v>833</v>
      </c>
      <c r="B537">
        <v>-27.059000000000001</v>
      </c>
      <c r="C537">
        <v>51.59</v>
      </c>
      <c r="D537">
        <v>11.826000000000001</v>
      </c>
      <c r="E537">
        <v>59.444000000000003</v>
      </c>
      <c r="F537">
        <v>59.494</v>
      </c>
      <c r="G537">
        <v>-1.66</v>
      </c>
      <c r="H537">
        <v>19.844999999999999</v>
      </c>
    </row>
    <row r="538" spans="1:8" x14ac:dyDescent="0.4">
      <c r="A538" t="s">
        <v>834</v>
      </c>
      <c r="B538">
        <v>-27.140999999999998</v>
      </c>
      <c r="C538">
        <v>51.847999999999999</v>
      </c>
      <c r="D538">
        <v>11.661</v>
      </c>
      <c r="E538">
        <v>59.673000000000002</v>
      </c>
      <c r="F538">
        <v>59.734999999999999</v>
      </c>
      <c r="G538">
        <v>-1.8520000000000001</v>
      </c>
      <c r="H538">
        <v>19.841999999999999</v>
      </c>
    </row>
    <row r="539" spans="1:8" x14ac:dyDescent="0.4">
      <c r="A539" t="s">
        <v>835</v>
      </c>
      <c r="B539">
        <v>-27.224</v>
      </c>
      <c r="C539">
        <v>52.104999999999997</v>
      </c>
      <c r="D539">
        <v>11.492000000000001</v>
      </c>
      <c r="E539">
        <v>59.901000000000003</v>
      </c>
      <c r="F539">
        <v>59.976999999999997</v>
      </c>
      <c r="G539">
        <v>-2.0459999999999998</v>
      </c>
      <c r="H539">
        <v>19.838999999999999</v>
      </c>
    </row>
    <row r="540" spans="1:8" x14ac:dyDescent="0.4">
      <c r="A540" t="s">
        <v>836</v>
      </c>
      <c r="B540">
        <v>-27.306000000000001</v>
      </c>
      <c r="C540">
        <v>52.363</v>
      </c>
      <c r="D540">
        <v>11.319000000000001</v>
      </c>
      <c r="E540">
        <v>60.13</v>
      </c>
      <c r="F540">
        <v>60.222000000000001</v>
      </c>
      <c r="G540">
        <v>-2.242</v>
      </c>
      <c r="H540">
        <v>19.835999999999999</v>
      </c>
    </row>
    <row r="541" spans="1:8" x14ac:dyDescent="0.4">
      <c r="A541" t="s">
        <v>837</v>
      </c>
      <c r="B541">
        <v>-27.388000000000002</v>
      </c>
      <c r="C541">
        <v>52.62</v>
      </c>
      <c r="D541">
        <v>11.143000000000001</v>
      </c>
      <c r="E541">
        <v>60.357999999999997</v>
      </c>
      <c r="F541">
        <v>60.468000000000004</v>
      </c>
      <c r="G541">
        <v>-2.44</v>
      </c>
      <c r="H541">
        <v>19.832999999999998</v>
      </c>
    </row>
    <row r="542" spans="1:8" x14ac:dyDescent="0.4">
      <c r="A542" t="s">
        <v>838</v>
      </c>
      <c r="B542">
        <v>-27.47</v>
      </c>
      <c r="C542">
        <v>52.877000000000002</v>
      </c>
      <c r="D542">
        <v>10.962999999999999</v>
      </c>
      <c r="E542">
        <v>60.587000000000003</v>
      </c>
      <c r="F542">
        <v>60.716000000000001</v>
      </c>
      <c r="G542">
        <v>-2.64</v>
      </c>
      <c r="H542">
        <v>19.829999999999998</v>
      </c>
    </row>
    <row r="543" spans="1:8" x14ac:dyDescent="0.4">
      <c r="A543" t="s">
        <v>839</v>
      </c>
      <c r="B543">
        <v>-27.552</v>
      </c>
      <c r="C543">
        <v>53.134</v>
      </c>
      <c r="D543">
        <v>10.78</v>
      </c>
      <c r="E543">
        <v>60.814999999999998</v>
      </c>
      <c r="F543">
        <v>60.965000000000003</v>
      </c>
      <c r="G543">
        <v>-2.8420000000000001</v>
      </c>
      <c r="H543">
        <v>19.826999999999899</v>
      </c>
    </row>
    <row r="544" spans="1:8" x14ac:dyDescent="0.4">
      <c r="A544" t="s">
        <v>840</v>
      </c>
      <c r="B544">
        <v>-27.634</v>
      </c>
      <c r="C544">
        <v>53.39</v>
      </c>
      <c r="D544">
        <v>10.593</v>
      </c>
      <c r="E544">
        <v>61.043999999999997</v>
      </c>
      <c r="F544">
        <v>61.216999999999999</v>
      </c>
      <c r="G544">
        <v>-3.0459999999999998</v>
      </c>
      <c r="H544">
        <v>19.823999999999899</v>
      </c>
    </row>
    <row r="545" spans="1:8" x14ac:dyDescent="0.4">
      <c r="A545" t="s">
        <v>841</v>
      </c>
      <c r="B545">
        <v>-27.716000000000001</v>
      </c>
      <c r="C545">
        <v>53.646000000000001</v>
      </c>
      <c r="D545">
        <v>10.403</v>
      </c>
      <c r="E545">
        <v>61.271999999999998</v>
      </c>
      <c r="F545">
        <v>61.47</v>
      </c>
      <c r="G545">
        <v>-3.2509999999999999</v>
      </c>
      <c r="H545">
        <v>19.821999999999999</v>
      </c>
    </row>
    <row r="546" spans="1:8" x14ac:dyDescent="0.4">
      <c r="A546" t="s">
        <v>842</v>
      </c>
      <c r="B546">
        <v>-27.797999999999998</v>
      </c>
      <c r="C546">
        <v>53.901000000000003</v>
      </c>
      <c r="D546">
        <v>10.210000000000001</v>
      </c>
      <c r="E546">
        <v>61.500999999999998</v>
      </c>
      <c r="F546">
        <v>61.725999999999999</v>
      </c>
      <c r="G546">
        <v>-3.4580000000000002</v>
      </c>
      <c r="H546">
        <v>19.818999999999999</v>
      </c>
    </row>
    <row r="547" spans="1:8" x14ac:dyDescent="0.4">
      <c r="A547" t="s">
        <v>843</v>
      </c>
      <c r="B547">
        <v>-27.88</v>
      </c>
      <c r="C547">
        <v>54.155999999999999</v>
      </c>
      <c r="D547">
        <v>10.013999999999999</v>
      </c>
      <c r="E547">
        <v>61.728999999999999</v>
      </c>
      <c r="F547">
        <v>61.981999999999999</v>
      </c>
      <c r="G547">
        <v>-3.665</v>
      </c>
      <c r="H547">
        <v>19.815999999999999</v>
      </c>
    </row>
    <row r="548" spans="1:8" x14ac:dyDescent="0.4">
      <c r="A548" s="1" t="s">
        <v>844</v>
      </c>
      <c r="B548" s="1">
        <v>-27.962</v>
      </c>
      <c r="C548" s="1">
        <v>54.41</v>
      </c>
      <c r="D548" s="1">
        <v>9.8149999999999995</v>
      </c>
      <c r="E548" s="1">
        <v>61.957000000000001</v>
      </c>
      <c r="F548" s="1">
        <v>62.241</v>
      </c>
      <c r="G548" s="1">
        <v>-3.8740000000000001</v>
      </c>
      <c r="H548" s="1">
        <v>19.812999999999999</v>
      </c>
    </row>
    <row r="549" spans="1:8" x14ac:dyDescent="0.4">
      <c r="A549" t="s">
        <v>845</v>
      </c>
      <c r="B549">
        <v>-28.044</v>
      </c>
      <c r="C549">
        <v>54.664000000000001</v>
      </c>
      <c r="D549">
        <v>9.6129999999999995</v>
      </c>
      <c r="E549">
        <v>62.185000000000002</v>
      </c>
      <c r="F549">
        <v>62.502000000000002</v>
      </c>
      <c r="G549">
        <v>-4.0839999999999996</v>
      </c>
      <c r="H549">
        <v>19.811</v>
      </c>
    </row>
    <row r="550" spans="1:8" x14ac:dyDescent="0.4">
      <c r="A550" t="s">
        <v>846</v>
      </c>
      <c r="B550">
        <v>-28.125</v>
      </c>
      <c r="C550">
        <v>54.917000000000002</v>
      </c>
      <c r="D550">
        <v>9.4090000000000007</v>
      </c>
      <c r="E550">
        <v>62.414000000000001</v>
      </c>
      <c r="F550">
        <v>62.765999999999998</v>
      </c>
      <c r="G550">
        <v>-4.2949999999999999</v>
      </c>
      <c r="H550">
        <v>19.808</v>
      </c>
    </row>
    <row r="551" spans="1:8" x14ac:dyDescent="0.4">
      <c r="A551" t="s">
        <v>847</v>
      </c>
      <c r="B551">
        <v>-28.207000000000001</v>
      </c>
      <c r="C551">
        <v>55.168999999999997</v>
      </c>
      <c r="D551">
        <v>9.2029999999999994</v>
      </c>
      <c r="E551">
        <v>62.642000000000003</v>
      </c>
      <c r="F551">
        <v>63.030999999999999</v>
      </c>
      <c r="G551">
        <v>-4.5060000000000002</v>
      </c>
      <c r="H551">
        <v>19.805</v>
      </c>
    </row>
    <row r="552" spans="1:8" x14ac:dyDescent="0.4">
      <c r="A552" t="s">
        <v>848</v>
      </c>
      <c r="B552">
        <v>-28.289000000000001</v>
      </c>
      <c r="C552">
        <v>55.420999999999999</v>
      </c>
      <c r="D552">
        <v>8.9939999999999998</v>
      </c>
      <c r="E552">
        <v>62.87</v>
      </c>
      <c r="F552">
        <v>63.298000000000002</v>
      </c>
      <c r="G552">
        <v>-4.718</v>
      </c>
      <c r="H552">
        <v>19.803000000000001</v>
      </c>
    </row>
    <row r="553" spans="1:8" x14ac:dyDescent="0.4">
      <c r="A553" t="s">
        <v>849</v>
      </c>
      <c r="B553">
        <v>-28.37</v>
      </c>
      <c r="C553">
        <v>55.671999999999997</v>
      </c>
      <c r="D553">
        <v>8.7829999999999995</v>
      </c>
      <c r="E553">
        <v>63.097999999999999</v>
      </c>
      <c r="F553">
        <v>63.567999999999998</v>
      </c>
      <c r="G553">
        <v>-4.931</v>
      </c>
      <c r="H553">
        <v>19.8</v>
      </c>
    </row>
    <row r="554" spans="1:8" x14ac:dyDescent="0.4">
      <c r="A554" t="s">
        <v>850</v>
      </c>
      <c r="B554">
        <v>-28.452000000000002</v>
      </c>
      <c r="C554">
        <v>55.920999999999999</v>
      </c>
      <c r="D554">
        <v>8.5709999999999997</v>
      </c>
      <c r="E554">
        <v>63.326000000000001</v>
      </c>
      <c r="F554">
        <v>63.838999999999999</v>
      </c>
      <c r="G554">
        <v>-5.1429999999999998</v>
      </c>
      <c r="H554">
        <v>19.797999999999998</v>
      </c>
    </row>
    <row r="555" spans="1:8" x14ac:dyDescent="0.4">
      <c r="A555" t="s">
        <v>851</v>
      </c>
      <c r="B555">
        <v>-28.533000000000001</v>
      </c>
      <c r="C555">
        <v>56.17</v>
      </c>
      <c r="D555">
        <v>8.3559999999999999</v>
      </c>
      <c r="E555">
        <v>63.554000000000002</v>
      </c>
      <c r="F555">
        <v>64.113</v>
      </c>
      <c r="G555">
        <v>-5.3559999999999999</v>
      </c>
      <c r="H555">
        <v>19.795000000000002</v>
      </c>
    </row>
    <row r="556" spans="1:8" x14ac:dyDescent="0.4">
      <c r="A556" t="s">
        <v>852</v>
      </c>
      <c r="B556">
        <v>-28.614000000000001</v>
      </c>
      <c r="C556">
        <v>56.418999999999997</v>
      </c>
      <c r="D556">
        <v>8.14</v>
      </c>
      <c r="E556">
        <v>63.781999999999996</v>
      </c>
      <c r="F556">
        <v>64.388000000000005</v>
      </c>
      <c r="G556">
        <v>-5.569</v>
      </c>
      <c r="H556">
        <v>19.792999999999999</v>
      </c>
    </row>
    <row r="557" spans="1:8" x14ac:dyDescent="0.4">
      <c r="A557" t="s">
        <v>853</v>
      </c>
      <c r="B557">
        <v>-28.696000000000002</v>
      </c>
      <c r="C557">
        <v>56.665999999999997</v>
      </c>
      <c r="D557">
        <v>7.923</v>
      </c>
      <c r="E557">
        <v>64.010000000000005</v>
      </c>
      <c r="F557">
        <v>64.665999999999997</v>
      </c>
      <c r="G557">
        <v>-5.7809999999999997</v>
      </c>
      <c r="H557">
        <v>19.791</v>
      </c>
    </row>
    <row r="558" spans="1:8" x14ac:dyDescent="0.4">
      <c r="A558" t="s">
        <v>854</v>
      </c>
      <c r="B558">
        <v>-28.777000000000001</v>
      </c>
      <c r="C558">
        <v>56.911999999999999</v>
      </c>
      <c r="D558">
        <v>7.7039999999999997</v>
      </c>
      <c r="E558">
        <v>64.236999999999995</v>
      </c>
      <c r="F558">
        <v>64.944999999999993</v>
      </c>
      <c r="G558">
        <v>-5.9930000000000003</v>
      </c>
      <c r="H558">
        <v>19.788</v>
      </c>
    </row>
    <row r="559" spans="1:8" x14ac:dyDescent="0.4">
      <c r="A559" t="s">
        <v>855</v>
      </c>
      <c r="B559">
        <v>-28.858000000000001</v>
      </c>
      <c r="C559">
        <v>57.156999999999996</v>
      </c>
      <c r="D559">
        <v>7.484</v>
      </c>
      <c r="E559">
        <v>64.465000000000003</v>
      </c>
      <c r="F559">
        <v>65.227000000000004</v>
      </c>
      <c r="G559">
        <v>-6.2050000000000001</v>
      </c>
      <c r="H559">
        <v>19.786000000000001</v>
      </c>
    </row>
    <row r="560" spans="1:8" x14ac:dyDescent="0.4">
      <c r="A560" t="s">
        <v>856</v>
      </c>
      <c r="B560">
        <v>-28.94</v>
      </c>
      <c r="C560">
        <v>57.402000000000001</v>
      </c>
      <c r="D560">
        <v>7.2629999999999999</v>
      </c>
      <c r="E560">
        <v>64.692999999999998</v>
      </c>
      <c r="F560">
        <v>65.510999999999996</v>
      </c>
      <c r="G560">
        <v>-6.4160000000000004</v>
      </c>
      <c r="H560">
        <v>19.783999999999999</v>
      </c>
    </row>
    <row r="561" spans="1:8" x14ac:dyDescent="0.4">
      <c r="A561" t="s">
        <v>857</v>
      </c>
      <c r="B561">
        <v>-29.021000000000001</v>
      </c>
      <c r="C561">
        <v>57.645000000000003</v>
      </c>
      <c r="D561">
        <v>7.0419999999999998</v>
      </c>
      <c r="E561">
        <v>64.921000000000006</v>
      </c>
      <c r="F561">
        <v>65.796999999999997</v>
      </c>
      <c r="G561">
        <v>-6.6260000000000003</v>
      </c>
      <c r="H561">
        <v>19.782</v>
      </c>
    </row>
    <row r="562" spans="1:8" x14ac:dyDescent="0.4">
      <c r="A562" t="s">
        <v>858</v>
      </c>
      <c r="B562">
        <v>-29.102</v>
      </c>
      <c r="C562">
        <v>57.887</v>
      </c>
      <c r="D562">
        <v>6.82</v>
      </c>
      <c r="E562">
        <v>65.149000000000001</v>
      </c>
      <c r="F562">
        <v>66.084999999999994</v>
      </c>
      <c r="G562">
        <v>-6.8360000000000003</v>
      </c>
      <c r="H562">
        <v>19.779</v>
      </c>
    </row>
    <row r="563" spans="1:8" x14ac:dyDescent="0.4">
      <c r="A563" t="s">
        <v>859</v>
      </c>
      <c r="B563">
        <v>-29.183</v>
      </c>
      <c r="C563">
        <v>58.128</v>
      </c>
      <c r="D563">
        <v>6.5970000000000004</v>
      </c>
      <c r="E563">
        <v>65.376000000000005</v>
      </c>
      <c r="F563">
        <v>66.373999999999995</v>
      </c>
      <c r="G563">
        <v>-7.0439999999999996</v>
      </c>
      <c r="H563">
        <v>19.777000000000001</v>
      </c>
    </row>
    <row r="564" spans="1:8" x14ac:dyDescent="0.4">
      <c r="A564" t="s">
        <v>860</v>
      </c>
      <c r="B564">
        <v>-29.263999999999999</v>
      </c>
      <c r="C564">
        <v>58.368000000000002</v>
      </c>
      <c r="D564">
        <v>6.3739999999999997</v>
      </c>
      <c r="E564">
        <v>65.603999999999999</v>
      </c>
      <c r="F564">
        <v>66.665999999999997</v>
      </c>
      <c r="G564">
        <v>-7.2510000000000003</v>
      </c>
      <c r="H564">
        <v>19.774999999999999</v>
      </c>
    </row>
    <row r="565" spans="1:8" x14ac:dyDescent="0.4">
      <c r="A565" t="s">
        <v>861</v>
      </c>
      <c r="B565">
        <v>-29.344999999999999</v>
      </c>
      <c r="C565">
        <v>58.606999999999999</v>
      </c>
      <c r="D565">
        <v>6.1520000000000001</v>
      </c>
      <c r="E565">
        <v>65.831000000000003</v>
      </c>
      <c r="F565">
        <v>66.959000000000003</v>
      </c>
      <c r="G565">
        <v>-7.4569999999999999</v>
      </c>
      <c r="H565">
        <v>19.773</v>
      </c>
    </row>
    <row r="566" spans="1:8" x14ac:dyDescent="0.4">
      <c r="A566" t="s">
        <v>862</v>
      </c>
      <c r="B566">
        <v>-29.425999999999998</v>
      </c>
      <c r="C566">
        <v>58.844999999999999</v>
      </c>
      <c r="D566">
        <v>5.9290000000000003</v>
      </c>
      <c r="E566">
        <v>66.058999999999997</v>
      </c>
      <c r="F566">
        <v>67.254000000000005</v>
      </c>
      <c r="G566">
        <v>-7.6609999999999996</v>
      </c>
      <c r="H566">
        <v>19.771000000000001</v>
      </c>
    </row>
    <row r="567" spans="1:8" x14ac:dyDescent="0.4">
      <c r="A567" t="s">
        <v>863</v>
      </c>
      <c r="B567">
        <v>-29.507000000000001</v>
      </c>
      <c r="C567">
        <v>59.082000000000001</v>
      </c>
      <c r="D567">
        <v>5.7069999999999999</v>
      </c>
      <c r="E567">
        <v>66.286000000000001</v>
      </c>
      <c r="F567">
        <v>67.551000000000002</v>
      </c>
      <c r="G567">
        <v>-7.8639999999999999</v>
      </c>
      <c r="H567">
        <v>19.768999999999998</v>
      </c>
    </row>
    <row r="568" spans="1:8" x14ac:dyDescent="0.4">
      <c r="A568" t="s">
        <v>864</v>
      </c>
      <c r="B568">
        <v>-29.588000000000001</v>
      </c>
      <c r="C568">
        <v>59.317999999999998</v>
      </c>
      <c r="D568">
        <v>5.4850000000000003</v>
      </c>
      <c r="E568">
        <v>66.513999999999996</v>
      </c>
      <c r="F568">
        <v>67.849000000000004</v>
      </c>
      <c r="G568">
        <v>-8.0649999999999995</v>
      </c>
      <c r="H568">
        <v>19.766999999999999</v>
      </c>
    </row>
    <row r="569" spans="1:8" x14ac:dyDescent="0.4">
      <c r="A569" t="s">
        <v>865</v>
      </c>
      <c r="B569">
        <v>-29.667999999999999</v>
      </c>
      <c r="C569">
        <v>59.552</v>
      </c>
      <c r="D569">
        <v>5.2640000000000002</v>
      </c>
      <c r="E569">
        <v>66.741</v>
      </c>
      <c r="F569">
        <v>68.149000000000001</v>
      </c>
      <c r="G569">
        <v>-8.2629999999999999</v>
      </c>
      <c r="H569">
        <v>19.765000000000001</v>
      </c>
    </row>
    <row r="570" spans="1:8" x14ac:dyDescent="0.4">
      <c r="A570" t="s">
        <v>866</v>
      </c>
      <c r="B570">
        <v>-29.748999999999999</v>
      </c>
      <c r="C570">
        <v>59.786000000000001</v>
      </c>
      <c r="D570">
        <v>5.0439999999999996</v>
      </c>
      <c r="E570">
        <v>66.968999999999994</v>
      </c>
      <c r="F570">
        <v>68.450999999999993</v>
      </c>
      <c r="G570">
        <v>-8.4600000000000009</v>
      </c>
      <c r="H570">
        <v>19.763999999999999</v>
      </c>
    </row>
    <row r="571" spans="1:8" x14ac:dyDescent="0.4">
      <c r="A571" t="s">
        <v>867</v>
      </c>
      <c r="B571">
        <v>-29.83</v>
      </c>
      <c r="C571">
        <v>60.018999999999998</v>
      </c>
      <c r="D571">
        <v>4.8250000000000002</v>
      </c>
      <c r="E571">
        <v>67.195999999999998</v>
      </c>
      <c r="F571">
        <v>68.753</v>
      </c>
      <c r="G571">
        <v>-8.6549999999999994</v>
      </c>
      <c r="H571">
        <v>19.762</v>
      </c>
    </row>
    <row r="572" spans="1:8" x14ac:dyDescent="0.4">
      <c r="A572" t="s">
        <v>868</v>
      </c>
      <c r="B572">
        <v>-29.91</v>
      </c>
      <c r="C572">
        <v>60.25</v>
      </c>
      <c r="D572">
        <v>4.6070000000000002</v>
      </c>
      <c r="E572">
        <v>67.424000000000007</v>
      </c>
      <c r="F572">
        <v>69.057000000000002</v>
      </c>
      <c r="G572">
        <v>-8.8469999999999995</v>
      </c>
      <c r="H572">
        <v>19.759999999999899</v>
      </c>
    </row>
    <row r="573" spans="1:8" x14ac:dyDescent="0.4">
      <c r="A573" t="s">
        <v>869</v>
      </c>
      <c r="B573">
        <v>-29.991</v>
      </c>
      <c r="C573">
        <v>60.481000000000002</v>
      </c>
      <c r="D573">
        <v>4.3899999999999997</v>
      </c>
      <c r="E573">
        <v>67.650999999999996</v>
      </c>
      <c r="F573">
        <v>69.361999999999995</v>
      </c>
      <c r="G573">
        <v>-9.0370000000000008</v>
      </c>
      <c r="H573">
        <v>19.757999999999999</v>
      </c>
    </row>
    <row r="574" spans="1:8" x14ac:dyDescent="0.4">
      <c r="A574" t="s">
        <v>870</v>
      </c>
      <c r="B574">
        <v>-30.071999999999999</v>
      </c>
      <c r="C574">
        <v>60.71</v>
      </c>
      <c r="D574">
        <v>4.1749999999999998</v>
      </c>
      <c r="E574">
        <v>67.878</v>
      </c>
      <c r="F574">
        <v>69.668000000000006</v>
      </c>
      <c r="G574">
        <v>-9.2240000000000002</v>
      </c>
      <c r="H574">
        <v>19.756999999999898</v>
      </c>
    </row>
    <row r="575" spans="1:8" x14ac:dyDescent="0.4">
      <c r="A575" t="s">
        <v>871</v>
      </c>
      <c r="B575">
        <v>-30.152000000000001</v>
      </c>
      <c r="C575">
        <v>60.938000000000002</v>
      </c>
      <c r="D575">
        <v>3.9620000000000002</v>
      </c>
      <c r="E575">
        <v>68.105000000000004</v>
      </c>
      <c r="F575">
        <v>69.974999999999994</v>
      </c>
      <c r="G575">
        <v>-9.4090000000000007</v>
      </c>
      <c r="H575">
        <v>19.754999999999999</v>
      </c>
    </row>
    <row r="576" spans="1:8" x14ac:dyDescent="0.4">
      <c r="A576" t="s">
        <v>872</v>
      </c>
      <c r="B576">
        <v>-30.233000000000001</v>
      </c>
      <c r="C576">
        <v>61.165999999999997</v>
      </c>
      <c r="D576">
        <v>3.7509999999999999</v>
      </c>
      <c r="E576">
        <v>68.332999999999998</v>
      </c>
      <c r="F576">
        <v>70.284000000000006</v>
      </c>
      <c r="G576">
        <v>-9.5909999999999993</v>
      </c>
      <c r="H576">
        <v>19.753</v>
      </c>
    </row>
    <row r="577" spans="1:8" x14ac:dyDescent="0.4">
      <c r="A577" t="s">
        <v>873</v>
      </c>
      <c r="B577">
        <v>-30.312999999999999</v>
      </c>
      <c r="C577">
        <v>61.392000000000003</v>
      </c>
      <c r="D577">
        <v>3.5419999999999998</v>
      </c>
      <c r="E577">
        <v>68.56</v>
      </c>
      <c r="F577">
        <v>70.591999999999999</v>
      </c>
      <c r="G577">
        <v>-9.7690000000000001</v>
      </c>
      <c r="H577">
        <v>19.751999999999999</v>
      </c>
    </row>
    <row r="578" spans="1:8" x14ac:dyDescent="0.4">
      <c r="A578" t="s">
        <v>874</v>
      </c>
      <c r="B578">
        <v>-30.393000000000001</v>
      </c>
      <c r="C578">
        <v>61.618000000000002</v>
      </c>
      <c r="D578">
        <v>3.335</v>
      </c>
      <c r="E578">
        <v>68.787000000000006</v>
      </c>
      <c r="F578">
        <v>70.902000000000001</v>
      </c>
      <c r="G578">
        <v>-9.9450000000000003</v>
      </c>
      <c r="H578">
        <v>19.75</v>
      </c>
    </row>
    <row r="579" spans="1:8" x14ac:dyDescent="0.4">
      <c r="A579" t="s">
        <v>875</v>
      </c>
      <c r="B579">
        <v>-30.474</v>
      </c>
      <c r="C579">
        <v>61.841999999999999</v>
      </c>
      <c r="D579">
        <v>3.1309999999999998</v>
      </c>
      <c r="E579">
        <v>69.013999999999996</v>
      </c>
      <c r="F579">
        <v>71.210999999999999</v>
      </c>
      <c r="G579">
        <v>-10.117000000000001</v>
      </c>
      <c r="H579">
        <v>19.748999999999999</v>
      </c>
    </row>
    <row r="580" spans="1:8" x14ac:dyDescent="0.4">
      <c r="A580" t="s">
        <v>876</v>
      </c>
      <c r="B580">
        <v>-30.553999999999998</v>
      </c>
      <c r="C580">
        <v>62.066000000000003</v>
      </c>
      <c r="D580">
        <v>2.9289999999999998</v>
      </c>
      <c r="E580">
        <v>69.241</v>
      </c>
      <c r="F580">
        <v>71.522000000000006</v>
      </c>
      <c r="G580">
        <v>-10.287000000000001</v>
      </c>
      <c r="H580">
        <v>19.747</v>
      </c>
    </row>
    <row r="581" spans="1:8" x14ac:dyDescent="0.4">
      <c r="A581" t="s">
        <v>877</v>
      </c>
      <c r="B581">
        <v>-30.634</v>
      </c>
      <c r="C581">
        <v>62.289000000000001</v>
      </c>
      <c r="D581">
        <v>2.73</v>
      </c>
      <c r="E581">
        <v>69.468000000000004</v>
      </c>
      <c r="F581">
        <v>71.831999999999994</v>
      </c>
      <c r="G581">
        <v>-10.452</v>
      </c>
      <c r="H581">
        <v>19.745999999999999</v>
      </c>
    </row>
    <row r="582" spans="1:8" x14ac:dyDescent="0.4">
      <c r="A582" t="s">
        <v>878</v>
      </c>
      <c r="B582">
        <v>-30.713999999999999</v>
      </c>
      <c r="C582">
        <v>62.511000000000003</v>
      </c>
      <c r="D582">
        <v>2.5350000000000001</v>
      </c>
      <c r="E582">
        <v>69.694999999999993</v>
      </c>
      <c r="F582">
        <v>72.143000000000001</v>
      </c>
      <c r="G582">
        <v>-10.614000000000001</v>
      </c>
      <c r="H582">
        <v>19.744</v>
      </c>
    </row>
    <row r="583" spans="1:8" x14ac:dyDescent="0.4">
      <c r="A583" t="s">
        <v>879</v>
      </c>
      <c r="B583">
        <v>-30.794</v>
      </c>
      <c r="C583">
        <v>62.731999999999999</v>
      </c>
      <c r="D583">
        <v>2.3420000000000001</v>
      </c>
      <c r="E583">
        <v>69.921999999999997</v>
      </c>
      <c r="F583">
        <v>72.453000000000003</v>
      </c>
      <c r="G583">
        <v>-10.773</v>
      </c>
      <c r="H583">
        <v>19.742999999999999</v>
      </c>
    </row>
    <row r="584" spans="1:8" x14ac:dyDescent="0.4">
      <c r="A584" t="s">
        <v>880</v>
      </c>
      <c r="B584">
        <v>-30.875</v>
      </c>
      <c r="C584">
        <v>62.951999999999998</v>
      </c>
      <c r="D584">
        <v>2.153</v>
      </c>
      <c r="E584">
        <v>70.149000000000001</v>
      </c>
      <c r="F584">
        <v>72.763999999999996</v>
      </c>
      <c r="G584">
        <v>-10.927</v>
      </c>
      <c r="H584">
        <v>19.742000000000001</v>
      </c>
    </row>
    <row r="585" spans="1:8" x14ac:dyDescent="0.4">
      <c r="A585" t="s">
        <v>881</v>
      </c>
      <c r="B585">
        <v>-30.954999999999998</v>
      </c>
      <c r="C585">
        <v>63.171999999999997</v>
      </c>
      <c r="D585">
        <v>1.9670000000000001</v>
      </c>
      <c r="E585">
        <v>70.376000000000005</v>
      </c>
      <c r="F585">
        <v>73.073999999999998</v>
      </c>
      <c r="G585">
        <v>-11.077999999999999</v>
      </c>
      <c r="H585">
        <v>19.739999999999998</v>
      </c>
    </row>
    <row r="586" spans="1:8" x14ac:dyDescent="0.4">
      <c r="A586" t="s">
        <v>882</v>
      </c>
      <c r="B586">
        <v>-31.035</v>
      </c>
      <c r="C586">
        <v>63.390999999999998</v>
      </c>
      <c r="D586">
        <v>1.786</v>
      </c>
      <c r="E586">
        <v>70.602999999999994</v>
      </c>
      <c r="F586">
        <v>73.384</v>
      </c>
      <c r="G586">
        <v>-11.225</v>
      </c>
      <c r="H586">
        <v>19.739000000000001</v>
      </c>
    </row>
    <row r="587" spans="1:8" x14ac:dyDescent="0.4">
      <c r="A587" t="s">
        <v>883</v>
      </c>
      <c r="B587">
        <v>-31.114999999999998</v>
      </c>
      <c r="C587">
        <v>63.609000000000002</v>
      </c>
      <c r="D587">
        <v>1.6080000000000001</v>
      </c>
      <c r="E587">
        <v>70.828999999999994</v>
      </c>
      <c r="F587">
        <v>73.691999999999993</v>
      </c>
      <c r="G587">
        <v>-11.367000000000001</v>
      </c>
      <c r="H587">
        <v>19.738</v>
      </c>
    </row>
    <row r="588" spans="1:8" x14ac:dyDescent="0.4">
      <c r="A588" t="s">
        <v>884</v>
      </c>
      <c r="B588">
        <v>-31.193999999999999</v>
      </c>
      <c r="C588">
        <v>63.826999999999998</v>
      </c>
      <c r="D588">
        <v>1.4339999999999999</v>
      </c>
      <c r="E588">
        <v>71.055999999999997</v>
      </c>
      <c r="F588">
        <v>74</v>
      </c>
      <c r="G588">
        <v>-11.506</v>
      </c>
      <c r="H588">
        <v>19.736000000000001</v>
      </c>
    </row>
    <row r="589" spans="1:8" x14ac:dyDescent="0.4">
      <c r="A589" t="s">
        <v>885</v>
      </c>
      <c r="B589">
        <v>-31.274000000000001</v>
      </c>
      <c r="C589">
        <v>64.043999999999997</v>
      </c>
      <c r="D589">
        <v>1.264</v>
      </c>
      <c r="E589">
        <v>71.283000000000001</v>
      </c>
      <c r="F589">
        <v>74.308000000000007</v>
      </c>
      <c r="G589">
        <v>-11.64</v>
      </c>
      <c r="H589">
        <v>19.734999999999999</v>
      </c>
    </row>
    <row r="590" spans="1:8" x14ac:dyDescent="0.4">
      <c r="A590" t="s">
        <v>886</v>
      </c>
      <c r="B590">
        <v>-31.353999999999999</v>
      </c>
      <c r="C590">
        <v>64.260000000000005</v>
      </c>
      <c r="D590">
        <v>1.0980000000000001</v>
      </c>
      <c r="E590">
        <v>71.510000000000005</v>
      </c>
      <c r="F590">
        <v>74.614000000000004</v>
      </c>
      <c r="G590">
        <v>-11.769</v>
      </c>
      <c r="H590">
        <v>19.734000000000002</v>
      </c>
    </row>
    <row r="591" spans="1:8" x14ac:dyDescent="0.4">
      <c r="A591" t="s">
        <v>887</v>
      </c>
      <c r="B591">
        <v>-31.434000000000001</v>
      </c>
      <c r="C591">
        <v>64.475999999999999</v>
      </c>
      <c r="D591">
        <v>0.93799999999999994</v>
      </c>
      <c r="E591">
        <v>71.736000000000004</v>
      </c>
      <c r="F591">
        <v>74.918999999999997</v>
      </c>
      <c r="G591">
        <v>-11.895</v>
      </c>
      <c r="H591">
        <v>19.733000000000001</v>
      </c>
    </row>
    <row r="592" spans="1:8" x14ac:dyDescent="0.4">
      <c r="A592" t="s">
        <v>888</v>
      </c>
      <c r="B592">
        <v>-31.513999999999999</v>
      </c>
      <c r="C592">
        <v>64.691000000000003</v>
      </c>
      <c r="D592">
        <v>0.78100000000000003</v>
      </c>
      <c r="E592">
        <v>71.962999999999994</v>
      </c>
      <c r="F592">
        <v>75.222999999999999</v>
      </c>
      <c r="G592">
        <v>-12.015000000000001</v>
      </c>
      <c r="H592">
        <v>19.731999999999999</v>
      </c>
    </row>
    <row r="593" spans="1:8" x14ac:dyDescent="0.4">
      <c r="A593" t="s">
        <v>889</v>
      </c>
      <c r="B593">
        <v>-31.593</v>
      </c>
      <c r="C593">
        <v>64.906000000000006</v>
      </c>
      <c r="D593">
        <v>0.63</v>
      </c>
      <c r="E593">
        <v>72.19</v>
      </c>
      <c r="F593">
        <v>75.525999999999996</v>
      </c>
      <c r="G593">
        <v>-12.132</v>
      </c>
      <c r="H593">
        <v>19.73</v>
      </c>
    </row>
    <row r="594" spans="1:8" x14ac:dyDescent="0.4">
      <c r="A594" t="s">
        <v>890</v>
      </c>
      <c r="B594">
        <v>-31.672999999999998</v>
      </c>
      <c r="C594">
        <v>65.120999999999995</v>
      </c>
      <c r="D594">
        <v>0.48399999999999999</v>
      </c>
      <c r="E594">
        <v>72.415999999999997</v>
      </c>
      <c r="F594">
        <v>75.825999999999993</v>
      </c>
      <c r="G594">
        <v>-12.243</v>
      </c>
      <c r="H594">
        <v>19.728999999999999</v>
      </c>
    </row>
    <row r="595" spans="1:8" x14ac:dyDescent="0.4">
      <c r="A595" t="s">
        <v>891</v>
      </c>
      <c r="B595">
        <v>-31.753</v>
      </c>
      <c r="C595">
        <v>65.334999999999994</v>
      </c>
      <c r="D595">
        <v>0.34300000000000003</v>
      </c>
      <c r="E595">
        <v>72.643000000000001</v>
      </c>
      <c r="F595">
        <v>76.125</v>
      </c>
      <c r="G595">
        <v>-12.349</v>
      </c>
      <c r="H595">
        <v>19.728000000000002</v>
      </c>
    </row>
    <row r="596" spans="1:8" x14ac:dyDescent="0.4">
      <c r="A596" t="s">
        <v>892</v>
      </c>
      <c r="B596">
        <v>-31.832000000000001</v>
      </c>
      <c r="C596">
        <v>65.549000000000007</v>
      </c>
      <c r="D596">
        <v>0.20699999999999999</v>
      </c>
      <c r="E596">
        <v>72.869</v>
      </c>
      <c r="F596">
        <v>76.421000000000006</v>
      </c>
      <c r="G596">
        <v>-12.451000000000001</v>
      </c>
      <c r="H596">
        <v>19.727</v>
      </c>
    </row>
    <row r="597" spans="1:8" x14ac:dyDescent="0.4">
      <c r="A597" t="s">
        <v>893</v>
      </c>
      <c r="B597">
        <v>-31.911999999999999</v>
      </c>
      <c r="C597">
        <v>65.762</v>
      </c>
      <c r="D597">
        <v>7.5999999999999998E-2</v>
      </c>
      <c r="E597">
        <v>73.096000000000004</v>
      </c>
      <c r="F597">
        <v>76.716999999999999</v>
      </c>
      <c r="G597">
        <v>-12.548</v>
      </c>
      <c r="H597">
        <v>19.725999999999999</v>
      </c>
    </row>
    <row r="598" spans="1:8" x14ac:dyDescent="0.4">
      <c r="A598" t="s">
        <v>894</v>
      </c>
      <c r="B598">
        <v>-31.991</v>
      </c>
      <c r="C598">
        <v>65.974999999999994</v>
      </c>
      <c r="D598">
        <v>-4.9000000000000002E-2</v>
      </c>
      <c r="E598">
        <v>73.322000000000003</v>
      </c>
      <c r="F598">
        <v>77.009</v>
      </c>
      <c r="G598">
        <v>-12.638999999999999</v>
      </c>
      <c r="H598">
        <v>19.725000000000001</v>
      </c>
    </row>
    <row r="599" spans="1:8" x14ac:dyDescent="0.4">
      <c r="A599" t="s">
        <v>895</v>
      </c>
      <c r="B599">
        <v>-32.070999999999998</v>
      </c>
      <c r="C599">
        <v>66.188000000000002</v>
      </c>
      <c r="D599">
        <v>-0.16800000000000001</v>
      </c>
      <c r="E599">
        <v>73.549000000000007</v>
      </c>
      <c r="F599">
        <v>77.3</v>
      </c>
      <c r="G599">
        <v>-12.726000000000001</v>
      </c>
      <c r="H599">
        <v>19.722999999999999</v>
      </c>
    </row>
    <row r="600" spans="1:8" x14ac:dyDescent="0.4">
      <c r="A600" t="s">
        <v>896</v>
      </c>
      <c r="B600">
        <v>-32.15</v>
      </c>
      <c r="C600">
        <v>66.400999999999996</v>
      </c>
      <c r="D600">
        <v>-0.28100000000000003</v>
      </c>
      <c r="E600">
        <v>73.775000000000006</v>
      </c>
      <c r="F600">
        <v>77.587000000000003</v>
      </c>
      <c r="G600">
        <v>-12.807</v>
      </c>
      <c r="H600">
        <v>19.722000000000001</v>
      </c>
    </row>
    <row r="601" spans="1:8" x14ac:dyDescent="0.4">
      <c r="A601" t="s">
        <v>897</v>
      </c>
      <c r="B601">
        <v>-32.228999999999999</v>
      </c>
      <c r="C601">
        <v>66.614000000000004</v>
      </c>
      <c r="D601">
        <v>-0.38800000000000001</v>
      </c>
      <c r="E601">
        <v>74.001999999999995</v>
      </c>
      <c r="F601">
        <v>77.873000000000005</v>
      </c>
      <c r="G601">
        <v>-12.882999999999999</v>
      </c>
      <c r="H601">
        <v>19.721</v>
      </c>
    </row>
    <row r="602" spans="1:8" x14ac:dyDescent="0.4">
      <c r="A602" t="s">
        <v>898</v>
      </c>
      <c r="B602">
        <v>-32.308999999999997</v>
      </c>
      <c r="C602">
        <v>66.825999999999993</v>
      </c>
      <c r="D602">
        <v>-0.49</v>
      </c>
      <c r="E602">
        <v>74.227999999999994</v>
      </c>
      <c r="F602">
        <v>78.155000000000001</v>
      </c>
      <c r="G602">
        <v>-12.954000000000001</v>
      </c>
      <c r="H602">
        <v>19.72</v>
      </c>
    </row>
    <row r="603" spans="1:8" x14ac:dyDescent="0.4">
      <c r="A603" t="s">
        <v>899</v>
      </c>
      <c r="B603">
        <v>-32.387999999999998</v>
      </c>
      <c r="C603">
        <v>67.037999999999997</v>
      </c>
      <c r="D603">
        <v>-0.58399999999999996</v>
      </c>
      <c r="E603">
        <v>74.453999999999994</v>
      </c>
      <c r="F603">
        <v>78.435000000000002</v>
      </c>
      <c r="G603">
        <v>-13.02</v>
      </c>
      <c r="H603">
        <v>19.719000000000001</v>
      </c>
    </row>
    <row r="604" spans="1:8" x14ac:dyDescent="0.4">
      <c r="A604" t="s">
        <v>900</v>
      </c>
      <c r="B604">
        <v>-32.466999999999999</v>
      </c>
      <c r="C604">
        <v>67.251000000000005</v>
      </c>
      <c r="D604">
        <v>-0.67300000000000004</v>
      </c>
      <c r="E604">
        <v>74.680999999999997</v>
      </c>
      <c r="F604">
        <v>78.712000000000003</v>
      </c>
      <c r="G604">
        <v>-13.08</v>
      </c>
      <c r="H604">
        <v>19.718</v>
      </c>
    </row>
    <row r="605" spans="1:8" x14ac:dyDescent="0.4">
      <c r="A605" t="s">
        <v>901</v>
      </c>
      <c r="B605">
        <v>-32.545999999999999</v>
      </c>
      <c r="C605">
        <v>67.462999999999994</v>
      </c>
      <c r="D605">
        <v>-0.755</v>
      </c>
      <c r="E605">
        <v>74.906999999999996</v>
      </c>
      <c r="F605">
        <v>78.986000000000004</v>
      </c>
      <c r="G605">
        <v>-13.135</v>
      </c>
      <c r="H605">
        <v>19.716999999999999</v>
      </c>
    </row>
    <row r="606" spans="1:8" x14ac:dyDescent="0.4">
      <c r="A606" t="s">
        <v>902</v>
      </c>
      <c r="B606">
        <v>-32.625</v>
      </c>
      <c r="C606">
        <v>67.674999999999997</v>
      </c>
      <c r="D606">
        <v>-0.83</v>
      </c>
      <c r="E606">
        <v>75.132999999999996</v>
      </c>
      <c r="F606">
        <v>79.256</v>
      </c>
      <c r="G606">
        <v>-13.183999999999999</v>
      </c>
      <c r="H606">
        <v>19.716000000000001</v>
      </c>
    </row>
    <row r="607" spans="1:8" x14ac:dyDescent="0.4">
      <c r="A607" t="s">
        <v>903</v>
      </c>
      <c r="B607">
        <v>-32.704000000000001</v>
      </c>
      <c r="C607">
        <v>67.887</v>
      </c>
      <c r="D607">
        <v>-0.89900000000000002</v>
      </c>
      <c r="E607">
        <v>75.358999999999995</v>
      </c>
      <c r="F607">
        <v>79.522999999999996</v>
      </c>
      <c r="G607">
        <v>-13.228</v>
      </c>
      <c r="H607">
        <v>19.715</v>
      </c>
    </row>
    <row r="608" spans="1:8" x14ac:dyDescent="0.4">
      <c r="A608" t="s">
        <v>904</v>
      </c>
      <c r="B608">
        <v>-32.783000000000001</v>
      </c>
      <c r="C608">
        <v>68.099000000000004</v>
      </c>
      <c r="D608">
        <v>-0.96099999999999997</v>
      </c>
      <c r="E608">
        <v>75.585999999999999</v>
      </c>
      <c r="F608">
        <v>79.787000000000006</v>
      </c>
      <c r="G608">
        <v>-13.266</v>
      </c>
      <c r="H608">
        <v>19.713999999999999</v>
      </c>
    </row>
    <row r="609" spans="1:8" x14ac:dyDescent="0.4">
      <c r="A609" t="s">
        <v>905</v>
      </c>
      <c r="B609">
        <v>-32.862000000000002</v>
      </c>
      <c r="C609">
        <v>68.311000000000007</v>
      </c>
      <c r="D609">
        <v>-1.0149999999999999</v>
      </c>
      <c r="E609">
        <v>75.811999999999998</v>
      </c>
      <c r="F609">
        <v>80.046999999999997</v>
      </c>
      <c r="G609">
        <v>-13.298</v>
      </c>
      <c r="H609">
        <v>19.713000000000001</v>
      </c>
    </row>
    <row r="610" spans="1:8" x14ac:dyDescent="0.4">
      <c r="A610" t="s">
        <v>906</v>
      </c>
      <c r="B610">
        <v>-32.941000000000003</v>
      </c>
      <c r="C610">
        <v>68.524000000000001</v>
      </c>
      <c r="D610">
        <v>-1.0629999999999999</v>
      </c>
      <c r="E610">
        <v>76.037999999999997</v>
      </c>
      <c r="F610">
        <v>80.304000000000002</v>
      </c>
      <c r="G610">
        <v>-13.324999999999999</v>
      </c>
      <c r="H610">
        <v>19.712</v>
      </c>
    </row>
    <row r="611" spans="1:8" x14ac:dyDescent="0.4">
      <c r="A611" t="s">
        <v>907</v>
      </c>
      <c r="B611">
        <v>-33.020000000000003</v>
      </c>
      <c r="C611">
        <v>68.736000000000004</v>
      </c>
      <c r="D611">
        <v>-1.103</v>
      </c>
      <c r="E611">
        <v>76.263999999999996</v>
      </c>
      <c r="F611">
        <v>80.555999999999997</v>
      </c>
      <c r="G611">
        <v>-13.346</v>
      </c>
      <c r="H611">
        <v>19.710999999999999</v>
      </c>
    </row>
    <row r="612" spans="1:8" x14ac:dyDescent="0.4">
      <c r="A612" t="s">
        <v>908</v>
      </c>
      <c r="B612">
        <v>-33.098999999999997</v>
      </c>
      <c r="C612">
        <v>68.947999999999993</v>
      </c>
      <c r="D612">
        <v>-1.1359999999999999</v>
      </c>
      <c r="E612">
        <v>76.489999999999995</v>
      </c>
      <c r="F612">
        <v>80.805000000000007</v>
      </c>
      <c r="G612">
        <v>-13.361000000000001</v>
      </c>
      <c r="H612">
        <v>19.71</v>
      </c>
    </row>
    <row r="613" spans="1:8" x14ac:dyDescent="0.4">
      <c r="A613" t="s">
        <v>909</v>
      </c>
      <c r="B613">
        <v>-33.177999999999997</v>
      </c>
      <c r="C613">
        <v>69.161000000000001</v>
      </c>
      <c r="D613">
        <v>-1.1619999999999999</v>
      </c>
      <c r="E613">
        <v>76.715999999999994</v>
      </c>
      <c r="F613">
        <v>81.051000000000002</v>
      </c>
      <c r="G613">
        <v>-13.371</v>
      </c>
      <c r="H613">
        <v>19.709</v>
      </c>
    </row>
    <row r="614" spans="1:8" x14ac:dyDescent="0.4">
      <c r="A614" t="s">
        <v>910</v>
      </c>
      <c r="B614">
        <v>-33.256999999999998</v>
      </c>
      <c r="C614">
        <v>69.373000000000005</v>
      </c>
      <c r="D614">
        <v>-1.18</v>
      </c>
      <c r="E614">
        <v>76.941999999999993</v>
      </c>
      <c r="F614">
        <v>81.292000000000002</v>
      </c>
      <c r="G614">
        <v>-13.375</v>
      </c>
      <c r="H614">
        <v>19.707999999999998</v>
      </c>
    </row>
    <row r="615" spans="1:8" x14ac:dyDescent="0.4">
      <c r="A615" t="s">
        <v>911</v>
      </c>
      <c r="B615">
        <v>-33.335999999999999</v>
      </c>
      <c r="C615">
        <v>69.585999999999999</v>
      </c>
      <c r="D615">
        <v>-1.1910000000000001</v>
      </c>
      <c r="E615">
        <v>77.168000000000006</v>
      </c>
      <c r="F615">
        <v>81.528999999999996</v>
      </c>
      <c r="G615">
        <v>-13.372999999999999</v>
      </c>
      <c r="H615">
        <v>19.706</v>
      </c>
    </row>
    <row r="616" spans="1:8" x14ac:dyDescent="0.4">
      <c r="A616" t="s">
        <v>912</v>
      </c>
      <c r="B616">
        <v>-33.414000000000001</v>
      </c>
      <c r="C616">
        <v>69.799000000000007</v>
      </c>
      <c r="D616">
        <v>-1.1930000000000001</v>
      </c>
      <c r="E616">
        <v>77.394000000000005</v>
      </c>
      <c r="F616">
        <v>81.763000000000005</v>
      </c>
      <c r="G616">
        <v>-13.365</v>
      </c>
      <c r="H616">
        <v>19.704999999999998</v>
      </c>
    </row>
    <row r="617" spans="1:8" x14ac:dyDescent="0.4">
      <c r="A617" t="s">
        <v>913</v>
      </c>
      <c r="B617">
        <v>-33.493000000000002</v>
      </c>
      <c r="C617">
        <v>70.012</v>
      </c>
      <c r="D617">
        <v>-1.1879999999999999</v>
      </c>
      <c r="E617">
        <v>77.62</v>
      </c>
      <c r="F617">
        <v>81.992999999999995</v>
      </c>
      <c r="G617">
        <v>-13.352</v>
      </c>
      <c r="H617">
        <v>19.704000000000001</v>
      </c>
    </row>
    <row r="618" spans="1:8" x14ac:dyDescent="0.4">
      <c r="A618" t="s">
        <v>914</v>
      </c>
      <c r="B618">
        <v>-33.572000000000003</v>
      </c>
      <c r="C618">
        <v>70.224999999999994</v>
      </c>
      <c r="D618">
        <v>-1.175</v>
      </c>
      <c r="E618">
        <v>77.846000000000004</v>
      </c>
      <c r="F618">
        <v>82.218000000000004</v>
      </c>
      <c r="G618">
        <v>-13.332000000000001</v>
      </c>
      <c r="H618">
        <v>19.702999999999999</v>
      </c>
    </row>
    <row r="619" spans="1:8" x14ac:dyDescent="0.4">
      <c r="A619" t="s">
        <v>915</v>
      </c>
      <c r="B619">
        <v>-33.65</v>
      </c>
      <c r="C619">
        <v>70.438000000000002</v>
      </c>
      <c r="D619">
        <v>-1.155</v>
      </c>
      <c r="E619">
        <v>78.072000000000003</v>
      </c>
      <c r="F619">
        <v>82.438999999999993</v>
      </c>
      <c r="G619">
        <v>-13.307</v>
      </c>
      <c r="H619">
        <v>19.701999999999899</v>
      </c>
    </row>
    <row r="620" spans="1:8" x14ac:dyDescent="0.4">
      <c r="A620" t="s">
        <v>916</v>
      </c>
      <c r="B620">
        <v>-33.728999999999999</v>
      </c>
      <c r="C620">
        <v>70.650999999999996</v>
      </c>
      <c r="D620">
        <v>-1.1259999999999999</v>
      </c>
      <c r="E620">
        <v>78.298000000000002</v>
      </c>
      <c r="F620">
        <v>82.656999999999996</v>
      </c>
      <c r="G620">
        <v>-13.276</v>
      </c>
      <c r="H620">
        <v>19.701000000000001</v>
      </c>
    </row>
    <row r="621" spans="1:8" x14ac:dyDescent="0.4">
      <c r="A621" t="s">
        <v>917</v>
      </c>
      <c r="B621">
        <v>-33.807000000000002</v>
      </c>
      <c r="C621">
        <v>70.864999999999995</v>
      </c>
      <c r="D621">
        <v>-1.089</v>
      </c>
      <c r="E621">
        <v>78.522999999999996</v>
      </c>
      <c r="F621">
        <v>82.869</v>
      </c>
      <c r="G621">
        <v>-13.239000000000001</v>
      </c>
      <c r="H621">
        <v>19.7</v>
      </c>
    </row>
    <row r="622" spans="1:8" x14ac:dyDescent="0.4">
      <c r="A622" t="s">
        <v>918</v>
      </c>
      <c r="B622">
        <v>-33.886000000000003</v>
      </c>
      <c r="C622">
        <v>71.078000000000003</v>
      </c>
      <c r="D622">
        <v>-1.044</v>
      </c>
      <c r="E622">
        <v>78.748999999999995</v>
      </c>
      <c r="F622">
        <v>83.078999999999994</v>
      </c>
      <c r="G622">
        <v>-13.196999999999999</v>
      </c>
      <c r="H622">
        <v>19.698999999999899</v>
      </c>
    </row>
    <row r="623" spans="1:8" x14ac:dyDescent="0.4">
      <c r="A623" t="s">
        <v>919</v>
      </c>
      <c r="B623">
        <v>-33.963999999999999</v>
      </c>
      <c r="C623">
        <v>71.292000000000002</v>
      </c>
      <c r="D623">
        <v>-0.99</v>
      </c>
      <c r="E623">
        <v>78.974999999999994</v>
      </c>
      <c r="F623">
        <v>83.284000000000006</v>
      </c>
      <c r="G623">
        <v>-13.148</v>
      </c>
      <c r="H623">
        <v>19.698</v>
      </c>
    </row>
    <row r="624" spans="1:8" x14ac:dyDescent="0.4">
      <c r="A624" t="s">
        <v>920</v>
      </c>
      <c r="B624">
        <v>-34.042000000000002</v>
      </c>
      <c r="C624">
        <v>71.504999999999995</v>
      </c>
      <c r="D624">
        <v>-0.92900000000000005</v>
      </c>
      <c r="E624">
        <v>79.200999999999993</v>
      </c>
      <c r="F624">
        <v>83.486000000000004</v>
      </c>
      <c r="G624">
        <v>-13.093999999999999</v>
      </c>
      <c r="H624">
        <v>19.696999999999999</v>
      </c>
    </row>
    <row r="625" spans="1:8" x14ac:dyDescent="0.4">
      <c r="A625" t="s">
        <v>921</v>
      </c>
      <c r="B625">
        <v>-34.121000000000002</v>
      </c>
      <c r="C625">
        <v>71.718999999999994</v>
      </c>
      <c r="D625">
        <v>-0.85899999999999999</v>
      </c>
      <c r="E625">
        <v>79.426000000000002</v>
      </c>
      <c r="F625">
        <v>83.682000000000002</v>
      </c>
      <c r="G625">
        <v>-13.032999999999999</v>
      </c>
      <c r="H625">
        <v>19.695999999999898</v>
      </c>
    </row>
    <row r="626" spans="1:8" x14ac:dyDescent="0.4">
      <c r="A626" t="s">
        <v>922</v>
      </c>
      <c r="B626">
        <v>-34.198999999999998</v>
      </c>
      <c r="C626">
        <v>71.932000000000002</v>
      </c>
      <c r="D626">
        <v>-0.78</v>
      </c>
      <c r="E626">
        <v>79.652000000000001</v>
      </c>
      <c r="F626">
        <v>83.875</v>
      </c>
      <c r="G626">
        <v>-12.967000000000001</v>
      </c>
      <c r="H626">
        <v>19.695</v>
      </c>
    </row>
    <row r="627" spans="1:8" x14ac:dyDescent="0.4">
      <c r="A627" t="s">
        <v>923</v>
      </c>
      <c r="B627">
        <v>-34.277000000000001</v>
      </c>
      <c r="C627">
        <v>72.146000000000001</v>
      </c>
      <c r="D627">
        <v>-0.69299999999999995</v>
      </c>
      <c r="E627">
        <v>79.878</v>
      </c>
      <c r="F627">
        <v>84.064999999999998</v>
      </c>
      <c r="G627">
        <v>-12.895</v>
      </c>
      <c r="H627">
        <v>19.693999999999999</v>
      </c>
    </row>
    <row r="628" spans="1:8" x14ac:dyDescent="0.4">
      <c r="A628" t="s">
        <v>924</v>
      </c>
      <c r="B628">
        <v>-34.356000000000002</v>
      </c>
      <c r="C628">
        <v>72.358999999999995</v>
      </c>
      <c r="D628">
        <v>-0.59799999999999998</v>
      </c>
      <c r="E628">
        <v>80.102999999999994</v>
      </c>
      <c r="F628">
        <v>84.25</v>
      </c>
      <c r="G628">
        <v>-12.818</v>
      </c>
      <c r="H628">
        <v>19.692999999999898</v>
      </c>
    </row>
    <row r="629" spans="1:8" x14ac:dyDescent="0.4">
      <c r="A629" t="s">
        <v>925</v>
      </c>
      <c r="B629">
        <v>-34.433999999999997</v>
      </c>
      <c r="C629">
        <v>72.572999999999993</v>
      </c>
      <c r="D629">
        <v>-0.49399999999999999</v>
      </c>
      <c r="E629">
        <v>80.328999999999994</v>
      </c>
      <c r="F629">
        <v>84.430999999999997</v>
      </c>
      <c r="G629">
        <v>-12.734</v>
      </c>
      <c r="H629">
        <v>19.692</v>
      </c>
    </row>
    <row r="630" spans="1:8" x14ac:dyDescent="0.4">
      <c r="A630" t="s">
        <v>926</v>
      </c>
      <c r="B630">
        <v>-34.512</v>
      </c>
      <c r="C630">
        <v>72.786000000000001</v>
      </c>
      <c r="D630">
        <v>-0.38200000000000001</v>
      </c>
      <c r="E630">
        <v>80.555000000000007</v>
      </c>
      <c r="F630">
        <v>84.61</v>
      </c>
      <c r="G630">
        <v>-12.645</v>
      </c>
      <c r="H630">
        <v>19.690999999999999</v>
      </c>
    </row>
    <row r="631" spans="1:8" x14ac:dyDescent="0.4">
      <c r="A631" t="s">
        <v>927</v>
      </c>
      <c r="B631">
        <v>-34.590000000000003</v>
      </c>
      <c r="C631">
        <v>72.998999999999995</v>
      </c>
      <c r="D631">
        <v>-0.26100000000000001</v>
      </c>
      <c r="E631">
        <v>80.78</v>
      </c>
      <c r="F631">
        <v>84.784000000000006</v>
      </c>
      <c r="G631">
        <v>-12.551</v>
      </c>
      <c r="H631">
        <v>19.690000000000001</v>
      </c>
    </row>
    <row r="632" spans="1:8" x14ac:dyDescent="0.4">
      <c r="A632" t="s">
        <v>928</v>
      </c>
      <c r="B632">
        <v>-34.667999999999999</v>
      </c>
      <c r="C632">
        <v>73.212000000000003</v>
      </c>
      <c r="D632">
        <v>-0.13100000000000001</v>
      </c>
      <c r="E632">
        <v>81.006</v>
      </c>
      <c r="F632">
        <v>84.954999999999998</v>
      </c>
      <c r="G632">
        <v>-12.45</v>
      </c>
      <c r="H632">
        <v>19.689</v>
      </c>
    </row>
    <row r="633" spans="1:8" x14ac:dyDescent="0.4">
      <c r="A633" t="s">
        <v>929</v>
      </c>
      <c r="B633">
        <v>-34.746000000000002</v>
      </c>
      <c r="C633">
        <v>73.424999999999997</v>
      </c>
      <c r="D633">
        <v>7.0000000000000001E-3</v>
      </c>
      <c r="E633">
        <v>81.230999999999995</v>
      </c>
      <c r="F633">
        <v>85.120999999999995</v>
      </c>
      <c r="G633">
        <v>-12.343999999999999</v>
      </c>
      <c r="H633">
        <v>19.687999999999999</v>
      </c>
    </row>
    <row r="634" spans="1:8" x14ac:dyDescent="0.4">
      <c r="A634" t="s">
        <v>930</v>
      </c>
      <c r="B634">
        <v>-34.823999999999998</v>
      </c>
      <c r="C634">
        <v>73.637</v>
      </c>
      <c r="D634">
        <v>0.154</v>
      </c>
      <c r="E634">
        <v>81.456999999999994</v>
      </c>
      <c r="F634">
        <v>85.286000000000001</v>
      </c>
      <c r="G634">
        <v>-12.233000000000001</v>
      </c>
      <c r="H634">
        <v>19.687000000000001</v>
      </c>
    </row>
    <row r="635" spans="1:8" x14ac:dyDescent="0.4">
      <c r="A635" t="s">
        <v>931</v>
      </c>
      <c r="B635">
        <v>-34.902000000000001</v>
      </c>
      <c r="C635">
        <v>73.849000000000004</v>
      </c>
      <c r="D635">
        <v>0.309</v>
      </c>
      <c r="E635">
        <v>81.682000000000002</v>
      </c>
      <c r="F635">
        <v>85.445999999999998</v>
      </c>
      <c r="G635">
        <v>-12.116</v>
      </c>
      <c r="H635">
        <v>19.686</v>
      </c>
    </row>
    <row r="636" spans="1:8" x14ac:dyDescent="0.4">
      <c r="A636" t="s">
        <v>932</v>
      </c>
      <c r="B636">
        <v>-34.979999999999997</v>
      </c>
      <c r="C636">
        <v>74.061000000000007</v>
      </c>
      <c r="D636">
        <v>0.47299999999999998</v>
      </c>
      <c r="E636">
        <v>81.908000000000001</v>
      </c>
      <c r="F636">
        <v>85.603999999999999</v>
      </c>
      <c r="G636">
        <v>-11.993</v>
      </c>
      <c r="H636">
        <v>19.684999999999999</v>
      </c>
    </row>
    <row r="637" spans="1:8" x14ac:dyDescent="0.4">
      <c r="A637" t="s">
        <v>933</v>
      </c>
      <c r="B637">
        <v>-35.058</v>
      </c>
      <c r="C637">
        <v>74.272000000000006</v>
      </c>
      <c r="D637">
        <v>0.64600000000000002</v>
      </c>
      <c r="E637">
        <v>82.132999999999996</v>
      </c>
      <c r="F637">
        <v>85.757999999999996</v>
      </c>
      <c r="G637">
        <v>-11.865</v>
      </c>
      <c r="H637">
        <v>19.684999999999999</v>
      </c>
    </row>
    <row r="638" spans="1:8" x14ac:dyDescent="0.4">
      <c r="A638" t="s">
        <v>934</v>
      </c>
      <c r="B638">
        <v>-35.134999999999998</v>
      </c>
      <c r="C638">
        <v>74.483000000000004</v>
      </c>
      <c r="D638">
        <v>0.82699999999999996</v>
      </c>
      <c r="E638">
        <v>82.358000000000004</v>
      </c>
      <c r="F638">
        <v>85.91</v>
      </c>
      <c r="G638">
        <v>-11.731999999999999</v>
      </c>
      <c r="H638">
        <v>19.684000000000001</v>
      </c>
    </row>
    <row r="639" spans="1:8" x14ac:dyDescent="0.4">
      <c r="A639" t="s">
        <v>935</v>
      </c>
      <c r="B639">
        <v>-35.213000000000001</v>
      </c>
      <c r="C639">
        <v>74.692999999999998</v>
      </c>
      <c r="D639">
        <v>1.0169999999999999</v>
      </c>
      <c r="E639">
        <v>82.584000000000003</v>
      </c>
      <c r="F639">
        <v>86.058999999999997</v>
      </c>
      <c r="G639">
        <v>-11.593</v>
      </c>
      <c r="H639">
        <v>19.683</v>
      </c>
    </row>
    <row r="640" spans="1:8" x14ac:dyDescent="0.4">
      <c r="A640" t="s">
        <v>936</v>
      </c>
      <c r="B640">
        <v>-35.290999999999997</v>
      </c>
      <c r="C640">
        <v>74.903000000000006</v>
      </c>
      <c r="D640">
        <v>1.2150000000000001</v>
      </c>
      <c r="E640">
        <v>82.808999999999997</v>
      </c>
      <c r="F640">
        <v>86.206000000000003</v>
      </c>
      <c r="G640">
        <v>-11.45</v>
      </c>
      <c r="H640">
        <v>19.681999999999999</v>
      </c>
    </row>
    <row r="641" spans="1:8" x14ac:dyDescent="0.4">
      <c r="A641" t="s">
        <v>937</v>
      </c>
      <c r="B641">
        <v>-35.369</v>
      </c>
      <c r="C641">
        <v>75.111999999999995</v>
      </c>
      <c r="D641">
        <v>1.4219999999999999</v>
      </c>
      <c r="E641">
        <v>83.034000000000006</v>
      </c>
      <c r="F641">
        <v>86.35</v>
      </c>
      <c r="G641">
        <v>-11.301</v>
      </c>
      <c r="H641">
        <v>19.681000000000001</v>
      </c>
    </row>
    <row r="642" spans="1:8" x14ac:dyDescent="0.4">
      <c r="A642" t="s">
        <v>938</v>
      </c>
      <c r="B642">
        <v>-35.445999999999998</v>
      </c>
      <c r="C642">
        <v>75.319999999999993</v>
      </c>
      <c r="D642">
        <v>1.637</v>
      </c>
      <c r="E642">
        <v>83.26</v>
      </c>
      <c r="F642">
        <v>86.492999999999995</v>
      </c>
      <c r="G642">
        <v>-11.147</v>
      </c>
      <c r="H642">
        <v>19.68</v>
      </c>
    </row>
    <row r="643" spans="1:8" x14ac:dyDescent="0.4">
      <c r="A643" t="s">
        <v>939</v>
      </c>
      <c r="B643">
        <v>-35.524000000000001</v>
      </c>
      <c r="C643">
        <v>75.527000000000001</v>
      </c>
      <c r="D643">
        <v>1.861</v>
      </c>
      <c r="E643">
        <v>83.484999999999999</v>
      </c>
      <c r="F643">
        <v>86.632000000000005</v>
      </c>
      <c r="G643">
        <v>-10.988</v>
      </c>
      <c r="H643">
        <v>19.678999999999998</v>
      </c>
    </row>
    <row r="644" spans="1:8" x14ac:dyDescent="0.4">
      <c r="A644" t="s">
        <v>940</v>
      </c>
      <c r="B644">
        <v>-35.600999999999999</v>
      </c>
      <c r="C644">
        <v>75.733999999999995</v>
      </c>
      <c r="D644">
        <v>2.0920000000000001</v>
      </c>
      <c r="E644">
        <v>83.71</v>
      </c>
      <c r="F644">
        <v>86.771000000000001</v>
      </c>
      <c r="G644">
        <v>-10.824999999999999</v>
      </c>
      <c r="H644">
        <v>19.678999999999998</v>
      </c>
    </row>
    <row r="645" spans="1:8" x14ac:dyDescent="0.4">
      <c r="A645" t="s">
        <v>941</v>
      </c>
      <c r="B645">
        <v>-35.679000000000002</v>
      </c>
      <c r="C645">
        <v>75.938999999999993</v>
      </c>
      <c r="D645">
        <v>2.3319999999999999</v>
      </c>
      <c r="E645">
        <v>83.935000000000002</v>
      </c>
      <c r="F645">
        <v>86.906999999999996</v>
      </c>
      <c r="G645">
        <v>-10.656000000000001</v>
      </c>
      <c r="H645">
        <v>19.678000000000001</v>
      </c>
    </row>
    <row r="646" spans="1:8" x14ac:dyDescent="0.4">
      <c r="A646" t="s">
        <v>942</v>
      </c>
      <c r="B646">
        <v>-35.756</v>
      </c>
      <c r="C646">
        <v>76.144000000000005</v>
      </c>
      <c r="D646">
        <v>2.581</v>
      </c>
      <c r="E646">
        <v>84.161000000000001</v>
      </c>
      <c r="F646">
        <v>87.042000000000002</v>
      </c>
      <c r="G646">
        <v>-10.483000000000001</v>
      </c>
      <c r="H646">
        <v>19.677</v>
      </c>
    </row>
    <row r="647" spans="1:8" x14ac:dyDescent="0.4">
      <c r="A647" s="1" t="s">
        <v>943</v>
      </c>
      <c r="B647" s="1">
        <v>-35.834000000000003</v>
      </c>
      <c r="C647" s="1">
        <v>76.346999999999994</v>
      </c>
      <c r="D647" s="1">
        <v>2.8370000000000002</v>
      </c>
      <c r="E647" s="1">
        <v>84.385999999999996</v>
      </c>
      <c r="F647" s="1">
        <v>87.176000000000002</v>
      </c>
      <c r="G647" s="1">
        <v>-10.305</v>
      </c>
      <c r="H647" s="1">
        <v>19.675999999999998</v>
      </c>
    </row>
    <row r="648" spans="1:8" x14ac:dyDescent="0.4">
      <c r="A648" t="s">
        <v>944</v>
      </c>
      <c r="B648">
        <v>-35.911000000000001</v>
      </c>
      <c r="C648">
        <v>76.549000000000007</v>
      </c>
      <c r="D648">
        <v>3.101</v>
      </c>
      <c r="E648">
        <v>84.611000000000004</v>
      </c>
      <c r="F648">
        <v>87.308000000000007</v>
      </c>
      <c r="G648">
        <v>-10.122999999999999</v>
      </c>
      <c r="H648">
        <v>19.675999999999998</v>
      </c>
    </row>
    <row r="649" spans="1:8" x14ac:dyDescent="0.4">
      <c r="A649" t="s">
        <v>945</v>
      </c>
      <c r="B649">
        <v>-35.988999999999997</v>
      </c>
      <c r="C649">
        <v>76.75</v>
      </c>
      <c r="D649">
        <v>3.3730000000000002</v>
      </c>
      <c r="E649">
        <v>84.835999999999999</v>
      </c>
      <c r="F649">
        <v>87.44</v>
      </c>
      <c r="G649">
        <v>-9.9369999999999994</v>
      </c>
      <c r="H649">
        <v>19.675000000000001</v>
      </c>
    </row>
    <row r="650" spans="1:8" x14ac:dyDescent="0.4">
      <c r="A650" t="s">
        <v>946</v>
      </c>
      <c r="B650">
        <v>-36.066000000000003</v>
      </c>
      <c r="C650">
        <v>76.95</v>
      </c>
      <c r="D650">
        <v>3.653</v>
      </c>
      <c r="E650">
        <v>85.061000000000007</v>
      </c>
      <c r="F650">
        <v>87.57</v>
      </c>
      <c r="G650">
        <v>-9.7460000000000004</v>
      </c>
      <c r="H650">
        <v>19.673999999999999</v>
      </c>
    </row>
    <row r="651" spans="1:8" x14ac:dyDescent="0.4">
      <c r="A651" t="s">
        <v>947</v>
      </c>
      <c r="B651">
        <v>-36.143000000000001</v>
      </c>
      <c r="C651">
        <v>77.147999999999996</v>
      </c>
      <c r="D651">
        <v>3.9409999999999998</v>
      </c>
      <c r="E651">
        <v>85.286000000000001</v>
      </c>
      <c r="F651">
        <v>87.700999999999993</v>
      </c>
      <c r="G651">
        <v>-9.5510000000000002</v>
      </c>
      <c r="H651">
        <v>19.673999999999999</v>
      </c>
    </row>
    <row r="652" spans="1:8" x14ac:dyDescent="0.4">
      <c r="A652" t="s">
        <v>948</v>
      </c>
      <c r="B652">
        <v>-36.22</v>
      </c>
      <c r="C652">
        <v>77.344999999999999</v>
      </c>
      <c r="D652">
        <v>4.2359999999999998</v>
      </c>
      <c r="E652">
        <v>85.510999999999996</v>
      </c>
      <c r="F652">
        <v>87.83</v>
      </c>
      <c r="G652">
        <v>-9.3520000000000003</v>
      </c>
      <c r="H652">
        <v>19.672999999999998</v>
      </c>
    </row>
    <row r="653" spans="1:8" x14ac:dyDescent="0.4">
      <c r="A653" t="s">
        <v>949</v>
      </c>
      <c r="B653">
        <v>-36.298000000000002</v>
      </c>
      <c r="C653">
        <v>77.540999999999997</v>
      </c>
      <c r="D653">
        <v>4.5380000000000003</v>
      </c>
      <c r="E653">
        <v>85.736000000000004</v>
      </c>
      <c r="F653">
        <v>87.96</v>
      </c>
      <c r="G653">
        <v>-9.1489999999999991</v>
      </c>
      <c r="H653">
        <v>19.672000000000001</v>
      </c>
    </row>
    <row r="654" spans="1:8" x14ac:dyDescent="0.4">
      <c r="A654" t="s">
        <v>950</v>
      </c>
      <c r="B654">
        <v>-36.375</v>
      </c>
      <c r="C654">
        <v>77.734999999999999</v>
      </c>
      <c r="D654">
        <v>4.8479999999999999</v>
      </c>
      <c r="E654">
        <v>85.960999999999999</v>
      </c>
      <c r="F654">
        <v>88.09</v>
      </c>
      <c r="G654">
        <v>-8.9429999999999996</v>
      </c>
      <c r="H654">
        <v>19.672000000000001</v>
      </c>
    </row>
    <row r="655" spans="1:8" x14ac:dyDescent="0.4">
      <c r="A655" t="s">
        <v>951</v>
      </c>
      <c r="B655">
        <v>-36.451999999999998</v>
      </c>
      <c r="C655">
        <v>77.927000000000007</v>
      </c>
      <c r="D655">
        <v>5.165</v>
      </c>
      <c r="E655">
        <v>86.186000000000007</v>
      </c>
      <c r="F655">
        <v>88.218999999999994</v>
      </c>
      <c r="G655">
        <v>-8.7319999999999993</v>
      </c>
      <c r="H655">
        <v>19.670999999999999</v>
      </c>
    </row>
    <row r="656" spans="1:8" x14ac:dyDescent="0.4">
      <c r="A656" t="s">
        <v>952</v>
      </c>
      <c r="B656">
        <v>-36.529000000000003</v>
      </c>
      <c r="C656">
        <v>78.117999999999995</v>
      </c>
      <c r="D656">
        <v>5.4880000000000004</v>
      </c>
      <c r="E656">
        <v>86.411000000000001</v>
      </c>
      <c r="F656">
        <v>88.35</v>
      </c>
      <c r="G656">
        <v>-8.5190000000000001</v>
      </c>
      <c r="H656">
        <v>19.670999999999999</v>
      </c>
    </row>
    <row r="657" spans="1:8" x14ac:dyDescent="0.4">
      <c r="A657" t="s">
        <v>953</v>
      </c>
      <c r="B657">
        <v>-36.606000000000002</v>
      </c>
      <c r="C657">
        <v>78.307000000000002</v>
      </c>
      <c r="D657">
        <v>5.819</v>
      </c>
      <c r="E657">
        <v>86.635999999999996</v>
      </c>
      <c r="F657">
        <v>88.480999999999995</v>
      </c>
      <c r="G657">
        <v>-8.3019999999999996</v>
      </c>
      <c r="H657">
        <v>19.670000000000002</v>
      </c>
    </row>
    <row r="658" spans="1:8" x14ac:dyDescent="0.4">
      <c r="A658" t="s">
        <v>954</v>
      </c>
      <c r="B658">
        <v>-36.683</v>
      </c>
      <c r="C658">
        <v>78.494</v>
      </c>
      <c r="D658">
        <v>6.1559999999999997</v>
      </c>
      <c r="E658">
        <v>86.861000000000004</v>
      </c>
      <c r="F658">
        <v>88.611999999999995</v>
      </c>
      <c r="G658">
        <v>-8.0809999999999995</v>
      </c>
      <c r="H658">
        <v>19.670000000000002</v>
      </c>
    </row>
    <row r="659" spans="1:8" x14ac:dyDescent="0.4">
      <c r="A659" t="s">
        <v>955</v>
      </c>
      <c r="B659">
        <v>-36.76</v>
      </c>
      <c r="C659">
        <v>78.679000000000002</v>
      </c>
      <c r="D659">
        <v>6.4989999999999997</v>
      </c>
      <c r="E659">
        <v>87.085999999999999</v>
      </c>
      <c r="F659">
        <v>88.745000000000005</v>
      </c>
      <c r="G659">
        <v>-7.8579999999999997</v>
      </c>
      <c r="H659">
        <v>19.670000000000002</v>
      </c>
    </row>
    <row r="660" spans="1:8" x14ac:dyDescent="0.4">
      <c r="A660" t="s">
        <v>956</v>
      </c>
      <c r="B660">
        <v>-36.837000000000003</v>
      </c>
      <c r="C660">
        <v>78.863</v>
      </c>
      <c r="D660">
        <v>6.8490000000000002</v>
      </c>
      <c r="E660">
        <v>87.311000000000007</v>
      </c>
      <c r="F660">
        <v>88.879000000000005</v>
      </c>
      <c r="G660">
        <v>-7.6319999999999997</v>
      </c>
      <c r="H660">
        <v>19.669</v>
      </c>
    </row>
    <row r="661" spans="1:8" x14ac:dyDescent="0.4">
      <c r="A661" t="s">
        <v>957</v>
      </c>
      <c r="B661">
        <v>-36.914000000000001</v>
      </c>
      <c r="C661">
        <v>79.043999999999997</v>
      </c>
      <c r="D661">
        <v>7.2050000000000001</v>
      </c>
      <c r="E661">
        <v>87.536000000000001</v>
      </c>
      <c r="F661">
        <v>89.013999999999996</v>
      </c>
      <c r="G661">
        <v>-7.4029999999999996</v>
      </c>
      <c r="H661">
        <v>19.669</v>
      </c>
    </row>
    <row r="662" spans="1:8" x14ac:dyDescent="0.4">
      <c r="A662" t="s">
        <v>958</v>
      </c>
      <c r="B662">
        <v>-36.991</v>
      </c>
      <c r="C662">
        <v>79.222999999999999</v>
      </c>
      <c r="D662">
        <v>7.5659999999999998</v>
      </c>
      <c r="E662">
        <v>87.760999999999996</v>
      </c>
      <c r="F662">
        <v>89.15</v>
      </c>
      <c r="G662">
        <v>-7.1710000000000003</v>
      </c>
      <c r="H662">
        <v>19.669</v>
      </c>
    </row>
    <row r="663" spans="1:8" x14ac:dyDescent="0.4">
      <c r="A663" t="s">
        <v>959</v>
      </c>
      <c r="B663">
        <v>-37.067999999999998</v>
      </c>
      <c r="C663">
        <v>79.400999999999996</v>
      </c>
      <c r="D663">
        <v>7.9340000000000002</v>
      </c>
      <c r="E663">
        <v>87.984999999999999</v>
      </c>
      <c r="F663">
        <v>89.287000000000006</v>
      </c>
      <c r="G663">
        <v>-6.9370000000000003</v>
      </c>
      <c r="H663">
        <v>19.667999999999999</v>
      </c>
    </row>
    <row r="664" spans="1:8" x14ac:dyDescent="0.4">
      <c r="A664" t="s">
        <v>960</v>
      </c>
      <c r="B664">
        <v>-37.143999999999998</v>
      </c>
      <c r="C664">
        <v>79.575999999999993</v>
      </c>
      <c r="D664">
        <v>8.3059999999999992</v>
      </c>
      <c r="E664">
        <v>88.21</v>
      </c>
      <c r="F664">
        <v>89.427999999999997</v>
      </c>
      <c r="G664">
        <v>-6.7009999999999996</v>
      </c>
      <c r="H664">
        <v>19.667999999999999</v>
      </c>
    </row>
    <row r="665" spans="1:8" x14ac:dyDescent="0.4">
      <c r="A665" t="s">
        <v>961</v>
      </c>
      <c r="B665">
        <v>-37.220999999999997</v>
      </c>
      <c r="C665">
        <v>79.748999999999995</v>
      </c>
      <c r="D665">
        <v>8.6839999999999993</v>
      </c>
      <c r="E665">
        <v>88.435000000000002</v>
      </c>
      <c r="F665">
        <v>89.57</v>
      </c>
      <c r="G665">
        <v>-6.4630000000000001</v>
      </c>
      <c r="H665">
        <v>19.667999999999999</v>
      </c>
    </row>
    <row r="666" spans="1:8" x14ac:dyDescent="0.4">
      <c r="A666" t="s">
        <v>962</v>
      </c>
      <c r="B666">
        <v>-37.298000000000002</v>
      </c>
      <c r="C666">
        <v>79.92</v>
      </c>
      <c r="D666">
        <v>9.0660000000000007</v>
      </c>
      <c r="E666">
        <v>88.66</v>
      </c>
      <c r="F666">
        <v>89.713999999999999</v>
      </c>
      <c r="G666">
        <v>-6.2229999999999999</v>
      </c>
      <c r="H666">
        <v>19.667999999999999</v>
      </c>
    </row>
    <row r="667" spans="1:8" x14ac:dyDescent="0.4">
      <c r="A667" t="s">
        <v>963</v>
      </c>
      <c r="B667">
        <v>-37.375</v>
      </c>
      <c r="C667">
        <v>80.088999999999999</v>
      </c>
      <c r="D667">
        <v>9.4540000000000006</v>
      </c>
      <c r="E667">
        <v>88.884</v>
      </c>
      <c r="F667">
        <v>89.86</v>
      </c>
      <c r="G667">
        <v>-5.9809999999999999</v>
      </c>
      <c r="H667">
        <v>19.667999999999999</v>
      </c>
    </row>
    <row r="668" spans="1:8" x14ac:dyDescent="0.4">
      <c r="A668" t="s">
        <v>964</v>
      </c>
      <c r="B668">
        <v>-37.451000000000001</v>
      </c>
      <c r="C668">
        <v>80.254999999999995</v>
      </c>
      <c r="D668">
        <v>9.8450000000000006</v>
      </c>
      <c r="E668">
        <v>89.108999999999995</v>
      </c>
      <c r="F668">
        <v>90.007999999999996</v>
      </c>
      <c r="G668">
        <v>-5.7370000000000001</v>
      </c>
      <c r="H668">
        <v>19.667999999999999</v>
      </c>
    </row>
    <row r="669" spans="1:8" x14ac:dyDescent="0.4">
      <c r="A669" t="s">
        <v>965</v>
      </c>
      <c r="B669">
        <v>-37.527999999999999</v>
      </c>
      <c r="C669">
        <v>80.42</v>
      </c>
      <c r="D669">
        <v>10.241</v>
      </c>
      <c r="E669">
        <v>89.334000000000003</v>
      </c>
      <c r="F669">
        <v>90.16</v>
      </c>
      <c r="G669">
        <v>-5.492</v>
      </c>
      <c r="H669">
        <v>19.667999999999999</v>
      </c>
    </row>
    <row r="670" spans="1:8" x14ac:dyDescent="0.4">
      <c r="A670" t="s">
        <v>966</v>
      </c>
      <c r="B670">
        <v>-37.603999999999999</v>
      </c>
      <c r="C670">
        <v>80.581999999999994</v>
      </c>
      <c r="D670">
        <v>10.641</v>
      </c>
      <c r="E670">
        <v>89.558999999999997</v>
      </c>
      <c r="F670">
        <v>90.313999999999993</v>
      </c>
      <c r="G670">
        <v>-5.2460000000000004</v>
      </c>
      <c r="H670">
        <v>19.667999999999999</v>
      </c>
    </row>
    <row r="671" spans="1:8" x14ac:dyDescent="0.4">
      <c r="A671" t="s">
        <v>967</v>
      </c>
      <c r="B671">
        <v>-37.680999999999997</v>
      </c>
      <c r="C671">
        <v>80.742000000000004</v>
      </c>
      <c r="D671">
        <v>11.044</v>
      </c>
      <c r="E671">
        <v>89.783000000000001</v>
      </c>
      <c r="F671">
        <v>90.47</v>
      </c>
      <c r="G671">
        <v>-4.9989999999999997</v>
      </c>
      <c r="H671">
        <v>19.667999999999999</v>
      </c>
    </row>
    <row r="672" spans="1:8" x14ac:dyDescent="0.4">
      <c r="A672" t="s">
        <v>968</v>
      </c>
      <c r="B672">
        <v>-37.756999999999998</v>
      </c>
      <c r="C672">
        <v>80.899000000000001</v>
      </c>
      <c r="D672">
        <v>11.451000000000001</v>
      </c>
      <c r="E672">
        <v>90.007999999999996</v>
      </c>
      <c r="F672">
        <v>90.63</v>
      </c>
      <c r="G672">
        <v>-4.7510000000000003</v>
      </c>
      <c r="H672">
        <v>19.667999999999999</v>
      </c>
    </row>
    <row r="673" spans="1:8" x14ac:dyDescent="0.4">
      <c r="A673" t="s">
        <v>969</v>
      </c>
      <c r="B673">
        <v>-37.834000000000003</v>
      </c>
      <c r="C673">
        <v>81.054000000000002</v>
      </c>
      <c r="D673">
        <v>11.861000000000001</v>
      </c>
      <c r="E673">
        <v>90.231999999999999</v>
      </c>
      <c r="F673">
        <v>90.790999999999997</v>
      </c>
      <c r="G673">
        <v>-4.5019999999999998</v>
      </c>
      <c r="H673">
        <v>19.667999999999999</v>
      </c>
    </row>
    <row r="674" spans="1:8" x14ac:dyDescent="0.4">
      <c r="A674" t="s">
        <v>970</v>
      </c>
      <c r="B674">
        <v>-37.909999999999997</v>
      </c>
      <c r="C674">
        <v>81.206999999999994</v>
      </c>
      <c r="D674">
        <v>12.273999999999999</v>
      </c>
      <c r="E674">
        <v>90.456999999999994</v>
      </c>
      <c r="F674">
        <v>90.956999999999994</v>
      </c>
      <c r="G674">
        <v>-4.2530000000000001</v>
      </c>
      <c r="H674">
        <v>19.667999999999999</v>
      </c>
    </row>
    <row r="675" spans="1:8" x14ac:dyDescent="0.4">
      <c r="A675" t="s">
        <v>971</v>
      </c>
      <c r="B675">
        <v>-37.987000000000002</v>
      </c>
      <c r="C675">
        <v>81.358000000000004</v>
      </c>
      <c r="D675">
        <v>12.689</v>
      </c>
      <c r="E675">
        <v>90.682000000000002</v>
      </c>
      <c r="F675">
        <v>91.126000000000005</v>
      </c>
      <c r="G675">
        <v>-4.0030000000000001</v>
      </c>
      <c r="H675">
        <v>19.669</v>
      </c>
    </row>
    <row r="676" spans="1:8" x14ac:dyDescent="0.4">
      <c r="A676" t="s">
        <v>972</v>
      </c>
      <c r="B676">
        <v>-38.063000000000002</v>
      </c>
      <c r="C676">
        <v>81.507000000000005</v>
      </c>
      <c r="D676">
        <v>13.106999999999999</v>
      </c>
      <c r="E676">
        <v>90.906000000000006</v>
      </c>
      <c r="F676">
        <v>91.296999999999997</v>
      </c>
      <c r="G676">
        <v>-3.754</v>
      </c>
      <c r="H676">
        <v>19.669</v>
      </c>
    </row>
    <row r="677" spans="1:8" x14ac:dyDescent="0.4">
      <c r="A677" t="s">
        <v>973</v>
      </c>
      <c r="B677">
        <v>-38.139000000000003</v>
      </c>
      <c r="C677">
        <v>81.653000000000006</v>
      </c>
      <c r="D677">
        <v>13.526</v>
      </c>
      <c r="E677">
        <v>91.131</v>
      </c>
      <c r="F677">
        <v>91.472999999999999</v>
      </c>
      <c r="G677">
        <v>-3.504</v>
      </c>
      <c r="H677">
        <v>19.669</v>
      </c>
    </row>
    <row r="678" spans="1:8" x14ac:dyDescent="0.4">
      <c r="A678" t="s">
        <v>974</v>
      </c>
      <c r="B678">
        <v>-38.216000000000001</v>
      </c>
      <c r="C678">
        <v>81.796999999999997</v>
      </c>
      <c r="D678">
        <v>13.946999999999999</v>
      </c>
      <c r="E678">
        <v>91.355000000000004</v>
      </c>
      <c r="F678">
        <v>91.65</v>
      </c>
      <c r="G678">
        <v>-3.2549999999999999</v>
      </c>
      <c r="H678">
        <v>19.669</v>
      </c>
    </row>
    <row r="679" spans="1:8" x14ac:dyDescent="0.4">
      <c r="A679" t="s">
        <v>975</v>
      </c>
      <c r="B679">
        <v>-38.292000000000002</v>
      </c>
      <c r="C679">
        <v>81.938999999999993</v>
      </c>
      <c r="D679">
        <v>14.37</v>
      </c>
      <c r="E679">
        <v>91.58</v>
      </c>
      <c r="F679">
        <v>91.832999999999998</v>
      </c>
      <c r="G679">
        <v>-3.0059999999999998</v>
      </c>
      <c r="H679">
        <v>19.670000000000002</v>
      </c>
    </row>
    <row r="680" spans="1:8" x14ac:dyDescent="0.4">
      <c r="A680" t="s">
        <v>976</v>
      </c>
      <c r="B680">
        <v>-38.368000000000002</v>
      </c>
      <c r="C680">
        <v>82.078999999999994</v>
      </c>
      <c r="D680">
        <v>14.794</v>
      </c>
      <c r="E680">
        <v>91.804000000000002</v>
      </c>
      <c r="F680">
        <v>92.016999999999996</v>
      </c>
      <c r="G680">
        <v>-2.7570000000000001</v>
      </c>
      <c r="H680">
        <v>19.670000000000002</v>
      </c>
    </row>
    <row r="681" spans="1:8" x14ac:dyDescent="0.4">
      <c r="A681" t="s">
        <v>977</v>
      </c>
      <c r="B681">
        <v>-38.444000000000003</v>
      </c>
      <c r="C681">
        <v>82.216999999999999</v>
      </c>
      <c r="D681">
        <v>15.218</v>
      </c>
      <c r="E681">
        <v>92.028999999999996</v>
      </c>
      <c r="F681">
        <v>92.206000000000003</v>
      </c>
      <c r="G681">
        <v>-2.5099999999999998</v>
      </c>
      <c r="H681">
        <v>19.670999999999999</v>
      </c>
    </row>
    <row r="682" spans="1:8" x14ac:dyDescent="0.4">
      <c r="A682" t="s">
        <v>978</v>
      </c>
      <c r="B682">
        <v>-38.520000000000003</v>
      </c>
      <c r="C682">
        <v>82.352999999999994</v>
      </c>
      <c r="D682">
        <v>15.643000000000001</v>
      </c>
      <c r="E682">
        <v>92.253</v>
      </c>
      <c r="F682">
        <v>92.397000000000006</v>
      </c>
      <c r="G682">
        <v>-2.2629999999999999</v>
      </c>
      <c r="H682">
        <v>19.670999999999999</v>
      </c>
    </row>
    <row r="683" spans="1:8" x14ac:dyDescent="0.4">
      <c r="A683" t="s">
        <v>979</v>
      </c>
      <c r="B683">
        <v>-38.595999999999997</v>
      </c>
      <c r="C683">
        <v>82.486999999999995</v>
      </c>
      <c r="D683">
        <v>16.068999999999999</v>
      </c>
      <c r="E683">
        <v>92.477000000000004</v>
      </c>
      <c r="F683">
        <v>92.591999999999999</v>
      </c>
      <c r="G683">
        <v>-2.0169999999999999</v>
      </c>
      <c r="H683">
        <v>19.672000000000001</v>
      </c>
    </row>
    <row r="684" spans="1:8" x14ac:dyDescent="0.4">
      <c r="A684" t="s">
        <v>980</v>
      </c>
      <c r="B684">
        <v>-38.671999999999997</v>
      </c>
      <c r="C684">
        <v>82.62</v>
      </c>
      <c r="D684">
        <v>16.494</v>
      </c>
      <c r="E684">
        <v>92.701999999999998</v>
      </c>
      <c r="F684">
        <v>92.790999999999997</v>
      </c>
      <c r="G684">
        <v>-1.7729999999999999</v>
      </c>
      <c r="H684">
        <v>19.672000000000001</v>
      </c>
    </row>
    <row r="685" spans="1:8" x14ac:dyDescent="0.4">
      <c r="A685" t="s">
        <v>981</v>
      </c>
      <c r="B685">
        <v>-38.747999999999998</v>
      </c>
      <c r="C685">
        <v>82.75</v>
      </c>
      <c r="D685">
        <v>16.919</v>
      </c>
      <c r="E685">
        <v>92.926000000000002</v>
      </c>
      <c r="F685">
        <v>92.992000000000004</v>
      </c>
      <c r="G685">
        <v>-1.53</v>
      </c>
      <c r="H685">
        <v>19.672999999999998</v>
      </c>
    </row>
    <row r="686" spans="1:8" x14ac:dyDescent="0.4">
      <c r="A686" t="s">
        <v>982</v>
      </c>
      <c r="B686">
        <v>-38.823999999999998</v>
      </c>
      <c r="C686">
        <v>82.879000000000005</v>
      </c>
      <c r="D686">
        <v>17.343</v>
      </c>
      <c r="E686">
        <v>93.15</v>
      </c>
      <c r="F686">
        <v>93.197000000000003</v>
      </c>
      <c r="G686">
        <v>-1.2889999999999999</v>
      </c>
      <c r="H686">
        <v>19.672999999999998</v>
      </c>
    </row>
    <row r="687" spans="1:8" x14ac:dyDescent="0.4">
      <c r="A687" t="s">
        <v>983</v>
      </c>
      <c r="B687">
        <v>-38.9</v>
      </c>
      <c r="C687">
        <v>83.006</v>
      </c>
      <c r="D687">
        <v>17.765999999999998</v>
      </c>
      <c r="E687">
        <v>93.375</v>
      </c>
      <c r="F687">
        <v>93.406000000000006</v>
      </c>
      <c r="G687">
        <v>-1.0489999999999999</v>
      </c>
      <c r="H687">
        <v>19.673999999999999</v>
      </c>
    </row>
    <row r="688" spans="1:8" x14ac:dyDescent="0.4">
      <c r="A688" t="s">
        <v>984</v>
      </c>
      <c r="B688">
        <v>-38.975999999999999</v>
      </c>
      <c r="C688">
        <v>83.132000000000005</v>
      </c>
      <c r="D688">
        <v>18.187999999999999</v>
      </c>
      <c r="E688">
        <v>93.599000000000004</v>
      </c>
      <c r="F688">
        <v>93.617999999999995</v>
      </c>
      <c r="G688">
        <v>-0.81200000000000006</v>
      </c>
      <c r="H688">
        <v>19.675000000000001</v>
      </c>
    </row>
    <row r="689" spans="1:8" x14ac:dyDescent="0.4">
      <c r="A689" t="s">
        <v>985</v>
      </c>
      <c r="B689">
        <v>-39.052</v>
      </c>
      <c r="C689">
        <v>83.256</v>
      </c>
      <c r="D689">
        <v>18.608000000000001</v>
      </c>
      <c r="E689">
        <v>93.822999999999993</v>
      </c>
      <c r="F689">
        <v>93.831999999999994</v>
      </c>
      <c r="G689">
        <v>-0.57599999999999996</v>
      </c>
      <c r="H689">
        <v>19.675000000000001</v>
      </c>
    </row>
    <row r="690" spans="1:8" x14ac:dyDescent="0.4">
      <c r="A690" t="s">
        <v>986</v>
      </c>
      <c r="B690">
        <v>-39.128</v>
      </c>
      <c r="C690">
        <v>83.378</v>
      </c>
      <c r="D690">
        <v>19.027000000000001</v>
      </c>
      <c r="E690">
        <v>94.048000000000002</v>
      </c>
      <c r="F690">
        <v>94.051000000000002</v>
      </c>
      <c r="G690">
        <v>-0.34300000000000003</v>
      </c>
      <c r="H690">
        <v>19.675999999999998</v>
      </c>
    </row>
    <row r="691" spans="1:8" x14ac:dyDescent="0.4">
      <c r="A691" t="s">
        <v>987</v>
      </c>
      <c r="B691">
        <v>-39.203000000000003</v>
      </c>
      <c r="C691">
        <v>83.5</v>
      </c>
      <c r="D691">
        <v>19.443000000000001</v>
      </c>
      <c r="E691">
        <v>94.272000000000006</v>
      </c>
      <c r="F691">
        <v>94.272000000000006</v>
      </c>
      <c r="G691">
        <v>-0.113</v>
      </c>
      <c r="H691">
        <v>19.677</v>
      </c>
    </row>
    <row r="692" spans="1:8" x14ac:dyDescent="0.4">
      <c r="A692" t="s">
        <v>988</v>
      </c>
      <c r="B692">
        <v>-39.279000000000003</v>
      </c>
      <c r="C692">
        <v>83.62</v>
      </c>
      <c r="D692">
        <v>19.856999999999999</v>
      </c>
      <c r="E692">
        <v>94.495999999999995</v>
      </c>
      <c r="F692">
        <v>94.495999999999995</v>
      </c>
      <c r="G692">
        <v>0.115</v>
      </c>
      <c r="H692">
        <v>19.677</v>
      </c>
    </row>
    <row r="693" spans="1:8" x14ac:dyDescent="0.4">
      <c r="A693" t="s">
        <v>989</v>
      </c>
      <c r="B693">
        <v>-39.354999999999997</v>
      </c>
      <c r="C693">
        <v>83.74</v>
      </c>
      <c r="D693">
        <v>20.268000000000001</v>
      </c>
      <c r="E693">
        <v>94.72</v>
      </c>
      <c r="F693">
        <v>94.722999999999999</v>
      </c>
      <c r="G693">
        <v>0.34100000000000003</v>
      </c>
      <c r="H693">
        <v>19.678000000000001</v>
      </c>
    </row>
    <row r="694" spans="1:8" x14ac:dyDescent="0.4">
      <c r="A694" t="s">
        <v>990</v>
      </c>
      <c r="B694">
        <v>-39.430999999999997</v>
      </c>
      <c r="C694">
        <v>83.858000000000004</v>
      </c>
      <c r="D694">
        <v>20.677</v>
      </c>
      <c r="E694">
        <v>94.944000000000003</v>
      </c>
      <c r="F694">
        <v>94.953000000000003</v>
      </c>
      <c r="G694">
        <v>0.56299999999999994</v>
      </c>
      <c r="H694">
        <v>19.678999999999998</v>
      </c>
    </row>
    <row r="695" spans="1:8" x14ac:dyDescent="0.4">
      <c r="A695" t="s">
        <v>991</v>
      </c>
      <c r="B695">
        <v>-39.506</v>
      </c>
      <c r="C695">
        <v>83.975999999999999</v>
      </c>
      <c r="D695">
        <v>21.082000000000001</v>
      </c>
      <c r="E695">
        <v>95.168999999999997</v>
      </c>
      <c r="F695">
        <v>95.186999999999998</v>
      </c>
      <c r="G695">
        <v>0.78200000000000003</v>
      </c>
      <c r="H695">
        <v>19.68</v>
      </c>
    </row>
    <row r="696" spans="1:8" x14ac:dyDescent="0.4">
      <c r="A696" t="s">
        <v>992</v>
      </c>
      <c r="B696">
        <v>-39.582000000000001</v>
      </c>
      <c r="C696">
        <v>84.091999999999999</v>
      </c>
      <c r="D696">
        <v>21.483000000000001</v>
      </c>
      <c r="E696">
        <v>95.393000000000001</v>
      </c>
      <c r="F696">
        <v>95.421999999999997</v>
      </c>
      <c r="G696">
        <v>0.999</v>
      </c>
      <c r="H696">
        <v>19.68</v>
      </c>
    </row>
    <row r="697" spans="1:8" x14ac:dyDescent="0.4">
      <c r="A697" t="s">
        <v>993</v>
      </c>
      <c r="B697">
        <v>-39.656999999999996</v>
      </c>
      <c r="C697">
        <v>84.209000000000003</v>
      </c>
      <c r="D697">
        <v>21.881</v>
      </c>
      <c r="E697">
        <v>95.617000000000004</v>
      </c>
      <c r="F697">
        <v>95.66</v>
      </c>
      <c r="G697">
        <v>1.212</v>
      </c>
      <c r="H697">
        <v>19.681000000000001</v>
      </c>
    </row>
    <row r="698" spans="1:8" x14ac:dyDescent="0.4">
      <c r="A698" t="s">
        <v>994</v>
      </c>
      <c r="B698">
        <v>-39.732999999999997</v>
      </c>
      <c r="C698">
        <v>84.325000000000003</v>
      </c>
      <c r="D698">
        <v>22.274999999999999</v>
      </c>
      <c r="E698">
        <v>95.840999999999994</v>
      </c>
      <c r="F698">
        <v>95.9</v>
      </c>
      <c r="G698">
        <v>1.421</v>
      </c>
      <c r="H698">
        <v>19.681999999999999</v>
      </c>
    </row>
    <row r="699" spans="1:8" x14ac:dyDescent="0.4">
      <c r="A699" t="s">
        <v>995</v>
      </c>
      <c r="B699">
        <v>-39.808</v>
      </c>
      <c r="C699">
        <v>84.44</v>
      </c>
      <c r="D699">
        <v>22.664000000000001</v>
      </c>
      <c r="E699">
        <v>96.064999999999998</v>
      </c>
      <c r="F699">
        <v>96.143000000000001</v>
      </c>
      <c r="G699">
        <v>1.627</v>
      </c>
      <c r="H699">
        <v>19.683</v>
      </c>
    </row>
    <row r="700" spans="1:8" x14ac:dyDescent="0.4">
      <c r="A700" t="s">
        <v>996</v>
      </c>
      <c r="B700">
        <v>-39.884</v>
      </c>
      <c r="C700">
        <v>84.555000000000007</v>
      </c>
      <c r="D700">
        <v>23.048999999999999</v>
      </c>
      <c r="E700">
        <v>96.289000000000001</v>
      </c>
      <c r="F700">
        <v>96.387</v>
      </c>
      <c r="G700">
        <v>1.83</v>
      </c>
      <c r="H700">
        <v>19.684000000000001</v>
      </c>
    </row>
    <row r="701" spans="1:8" x14ac:dyDescent="0.4">
      <c r="A701" t="s">
        <v>997</v>
      </c>
      <c r="B701">
        <v>-39.959000000000003</v>
      </c>
      <c r="C701">
        <v>84.671000000000006</v>
      </c>
      <c r="D701">
        <v>23.43</v>
      </c>
      <c r="E701">
        <v>96.513000000000005</v>
      </c>
      <c r="F701">
        <v>96.634</v>
      </c>
      <c r="G701">
        <v>2.028</v>
      </c>
      <c r="H701">
        <v>19.684000000000001</v>
      </c>
    </row>
    <row r="702" spans="1:8" x14ac:dyDescent="0.4">
      <c r="A702" t="s">
        <v>998</v>
      </c>
      <c r="B702">
        <v>-40.034999999999997</v>
      </c>
      <c r="C702">
        <v>84.786000000000001</v>
      </c>
      <c r="D702">
        <v>23.805</v>
      </c>
      <c r="E702">
        <v>96.736999999999995</v>
      </c>
      <c r="F702">
        <v>96.882999999999996</v>
      </c>
      <c r="G702">
        <v>2.2229999999999999</v>
      </c>
      <c r="H702">
        <v>19.684999999999999</v>
      </c>
    </row>
    <row r="703" spans="1:8" x14ac:dyDescent="0.4">
      <c r="A703" t="s">
        <v>999</v>
      </c>
      <c r="B703">
        <v>-40.11</v>
      </c>
      <c r="C703">
        <v>84.902000000000001</v>
      </c>
      <c r="D703">
        <v>24.175000000000001</v>
      </c>
      <c r="E703">
        <v>96.960999999999999</v>
      </c>
      <c r="F703">
        <v>97.132999999999996</v>
      </c>
      <c r="G703">
        <v>2.4129999999999998</v>
      </c>
      <c r="H703">
        <v>19.686</v>
      </c>
    </row>
    <row r="704" spans="1:8" x14ac:dyDescent="0.4">
      <c r="A704" t="s">
        <v>1000</v>
      </c>
      <c r="B704">
        <v>-40.185000000000002</v>
      </c>
      <c r="C704">
        <v>85.016999999999996</v>
      </c>
      <c r="D704">
        <v>24.539000000000001</v>
      </c>
      <c r="E704">
        <v>97.185000000000002</v>
      </c>
      <c r="F704">
        <v>97.385000000000005</v>
      </c>
      <c r="G704">
        <v>2.6</v>
      </c>
      <c r="H704">
        <v>19.687000000000001</v>
      </c>
    </row>
    <row r="705" spans="1:8" x14ac:dyDescent="0.4">
      <c r="A705" t="s">
        <v>1001</v>
      </c>
      <c r="B705">
        <v>-40.26</v>
      </c>
      <c r="C705">
        <v>85.134</v>
      </c>
      <c r="D705">
        <v>24.898</v>
      </c>
      <c r="E705">
        <v>97.409000000000006</v>
      </c>
      <c r="F705">
        <v>97.638999999999996</v>
      </c>
      <c r="G705">
        <v>2.782</v>
      </c>
      <c r="H705">
        <v>19.687000000000001</v>
      </c>
    </row>
    <row r="706" spans="1:8" x14ac:dyDescent="0.4">
      <c r="A706" t="s">
        <v>1002</v>
      </c>
      <c r="B706">
        <v>-40.335999999999999</v>
      </c>
      <c r="C706">
        <v>85.251000000000005</v>
      </c>
      <c r="D706">
        <v>25.251000000000001</v>
      </c>
      <c r="E706">
        <v>97.632999999999996</v>
      </c>
      <c r="F706">
        <v>97.894000000000005</v>
      </c>
      <c r="G706">
        <v>2.96</v>
      </c>
      <c r="H706">
        <v>19.687999999999999</v>
      </c>
    </row>
    <row r="707" spans="1:8" x14ac:dyDescent="0.4">
      <c r="A707" t="s">
        <v>1003</v>
      </c>
      <c r="B707">
        <v>-40.411000000000001</v>
      </c>
      <c r="C707">
        <v>85.367999999999995</v>
      </c>
      <c r="D707">
        <v>25.597999999999999</v>
      </c>
      <c r="E707">
        <v>97.856999999999999</v>
      </c>
      <c r="F707">
        <v>98.15</v>
      </c>
      <c r="G707">
        <v>3.1339999999999999</v>
      </c>
      <c r="H707">
        <v>19.689</v>
      </c>
    </row>
    <row r="708" spans="1:8" x14ac:dyDescent="0.4">
      <c r="A708" t="s">
        <v>1004</v>
      </c>
      <c r="B708">
        <v>-40.485999999999997</v>
      </c>
      <c r="C708">
        <v>85.486999999999995</v>
      </c>
      <c r="D708">
        <v>25.937999999999999</v>
      </c>
      <c r="E708">
        <v>98.081000000000003</v>
      </c>
      <c r="F708">
        <v>98.408000000000001</v>
      </c>
      <c r="G708">
        <v>3.3029999999999999</v>
      </c>
      <c r="H708">
        <v>19.689</v>
      </c>
    </row>
    <row r="709" spans="1:8" x14ac:dyDescent="0.4">
      <c r="A709" t="s">
        <v>1005</v>
      </c>
      <c r="B709">
        <v>-40.561</v>
      </c>
      <c r="C709">
        <v>85.606999999999999</v>
      </c>
      <c r="D709">
        <v>26.271999999999998</v>
      </c>
      <c r="E709">
        <v>98.305000000000007</v>
      </c>
      <c r="F709">
        <v>98.665999999999997</v>
      </c>
      <c r="G709">
        <v>3.468</v>
      </c>
      <c r="H709">
        <v>19.690000000000001</v>
      </c>
    </row>
    <row r="710" spans="1:8" x14ac:dyDescent="0.4">
      <c r="A710" t="s">
        <v>1006</v>
      </c>
      <c r="B710">
        <v>-40.636000000000003</v>
      </c>
      <c r="C710">
        <v>85.727000000000004</v>
      </c>
      <c r="D710">
        <v>26.599</v>
      </c>
      <c r="E710">
        <v>98.528999999999996</v>
      </c>
      <c r="F710">
        <v>98.924999999999997</v>
      </c>
      <c r="G710">
        <v>3.6280000000000001</v>
      </c>
      <c r="H710">
        <v>19.690999999999999</v>
      </c>
    </row>
    <row r="711" spans="1:8" x14ac:dyDescent="0.4">
      <c r="A711" t="s">
        <v>1007</v>
      </c>
      <c r="B711">
        <v>-40.710999999999999</v>
      </c>
      <c r="C711">
        <v>85.849000000000004</v>
      </c>
      <c r="D711">
        <v>26.919</v>
      </c>
      <c r="E711">
        <v>98.753</v>
      </c>
      <c r="F711">
        <v>99.185000000000002</v>
      </c>
      <c r="G711">
        <v>3.7829999999999999</v>
      </c>
      <c r="H711">
        <v>19.690999999999999</v>
      </c>
    </row>
    <row r="712" spans="1:8" x14ac:dyDescent="0.4">
      <c r="A712" t="s">
        <v>1008</v>
      </c>
      <c r="B712">
        <v>-40.786000000000001</v>
      </c>
      <c r="C712">
        <v>85.972999999999999</v>
      </c>
      <c r="D712">
        <v>27.231999999999999</v>
      </c>
      <c r="E712">
        <v>98.977000000000004</v>
      </c>
      <c r="F712">
        <v>99.444999999999993</v>
      </c>
      <c r="G712">
        <v>3.9329999999999998</v>
      </c>
      <c r="H712">
        <v>19.692</v>
      </c>
    </row>
    <row r="713" spans="1:8" x14ac:dyDescent="0.4">
      <c r="A713" t="s">
        <v>1009</v>
      </c>
      <c r="B713">
        <v>-40.860999999999997</v>
      </c>
      <c r="C713">
        <v>86.096999999999994</v>
      </c>
      <c r="D713">
        <v>27.538</v>
      </c>
      <c r="E713">
        <v>99.200999999999993</v>
      </c>
      <c r="F713">
        <v>99.704999999999998</v>
      </c>
      <c r="G713">
        <v>4.0789999999999997</v>
      </c>
      <c r="H713">
        <v>19.692999999999898</v>
      </c>
    </row>
    <row r="714" spans="1:8" x14ac:dyDescent="0.4">
      <c r="A714" t="s">
        <v>1010</v>
      </c>
      <c r="B714">
        <v>-40.936</v>
      </c>
      <c r="C714">
        <v>86.224000000000004</v>
      </c>
      <c r="D714">
        <v>27.837</v>
      </c>
      <c r="E714">
        <v>99.424000000000007</v>
      </c>
      <c r="F714">
        <v>99.965000000000003</v>
      </c>
      <c r="G714">
        <v>4.22</v>
      </c>
      <c r="H714">
        <v>19.692999999999898</v>
      </c>
    </row>
    <row r="715" spans="1:8" x14ac:dyDescent="0.4">
      <c r="A715" t="s">
        <v>1011</v>
      </c>
      <c r="B715">
        <v>-41.011000000000003</v>
      </c>
      <c r="C715">
        <v>86.352000000000004</v>
      </c>
      <c r="D715">
        <v>28.128</v>
      </c>
      <c r="E715">
        <v>99.647999999999996</v>
      </c>
      <c r="F715">
        <v>100.226</v>
      </c>
      <c r="G715">
        <v>4.3550000000000004</v>
      </c>
      <c r="H715">
        <v>19.693999999999999</v>
      </c>
    </row>
    <row r="716" spans="1:8" x14ac:dyDescent="0.4">
      <c r="A716" t="s">
        <v>1012</v>
      </c>
      <c r="B716">
        <v>-41.085999999999999</v>
      </c>
      <c r="C716">
        <v>86.481999999999999</v>
      </c>
      <c r="D716">
        <v>28.411000000000001</v>
      </c>
      <c r="E716">
        <v>99.872</v>
      </c>
      <c r="F716">
        <v>100.48699999999999</v>
      </c>
      <c r="G716">
        <v>4.4859999999999998</v>
      </c>
      <c r="H716">
        <v>19.693999999999999</v>
      </c>
    </row>
    <row r="717" spans="1:8" x14ac:dyDescent="0.4">
      <c r="A717" t="s">
        <v>1013</v>
      </c>
      <c r="B717">
        <v>-41.161000000000001</v>
      </c>
      <c r="C717">
        <v>86.614999999999995</v>
      </c>
      <c r="D717">
        <v>28.686</v>
      </c>
      <c r="E717">
        <v>100.096</v>
      </c>
      <c r="F717">
        <v>100.747</v>
      </c>
      <c r="G717">
        <v>4.6109999999999998</v>
      </c>
      <c r="H717">
        <v>19.695</v>
      </c>
    </row>
    <row r="718" spans="1:8" x14ac:dyDescent="0.4">
      <c r="A718" t="s">
        <v>1014</v>
      </c>
      <c r="B718">
        <v>-41.235999999999997</v>
      </c>
      <c r="C718">
        <v>86.748999999999995</v>
      </c>
      <c r="D718">
        <v>28.952999999999999</v>
      </c>
      <c r="E718">
        <v>100.32</v>
      </c>
      <c r="F718">
        <v>101.00700000000001</v>
      </c>
      <c r="G718">
        <v>4.7320000000000002</v>
      </c>
      <c r="H718">
        <v>19.695</v>
      </c>
    </row>
    <row r="719" spans="1:8" x14ac:dyDescent="0.4">
      <c r="A719" t="s">
        <v>1015</v>
      </c>
      <c r="B719">
        <v>-41.31</v>
      </c>
      <c r="C719">
        <v>86.885999999999996</v>
      </c>
      <c r="D719">
        <v>29.212</v>
      </c>
      <c r="E719">
        <v>100.54300000000001</v>
      </c>
      <c r="F719">
        <v>101.26600000000001</v>
      </c>
      <c r="G719">
        <v>4.8470000000000004</v>
      </c>
      <c r="H719">
        <v>19.695</v>
      </c>
    </row>
    <row r="720" spans="1:8" x14ac:dyDescent="0.4">
      <c r="A720" t="s">
        <v>1016</v>
      </c>
      <c r="B720">
        <v>-41.384999999999998</v>
      </c>
      <c r="C720">
        <v>87.024000000000001</v>
      </c>
      <c r="D720">
        <v>29.462</v>
      </c>
      <c r="E720">
        <v>100.767</v>
      </c>
      <c r="F720">
        <v>101.52500000000001</v>
      </c>
      <c r="G720">
        <v>4.9569999999999999</v>
      </c>
      <c r="H720">
        <v>19.695999999999898</v>
      </c>
    </row>
    <row r="721" spans="1:8" x14ac:dyDescent="0.4">
      <c r="A721" t="s">
        <v>1017</v>
      </c>
      <c r="B721">
        <v>-41.46</v>
      </c>
      <c r="C721">
        <v>87.165999999999997</v>
      </c>
      <c r="D721">
        <v>29.704000000000001</v>
      </c>
      <c r="E721">
        <v>100.991</v>
      </c>
      <c r="F721">
        <v>101.783</v>
      </c>
      <c r="G721">
        <v>5.0609999999999999</v>
      </c>
      <c r="H721">
        <v>19.695999999999898</v>
      </c>
    </row>
    <row r="722" spans="1:8" x14ac:dyDescent="0.4">
      <c r="A722" t="s">
        <v>1018</v>
      </c>
      <c r="B722">
        <v>-41.533999999999999</v>
      </c>
      <c r="C722">
        <v>87.31</v>
      </c>
      <c r="D722">
        <v>29.937999999999999</v>
      </c>
      <c r="E722">
        <v>101.215</v>
      </c>
      <c r="F722">
        <v>102.041</v>
      </c>
      <c r="G722">
        <v>5.1609999999999996</v>
      </c>
      <c r="H722">
        <v>19.695999999999898</v>
      </c>
    </row>
    <row r="723" spans="1:8" x14ac:dyDescent="0.4">
      <c r="A723" t="s">
        <v>1019</v>
      </c>
      <c r="B723">
        <v>-41.609000000000002</v>
      </c>
      <c r="C723">
        <v>87.456000000000003</v>
      </c>
      <c r="D723">
        <v>30.163</v>
      </c>
      <c r="E723">
        <v>101.438</v>
      </c>
      <c r="F723">
        <v>102.29600000000001</v>
      </c>
      <c r="G723">
        <v>5.2549999999999999</v>
      </c>
      <c r="H723">
        <v>19.695999999999898</v>
      </c>
    </row>
    <row r="724" spans="1:8" x14ac:dyDescent="0.4">
      <c r="A724" t="s">
        <v>1020</v>
      </c>
      <c r="B724">
        <v>-41.683999999999997</v>
      </c>
      <c r="C724">
        <v>87.605999999999995</v>
      </c>
      <c r="D724">
        <v>30.379000000000001</v>
      </c>
      <c r="E724">
        <v>101.66200000000001</v>
      </c>
      <c r="F724">
        <v>102.55200000000001</v>
      </c>
      <c r="G724">
        <v>5.3440000000000003</v>
      </c>
      <c r="H724">
        <v>19.695999999999898</v>
      </c>
    </row>
    <row r="725" spans="1:8" x14ac:dyDescent="0.4">
      <c r="A725" t="s">
        <v>1021</v>
      </c>
      <c r="B725">
        <v>-41.758000000000003</v>
      </c>
      <c r="C725">
        <v>87.757999999999996</v>
      </c>
      <c r="D725">
        <v>30.585999999999999</v>
      </c>
      <c r="E725">
        <v>101.886</v>
      </c>
      <c r="F725">
        <v>102.806</v>
      </c>
      <c r="G725">
        <v>5.4269999999999996</v>
      </c>
      <c r="H725">
        <v>19.695999999999898</v>
      </c>
    </row>
    <row r="726" spans="1:8" x14ac:dyDescent="0.4">
      <c r="A726" t="s">
        <v>1022</v>
      </c>
      <c r="B726">
        <v>-41.832999999999998</v>
      </c>
      <c r="C726">
        <v>87.912999999999997</v>
      </c>
      <c r="D726">
        <v>30.783000000000001</v>
      </c>
      <c r="E726">
        <v>102.10899999999999</v>
      </c>
      <c r="F726">
        <v>103.057</v>
      </c>
      <c r="G726">
        <v>5.5049999999999999</v>
      </c>
      <c r="H726">
        <v>19.695999999999898</v>
      </c>
    </row>
    <row r="727" spans="1:8" x14ac:dyDescent="0.4">
      <c r="A727" t="s">
        <v>1023</v>
      </c>
      <c r="B727">
        <v>-41.906999999999996</v>
      </c>
      <c r="C727">
        <v>88.070999999999998</v>
      </c>
      <c r="D727">
        <v>30.972000000000001</v>
      </c>
      <c r="E727">
        <v>102.333</v>
      </c>
      <c r="F727">
        <v>103.309</v>
      </c>
      <c r="G727">
        <v>5.577</v>
      </c>
      <c r="H727">
        <v>19.695999999999898</v>
      </c>
    </row>
    <row r="728" spans="1:8" x14ac:dyDescent="0.4">
      <c r="A728" t="s">
        <v>1024</v>
      </c>
      <c r="B728">
        <v>-41.981999999999999</v>
      </c>
      <c r="C728">
        <v>88.231999999999999</v>
      </c>
      <c r="D728">
        <v>31.152000000000001</v>
      </c>
      <c r="E728">
        <v>102.556</v>
      </c>
      <c r="F728">
        <v>103.55800000000001</v>
      </c>
      <c r="G728">
        <v>5.6440000000000001</v>
      </c>
      <c r="H728">
        <v>19.695999999999898</v>
      </c>
    </row>
    <row r="729" spans="1:8" x14ac:dyDescent="0.4">
      <c r="A729" t="s">
        <v>1025</v>
      </c>
      <c r="B729">
        <v>-42.055999999999997</v>
      </c>
      <c r="C729">
        <v>88.397000000000006</v>
      </c>
      <c r="D729">
        <v>31.321999999999999</v>
      </c>
      <c r="E729">
        <v>102.78</v>
      </c>
      <c r="F729">
        <v>103.806</v>
      </c>
      <c r="G729">
        <v>5.7060000000000004</v>
      </c>
      <c r="H729">
        <v>19.695999999999898</v>
      </c>
    </row>
    <row r="730" spans="1:8" x14ac:dyDescent="0.4">
      <c r="A730" t="s">
        <v>1026</v>
      </c>
      <c r="B730">
        <v>-42.13</v>
      </c>
      <c r="C730">
        <v>88.563999999999993</v>
      </c>
      <c r="D730">
        <v>31.483000000000001</v>
      </c>
      <c r="E730">
        <v>103.004</v>
      </c>
      <c r="F730">
        <v>104.053</v>
      </c>
      <c r="G730">
        <v>5.7619999999999996</v>
      </c>
      <c r="H730">
        <v>19.695999999999898</v>
      </c>
    </row>
    <row r="731" spans="1:8" x14ac:dyDescent="0.4">
      <c r="A731" t="s">
        <v>1027</v>
      </c>
      <c r="B731">
        <v>-42.204999999999998</v>
      </c>
      <c r="C731">
        <v>88.734999999999999</v>
      </c>
      <c r="D731">
        <v>31.634</v>
      </c>
      <c r="E731">
        <v>103.227</v>
      </c>
      <c r="F731">
        <v>104.297</v>
      </c>
      <c r="G731">
        <v>5.8120000000000003</v>
      </c>
      <c r="H731">
        <v>19.695999999999898</v>
      </c>
    </row>
    <row r="732" spans="1:8" x14ac:dyDescent="0.4">
      <c r="A732" t="s">
        <v>1028</v>
      </c>
      <c r="B732">
        <v>-42.279000000000003</v>
      </c>
      <c r="C732">
        <v>88.909000000000006</v>
      </c>
      <c r="D732">
        <v>31.774999999999999</v>
      </c>
      <c r="E732">
        <v>103.45099999999999</v>
      </c>
      <c r="F732">
        <v>104.54</v>
      </c>
      <c r="G732">
        <v>5.8570000000000002</v>
      </c>
      <c r="H732">
        <v>19.695</v>
      </c>
    </row>
    <row r="733" spans="1:8" x14ac:dyDescent="0.4">
      <c r="A733" t="s">
        <v>1029</v>
      </c>
      <c r="B733">
        <v>-42.353000000000002</v>
      </c>
      <c r="C733">
        <v>89.087000000000003</v>
      </c>
      <c r="D733">
        <v>31.907</v>
      </c>
      <c r="E733">
        <v>103.67400000000001</v>
      </c>
      <c r="F733">
        <v>104.78</v>
      </c>
      <c r="G733">
        <v>5.8970000000000002</v>
      </c>
      <c r="H733">
        <v>19.695</v>
      </c>
    </row>
    <row r="734" spans="1:8" x14ac:dyDescent="0.4">
      <c r="A734" t="s">
        <v>1030</v>
      </c>
      <c r="B734">
        <v>-42.427</v>
      </c>
      <c r="C734">
        <v>89.268000000000001</v>
      </c>
      <c r="D734">
        <v>32.029000000000003</v>
      </c>
      <c r="E734">
        <v>103.898</v>
      </c>
      <c r="F734">
        <v>105.01900000000001</v>
      </c>
      <c r="G734">
        <v>5.931</v>
      </c>
      <c r="H734">
        <v>19.695</v>
      </c>
    </row>
    <row r="735" spans="1:8" x14ac:dyDescent="0.4">
      <c r="A735" t="s">
        <v>1031</v>
      </c>
      <c r="B735">
        <v>-42.502000000000002</v>
      </c>
      <c r="C735">
        <v>89.451999999999998</v>
      </c>
      <c r="D735">
        <v>32.142000000000003</v>
      </c>
      <c r="E735">
        <v>104.121</v>
      </c>
      <c r="F735">
        <v>105.255</v>
      </c>
      <c r="G735">
        <v>5.9589999999999996</v>
      </c>
      <c r="H735">
        <v>19.693999999999999</v>
      </c>
    </row>
    <row r="736" spans="1:8" x14ac:dyDescent="0.4">
      <c r="A736" t="s">
        <v>1032</v>
      </c>
      <c r="B736">
        <v>-42.576000000000001</v>
      </c>
      <c r="C736">
        <v>89.64</v>
      </c>
      <c r="D736">
        <v>32.244</v>
      </c>
      <c r="E736">
        <v>104.345</v>
      </c>
      <c r="F736">
        <v>105.491</v>
      </c>
      <c r="G736">
        <v>5.9820000000000002</v>
      </c>
      <c r="H736">
        <v>19.693999999999999</v>
      </c>
    </row>
    <row r="737" spans="1:8" x14ac:dyDescent="0.4">
      <c r="A737" t="s">
        <v>1033</v>
      </c>
      <c r="B737">
        <v>-42.65</v>
      </c>
      <c r="C737">
        <v>89.831999999999994</v>
      </c>
      <c r="D737">
        <v>32.337000000000003</v>
      </c>
      <c r="E737">
        <v>104.568</v>
      </c>
      <c r="F737">
        <v>105.723</v>
      </c>
      <c r="G737">
        <v>6</v>
      </c>
      <c r="H737">
        <v>19.692999999999898</v>
      </c>
    </row>
    <row r="738" spans="1:8" x14ac:dyDescent="0.4">
      <c r="A738" t="s">
        <v>1034</v>
      </c>
      <c r="B738">
        <v>-42.723999999999997</v>
      </c>
      <c r="C738">
        <v>90.027000000000001</v>
      </c>
      <c r="D738">
        <v>32.418999999999997</v>
      </c>
      <c r="E738">
        <v>104.792</v>
      </c>
      <c r="F738">
        <v>105.95399999999999</v>
      </c>
      <c r="G738">
        <v>6.0119999999999996</v>
      </c>
      <c r="H738">
        <v>19.692999999999898</v>
      </c>
    </row>
    <row r="739" spans="1:8" x14ac:dyDescent="0.4">
      <c r="A739" t="s">
        <v>1035</v>
      </c>
      <c r="B739">
        <v>-42.798000000000002</v>
      </c>
      <c r="C739">
        <v>90.225999999999999</v>
      </c>
      <c r="D739">
        <v>32.491999999999997</v>
      </c>
      <c r="E739">
        <v>105.015</v>
      </c>
      <c r="F739">
        <v>106.182</v>
      </c>
      <c r="G739">
        <v>6.0179999999999998</v>
      </c>
      <c r="H739">
        <v>19.692</v>
      </c>
    </row>
    <row r="740" spans="1:8" x14ac:dyDescent="0.4">
      <c r="A740" t="s">
        <v>1036</v>
      </c>
      <c r="B740">
        <v>-42.872</v>
      </c>
      <c r="C740">
        <v>90.427999999999997</v>
      </c>
      <c r="D740">
        <v>32.555</v>
      </c>
      <c r="E740">
        <v>105.238</v>
      </c>
      <c r="F740">
        <v>106.408</v>
      </c>
      <c r="G740">
        <v>6.0190000000000001</v>
      </c>
      <c r="H740">
        <v>19.690999999999999</v>
      </c>
    </row>
    <row r="741" spans="1:8" x14ac:dyDescent="0.4">
      <c r="A741" t="s">
        <v>1037</v>
      </c>
      <c r="B741">
        <v>-42.945999999999998</v>
      </c>
      <c r="C741">
        <v>90.634</v>
      </c>
      <c r="D741">
        <v>32.606999999999999</v>
      </c>
      <c r="E741">
        <v>105.462</v>
      </c>
      <c r="F741">
        <v>106.633</v>
      </c>
      <c r="G741">
        <v>6.0149999999999997</v>
      </c>
      <c r="H741">
        <v>19.690000000000001</v>
      </c>
    </row>
    <row r="742" spans="1:8" x14ac:dyDescent="0.4">
      <c r="A742" t="s">
        <v>1038</v>
      </c>
      <c r="B742">
        <v>-43.02</v>
      </c>
      <c r="C742">
        <v>90.843999999999994</v>
      </c>
      <c r="D742">
        <v>32.649000000000001</v>
      </c>
      <c r="E742">
        <v>105.685</v>
      </c>
      <c r="F742">
        <v>106.854</v>
      </c>
      <c r="G742">
        <v>6.0049999999999999</v>
      </c>
      <c r="H742">
        <v>19.689</v>
      </c>
    </row>
    <row r="743" spans="1:8" x14ac:dyDescent="0.4">
      <c r="A743" t="s">
        <v>1039</v>
      </c>
      <c r="B743">
        <v>-43.094000000000001</v>
      </c>
      <c r="C743">
        <v>91.057000000000002</v>
      </c>
      <c r="D743">
        <v>32.680999999999997</v>
      </c>
      <c r="E743">
        <v>105.908</v>
      </c>
      <c r="F743">
        <v>107.074</v>
      </c>
      <c r="G743">
        <v>5.99</v>
      </c>
      <c r="H743">
        <v>19.687999999999999</v>
      </c>
    </row>
    <row r="744" spans="1:8" x14ac:dyDescent="0.4">
      <c r="A744" t="s">
        <v>1040</v>
      </c>
      <c r="B744">
        <v>-43.167999999999999</v>
      </c>
      <c r="C744">
        <v>91.274000000000001</v>
      </c>
      <c r="D744">
        <v>32.703000000000003</v>
      </c>
      <c r="E744">
        <v>106.13200000000001</v>
      </c>
      <c r="F744">
        <v>107.292</v>
      </c>
      <c r="G744">
        <v>5.9690000000000003</v>
      </c>
      <c r="H744">
        <v>19.687000000000001</v>
      </c>
    </row>
    <row r="745" spans="1:8" x14ac:dyDescent="0.4">
      <c r="A745" t="s">
        <v>1041</v>
      </c>
      <c r="B745">
        <v>-43.241999999999997</v>
      </c>
      <c r="C745">
        <v>91.495000000000005</v>
      </c>
      <c r="D745">
        <v>32.715000000000003</v>
      </c>
      <c r="E745">
        <v>106.355</v>
      </c>
      <c r="F745">
        <v>107.508</v>
      </c>
      <c r="G745">
        <v>5.9429999999999996</v>
      </c>
      <c r="H745">
        <v>19.686</v>
      </c>
    </row>
    <row r="746" spans="1:8" x14ac:dyDescent="0.4">
      <c r="A746" t="s">
        <v>1042</v>
      </c>
      <c r="B746">
        <v>-43.314999999999998</v>
      </c>
      <c r="C746">
        <v>91.718999999999994</v>
      </c>
      <c r="D746">
        <v>32.716000000000001</v>
      </c>
      <c r="E746">
        <v>106.578</v>
      </c>
      <c r="F746">
        <v>107.72</v>
      </c>
      <c r="G746">
        <v>5.9109999999999996</v>
      </c>
      <c r="H746">
        <v>19.684999999999999</v>
      </c>
    </row>
    <row r="747" spans="1:8" x14ac:dyDescent="0.4">
      <c r="A747" t="s">
        <v>1043</v>
      </c>
      <c r="B747">
        <v>-43.389000000000003</v>
      </c>
      <c r="C747">
        <v>91.947000000000003</v>
      </c>
      <c r="D747">
        <v>32.707000000000001</v>
      </c>
      <c r="E747">
        <v>106.80200000000001</v>
      </c>
      <c r="F747">
        <v>107.932</v>
      </c>
      <c r="G747">
        <v>5.8739999999999997</v>
      </c>
      <c r="H747">
        <v>19.684000000000001</v>
      </c>
    </row>
    <row r="748" spans="1:8" x14ac:dyDescent="0.4">
      <c r="A748" t="s">
        <v>1044</v>
      </c>
      <c r="B748">
        <v>-43.463000000000001</v>
      </c>
      <c r="C748">
        <v>92.177999999999997</v>
      </c>
      <c r="D748">
        <v>32.688000000000002</v>
      </c>
      <c r="E748">
        <v>107.02500000000001</v>
      </c>
      <c r="F748">
        <v>108.142</v>
      </c>
      <c r="G748">
        <v>5.8319999999999999</v>
      </c>
      <c r="H748">
        <v>19.683</v>
      </c>
    </row>
    <row r="749" spans="1:8" x14ac:dyDescent="0.4">
      <c r="A749" t="s">
        <v>1045</v>
      </c>
      <c r="B749">
        <v>-43.536999999999999</v>
      </c>
      <c r="C749">
        <v>92.412999999999997</v>
      </c>
      <c r="D749">
        <v>32.658000000000001</v>
      </c>
      <c r="E749">
        <v>107.248</v>
      </c>
      <c r="F749">
        <v>108.349</v>
      </c>
      <c r="G749">
        <v>5.7850000000000001</v>
      </c>
      <c r="H749">
        <v>19.681999999999999</v>
      </c>
    </row>
    <row r="750" spans="1:8" x14ac:dyDescent="0.4">
      <c r="A750" t="s">
        <v>1046</v>
      </c>
      <c r="B750">
        <v>-43.61</v>
      </c>
      <c r="C750">
        <v>92.652000000000001</v>
      </c>
      <c r="D750">
        <v>32.618000000000002</v>
      </c>
      <c r="E750">
        <v>107.47199999999999</v>
      </c>
      <c r="F750">
        <v>108.55500000000001</v>
      </c>
      <c r="G750">
        <v>5.7320000000000002</v>
      </c>
      <c r="H750">
        <v>19.68</v>
      </c>
    </row>
    <row r="751" spans="1:8" x14ac:dyDescent="0.4">
      <c r="A751" t="s">
        <v>1047</v>
      </c>
      <c r="B751">
        <v>-43.683999999999997</v>
      </c>
      <c r="C751">
        <v>92.894000000000005</v>
      </c>
      <c r="D751">
        <v>32.567999999999998</v>
      </c>
      <c r="E751">
        <v>107.69499999999999</v>
      </c>
      <c r="F751">
        <v>108.758</v>
      </c>
      <c r="G751">
        <v>5.6740000000000004</v>
      </c>
      <c r="H751">
        <v>19.678999999999998</v>
      </c>
    </row>
    <row r="752" spans="1:8" x14ac:dyDescent="0.4">
      <c r="A752" t="s">
        <v>1048</v>
      </c>
      <c r="B752">
        <v>-43.758000000000003</v>
      </c>
      <c r="C752">
        <v>93.138999999999996</v>
      </c>
      <c r="D752">
        <v>32.508000000000003</v>
      </c>
      <c r="E752">
        <v>107.91800000000001</v>
      </c>
      <c r="F752">
        <v>108.96</v>
      </c>
      <c r="G752">
        <v>5.6109999999999998</v>
      </c>
      <c r="H752">
        <v>19.678000000000001</v>
      </c>
    </row>
    <row r="753" spans="1:8" x14ac:dyDescent="0.4">
      <c r="A753" t="s">
        <v>1049</v>
      </c>
      <c r="B753">
        <v>-43.831000000000003</v>
      </c>
      <c r="C753">
        <v>93.388000000000005</v>
      </c>
      <c r="D753">
        <v>32.436999999999998</v>
      </c>
      <c r="E753">
        <v>108.14100000000001</v>
      </c>
      <c r="F753">
        <v>109.15900000000001</v>
      </c>
      <c r="G753">
        <v>5.5430000000000001</v>
      </c>
      <c r="H753">
        <v>19.675999999999998</v>
      </c>
    </row>
    <row r="754" spans="1:8" x14ac:dyDescent="0.4">
      <c r="A754" t="s">
        <v>1050</v>
      </c>
      <c r="B754">
        <v>-43.905000000000001</v>
      </c>
      <c r="C754">
        <v>93.638999999999996</v>
      </c>
      <c r="D754">
        <v>32.356000000000002</v>
      </c>
      <c r="E754">
        <v>108.36499999999999</v>
      </c>
      <c r="F754">
        <v>109.358</v>
      </c>
      <c r="G754">
        <v>5.4690000000000003</v>
      </c>
      <c r="H754">
        <v>19.675000000000001</v>
      </c>
    </row>
    <row r="755" spans="1:8" x14ac:dyDescent="0.4">
      <c r="A755" t="s">
        <v>1051</v>
      </c>
      <c r="B755">
        <v>-43.978000000000002</v>
      </c>
      <c r="C755">
        <v>93.894999999999996</v>
      </c>
      <c r="D755">
        <v>32.264000000000003</v>
      </c>
      <c r="E755">
        <v>108.58799999999999</v>
      </c>
      <c r="F755">
        <v>109.55500000000001</v>
      </c>
      <c r="G755">
        <v>5.391</v>
      </c>
      <c r="H755">
        <v>19.672999999999998</v>
      </c>
    </row>
    <row r="756" spans="1:8" x14ac:dyDescent="0.4">
      <c r="A756" t="s">
        <v>1052</v>
      </c>
      <c r="B756">
        <v>-44.052</v>
      </c>
      <c r="C756">
        <v>94.153000000000006</v>
      </c>
      <c r="D756">
        <v>32.162999999999997</v>
      </c>
      <c r="E756">
        <v>108.81100000000001</v>
      </c>
      <c r="F756">
        <v>109.75</v>
      </c>
      <c r="G756">
        <v>5.3070000000000004</v>
      </c>
      <c r="H756">
        <v>19.672000000000001</v>
      </c>
    </row>
    <row r="757" spans="1:8" x14ac:dyDescent="0.4">
      <c r="A757" t="s">
        <v>1053</v>
      </c>
      <c r="B757">
        <v>-44.125</v>
      </c>
      <c r="C757">
        <v>94.415000000000006</v>
      </c>
      <c r="D757">
        <v>32.051000000000002</v>
      </c>
      <c r="E757">
        <v>109.03400000000001</v>
      </c>
      <c r="F757">
        <v>109.944</v>
      </c>
      <c r="G757">
        <v>5.2190000000000003</v>
      </c>
      <c r="H757">
        <v>19.670000000000002</v>
      </c>
    </row>
    <row r="758" spans="1:8" x14ac:dyDescent="0.4">
      <c r="A758" t="s">
        <v>1054</v>
      </c>
      <c r="B758">
        <v>-44.198999999999998</v>
      </c>
      <c r="C758">
        <v>94.679000000000002</v>
      </c>
      <c r="D758">
        <v>31.928999999999998</v>
      </c>
      <c r="E758">
        <v>109.25700000000001</v>
      </c>
      <c r="F758">
        <v>110.136</v>
      </c>
      <c r="G758">
        <v>5.125</v>
      </c>
      <c r="H758">
        <v>19.667999999999999</v>
      </c>
    </row>
    <row r="759" spans="1:8" x14ac:dyDescent="0.4">
      <c r="A759" t="s">
        <v>1055</v>
      </c>
      <c r="B759">
        <v>-44.271999999999998</v>
      </c>
      <c r="C759">
        <v>94.947000000000003</v>
      </c>
      <c r="D759">
        <v>31.797000000000001</v>
      </c>
      <c r="E759">
        <v>109.48</v>
      </c>
      <c r="F759">
        <v>110.327</v>
      </c>
      <c r="G759">
        <v>5.0270000000000001</v>
      </c>
      <c r="H759">
        <v>19.667000000000002</v>
      </c>
    </row>
    <row r="760" spans="1:8" x14ac:dyDescent="0.4">
      <c r="A760" t="s">
        <v>1056</v>
      </c>
      <c r="B760">
        <v>-44.344999999999999</v>
      </c>
      <c r="C760">
        <v>95.216999999999999</v>
      </c>
      <c r="D760">
        <v>31.655000000000001</v>
      </c>
      <c r="E760">
        <v>109.703</v>
      </c>
      <c r="F760">
        <v>110.517</v>
      </c>
      <c r="G760">
        <v>4.923</v>
      </c>
      <c r="H760">
        <v>19.664999999999999</v>
      </c>
    </row>
    <row r="761" spans="1:8" x14ac:dyDescent="0.4">
      <c r="A761" t="s">
        <v>1057</v>
      </c>
      <c r="B761">
        <v>-44.417999999999999</v>
      </c>
      <c r="C761">
        <v>95.49</v>
      </c>
      <c r="D761">
        <v>31.503</v>
      </c>
      <c r="E761">
        <v>109.92700000000001</v>
      </c>
      <c r="F761">
        <v>110.70699999999999</v>
      </c>
      <c r="G761">
        <v>4.8159999999999998</v>
      </c>
      <c r="H761">
        <v>19.663</v>
      </c>
    </row>
    <row r="762" spans="1:8" x14ac:dyDescent="0.4">
      <c r="A762" t="s">
        <v>1058</v>
      </c>
      <c r="B762">
        <v>-44.491999999999997</v>
      </c>
      <c r="C762">
        <v>95.766000000000005</v>
      </c>
      <c r="D762">
        <v>31.341000000000001</v>
      </c>
      <c r="E762">
        <v>110.15</v>
      </c>
      <c r="F762">
        <v>110.895</v>
      </c>
      <c r="G762">
        <v>4.7030000000000003</v>
      </c>
      <c r="H762">
        <v>19.661000000000001</v>
      </c>
    </row>
    <row r="763" spans="1:8" x14ac:dyDescent="0.4">
      <c r="A763" t="s">
        <v>1059</v>
      </c>
      <c r="B763">
        <v>-44.564999999999998</v>
      </c>
      <c r="C763">
        <v>96.045000000000002</v>
      </c>
      <c r="D763">
        <v>31.169</v>
      </c>
      <c r="E763">
        <v>110.373</v>
      </c>
      <c r="F763">
        <v>111.083</v>
      </c>
      <c r="G763">
        <v>4.585</v>
      </c>
      <c r="H763">
        <v>19.658999999999999</v>
      </c>
    </row>
    <row r="764" spans="1:8" x14ac:dyDescent="0.4">
      <c r="A764" t="s">
        <v>1060</v>
      </c>
      <c r="B764">
        <v>-44.637999999999998</v>
      </c>
      <c r="C764">
        <v>96.325999999999993</v>
      </c>
      <c r="D764">
        <v>30.986999999999998</v>
      </c>
      <c r="E764">
        <v>110.596</v>
      </c>
      <c r="F764">
        <v>111.27</v>
      </c>
      <c r="G764">
        <v>4.4630000000000001</v>
      </c>
      <c r="H764">
        <v>19.658000000000001</v>
      </c>
    </row>
    <row r="765" spans="1:8" x14ac:dyDescent="0.4">
      <c r="A765" t="s">
        <v>1061</v>
      </c>
      <c r="B765">
        <v>-44.710999999999999</v>
      </c>
      <c r="C765">
        <v>96.608999999999995</v>
      </c>
      <c r="D765">
        <v>30.795999999999999</v>
      </c>
      <c r="E765">
        <v>110.819</v>
      </c>
      <c r="F765">
        <v>111.456</v>
      </c>
      <c r="G765">
        <v>4.3369999999999997</v>
      </c>
      <c r="H765">
        <v>19.655999999999999</v>
      </c>
    </row>
    <row r="766" spans="1:8" x14ac:dyDescent="0.4">
      <c r="A766" t="s">
        <v>1062</v>
      </c>
      <c r="B766">
        <v>-44.783999999999999</v>
      </c>
      <c r="C766">
        <v>96.894999999999996</v>
      </c>
      <c r="D766">
        <v>30.594999999999999</v>
      </c>
      <c r="E766">
        <v>111.042</v>
      </c>
      <c r="F766">
        <v>111.643</v>
      </c>
      <c r="G766">
        <v>4.2060000000000004</v>
      </c>
      <c r="H766">
        <v>19.654</v>
      </c>
    </row>
    <row r="767" spans="1:8" x14ac:dyDescent="0.4">
      <c r="A767" t="s">
        <v>1063</v>
      </c>
      <c r="B767">
        <v>-44.857999999999997</v>
      </c>
      <c r="C767">
        <v>97.183000000000007</v>
      </c>
      <c r="D767">
        <v>30.384</v>
      </c>
      <c r="E767">
        <v>111.265</v>
      </c>
      <c r="F767">
        <v>111.82899999999999</v>
      </c>
      <c r="G767">
        <v>4.0709999999999997</v>
      </c>
      <c r="H767">
        <v>19.652000000000001</v>
      </c>
    </row>
    <row r="768" spans="1:8" x14ac:dyDescent="0.4">
      <c r="A768" t="s">
        <v>1064</v>
      </c>
      <c r="B768">
        <v>-44.930999999999997</v>
      </c>
      <c r="C768">
        <v>97.472999999999999</v>
      </c>
      <c r="D768">
        <v>30.163</v>
      </c>
      <c r="E768">
        <v>111.488</v>
      </c>
      <c r="F768">
        <v>112.014</v>
      </c>
      <c r="G768">
        <v>3.931</v>
      </c>
      <c r="H768">
        <v>19.649999999999999</v>
      </c>
    </row>
    <row r="769" spans="1:8" x14ac:dyDescent="0.4">
      <c r="A769" t="s">
        <v>1065</v>
      </c>
      <c r="B769">
        <v>-45.003999999999998</v>
      </c>
      <c r="C769">
        <v>97.765000000000001</v>
      </c>
      <c r="D769">
        <v>29.934000000000001</v>
      </c>
      <c r="E769">
        <v>111.711</v>
      </c>
      <c r="F769">
        <v>112.2</v>
      </c>
      <c r="G769">
        <v>3.7869999999999999</v>
      </c>
      <c r="H769">
        <v>19.648</v>
      </c>
    </row>
    <row r="770" spans="1:8" x14ac:dyDescent="0.4">
      <c r="A770" t="s">
        <v>1066</v>
      </c>
      <c r="B770">
        <v>-45.076999999999998</v>
      </c>
      <c r="C770">
        <v>98.058999999999997</v>
      </c>
      <c r="D770">
        <v>29.693999999999999</v>
      </c>
      <c r="E770">
        <v>111.934</v>
      </c>
      <c r="F770">
        <v>112.387</v>
      </c>
      <c r="G770">
        <v>3.6389999999999998</v>
      </c>
      <c r="H770">
        <v>19.646000000000001</v>
      </c>
    </row>
    <row r="771" spans="1:8" x14ac:dyDescent="0.4">
      <c r="A771" t="s">
        <v>1067</v>
      </c>
      <c r="B771">
        <v>-45.15</v>
      </c>
      <c r="C771">
        <v>98.353999999999999</v>
      </c>
      <c r="D771">
        <v>29.446000000000002</v>
      </c>
      <c r="E771">
        <v>112.157</v>
      </c>
      <c r="F771">
        <v>112.57299999999999</v>
      </c>
      <c r="G771">
        <v>3.4870000000000001</v>
      </c>
      <c r="H771">
        <v>19.643999999999998</v>
      </c>
    </row>
    <row r="772" spans="1:8" x14ac:dyDescent="0.4">
      <c r="A772" t="s">
        <v>1068</v>
      </c>
      <c r="B772">
        <v>-45.222000000000001</v>
      </c>
      <c r="C772">
        <v>98.652000000000001</v>
      </c>
      <c r="D772">
        <v>29.189</v>
      </c>
      <c r="E772">
        <v>112.38</v>
      </c>
      <c r="F772">
        <v>112.76</v>
      </c>
      <c r="G772">
        <v>3.33</v>
      </c>
      <c r="H772">
        <v>19.641999999999999</v>
      </c>
    </row>
    <row r="773" spans="1:8" x14ac:dyDescent="0.4">
      <c r="A773" t="s">
        <v>1069</v>
      </c>
      <c r="B773">
        <v>-45.295000000000002</v>
      </c>
      <c r="C773">
        <v>98.95</v>
      </c>
      <c r="D773">
        <v>28.922000000000001</v>
      </c>
      <c r="E773">
        <v>112.60299999999999</v>
      </c>
      <c r="F773">
        <v>112.94799999999999</v>
      </c>
      <c r="G773">
        <v>3.17</v>
      </c>
      <c r="H773">
        <v>19.64</v>
      </c>
    </row>
    <row r="774" spans="1:8" x14ac:dyDescent="0.4">
      <c r="A774" t="s">
        <v>1070</v>
      </c>
      <c r="B774">
        <v>-45.368000000000002</v>
      </c>
      <c r="C774">
        <v>99.251000000000005</v>
      </c>
      <c r="D774">
        <v>28.646999999999998</v>
      </c>
      <c r="E774">
        <v>112.82599999999999</v>
      </c>
      <c r="F774">
        <v>113.137</v>
      </c>
      <c r="G774">
        <v>3.0059999999999998</v>
      </c>
      <c r="H774">
        <v>19.637999999999899</v>
      </c>
    </row>
    <row r="775" spans="1:8" x14ac:dyDescent="0.4">
      <c r="A775" t="s">
        <v>1071</v>
      </c>
      <c r="B775">
        <v>-45.441000000000003</v>
      </c>
      <c r="C775">
        <v>99.552000000000007</v>
      </c>
      <c r="D775">
        <v>28.363</v>
      </c>
      <c r="E775">
        <v>113.04900000000001</v>
      </c>
      <c r="F775">
        <v>113.327</v>
      </c>
      <c r="G775">
        <v>2.8380000000000001</v>
      </c>
      <c r="H775">
        <v>19.635999999999999</v>
      </c>
    </row>
    <row r="776" spans="1:8" x14ac:dyDescent="0.4">
      <c r="A776" t="s">
        <v>1072</v>
      </c>
      <c r="B776">
        <v>-45.514000000000003</v>
      </c>
      <c r="C776">
        <v>99.855000000000004</v>
      </c>
      <c r="D776">
        <v>28.071000000000002</v>
      </c>
      <c r="E776">
        <v>113.271</v>
      </c>
      <c r="F776">
        <v>113.517</v>
      </c>
      <c r="G776">
        <v>2.6669999999999998</v>
      </c>
      <c r="H776">
        <v>19.634</v>
      </c>
    </row>
    <row r="777" spans="1:8" x14ac:dyDescent="0.4">
      <c r="A777" t="s">
        <v>1073</v>
      </c>
      <c r="B777">
        <v>-45.587000000000003</v>
      </c>
      <c r="C777">
        <v>100.158</v>
      </c>
      <c r="D777">
        <v>27.77</v>
      </c>
      <c r="E777">
        <v>113.494</v>
      </c>
      <c r="F777">
        <v>113.709</v>
      </c>
      <c r="G777">
        <v>2.492</v>
      </c>
      <c r="H777">
        <v>19.631</v>
      </c>
    </row>
    <row r="778" spans="1:8" x14ac:dyDescent="0.4">
      <c r="A778" t="s">
        <v>1074</v>
      </c>
      <c r="B778">
        <v>-45.658999999999999</v>
      </c>
      <c r="C778">
        <v>100.46299999999999</v>
      </c>
      <c r="D778">
        <v>27.460999999999999</v>
      </c>
      <c r="E778">
        <v>113.717</v>
      </c>
      <c r="F778">
        <v>113.90300000000001</v>
      </c>
      <c r="G778">
        <v>2.3130000000000002</v>
      </c>
      <c r="H778">
        <v>19.628999999999898</v>
      </c>
    </row>
    <row r="779" spans="1:8" x14ac:dyDescent="0.4">
      <c r="A779" t="s">
        <v>1075</v>
      </c>
      <c r="B779">
        <v>-45.731999999999999</v>
      </c>
      <c r="C779">
        <v>100.768</v>
      </c>
      <c r="D779">
        <v>27.143999999999998</v>
      </c>
      <c r="E779">
        <v>113.94</v>
      </c>
      <c r="F779">
        <v>114.098</v>
      </c>
      <c r="G779">
        <v>2.1309999999999998</v>
      </c>
      <c r="H779">
        <v>19.626999999999999</v>
      </c>
    </row>
    <row r="780" spans="1:8" x14ac:dyDescent="0.4">
      <c r="A780" t="s">
        <v>1076</v>
      </c>
      <c r="B780">
        <v>-45.805</v>
      </c>
      <c r="C780">
        <v>101.074</v>
      </c>
      <c r="D780">
        <v>26.818999999999999</v>
      </c>
      <c r="E780">
        <v>114.163</v>
      </c>
      <c r="F780">
        <v>114.295</v>
      </c>
      <c r="G780">
        <v>1.946</v>
      </c>
      <c r="H780">
        <v>19.625</v>
      </c>
    </row>
    <row r="781" spans="1:8" x14ac:dyDescent="0.4">
      <c r="A781" t="s">
        <v>1077</v>
      </c>
      <c r="B781">
        <v>-45.877000000000002</v>
      </c>
      <c r="C781">
        <v>101.38</v>
      </c>
      <c r="D781">
        <v>26.486000000000001</v>
      </c>
      <c r="E781">
        <v>114.386</v>
      </c>
      <c r="F781">
        <v>114.494</v>
      </c>
      <c r="G781">
        <v>1.758</v>
      </c>
      <c r="H781">
        <v>19.623000000000001</v>
      </c>
    </row>
    <row r="782" spans="1:8" x14ac:dyDescent="0.4">
      <c r="A782" t="s">
        <v>1078</v>
      </c>
      <c r="B782">
        <v>-45.95</v>
      </c>
      <c r="C782">
        <v>101.687</v>
      </c>
      <c r="D782">
        <v>26.146000000000001</v>
      </c>
      <c r="E782">
        <v>114.60899999999999</v>
      </c>
      <c r="F782">
        <v>114.69499999999999</v>
      </c>
      <c r="G782">
        <v>1.5669999999999999</v>
      </c>
      <c r="H782">
        <v>19.620999999999999</v>
      </c>
    </row>
    <row r="783" spans="1:8" x14ac:dyDescent="0.4">
      <c r="A783" t="s">
        <v>1079</v>
      </c>
      <c r="B783">
        <v>-46.021999999999998</v>
      </c>
      <c r="C783">
        <v>101.99299999999999</v>
      </c>
      <c r="D783">
        <v>25.797999999999998</v>
      </c>
      <c r="E783">
        <v>114.831</v>
      </c>
      <c r="F783">
        <v>114.89700000000001</v>
      </c>
      <c r="G783">
        <v>1.373</v>
      </c>
      <c r="H783">
        <v>19.619</v>
      </c>
    </row>
    <row r="784" spans="1:8" x14ac:dyDescent="0.4">
      <c r="A784" t="s">
        <v>1080</v>
      </c>
      <c r="B784">
        <v>-46.094999999999999</v>
      </c>
      <c r="C784">
        <v>102.3</v>
      </c>
      <c r="D784">
        <v>25.443000000000001</v>
      </c>
      <c r="E784">
        <v>115.054</v>
      </c>
      <c r="F784">
        <v>115.102</v>
      </c>
      <c r="G784">
        <v>1.1759999999999999</v>
      </c>
      <c r="H784">
        <v>19.617000000000001</v>
      </c>
    </row>
    <row r="785" spans="1:8" x14ac:dyDescent="0.4">
      <c r="A785" t="s">
        <v>1081</v>
      </c>
      <c r="B785">
        <v>-46.167000000000002</v>
      </c>
      <c r="C785">
        <v>102.607</v>
      </c>
      <c r="D785">
        <v>25.081</v>
      </c>
      <c r="E785">
        <v>115.277</v>
      </c>
      <c r="F785">
        <v>115.31</v>
      </c>
      <c r="G785">
        <v>0.97599999999999998</v>
      </c>
      <c r="H785">
        <v>19.614999999999998</v>
      </c>
    </row>
    <row r="786" spans="1:8" x14ac:dyDescent="0.4">
      <c r="A786" t="s">
        <v>1082</v>
      </c>
      <c r="B786">
        <v>-46.24</v>
      </c>
      <c r="C786">
        <v>102.914</v>
      </c>
      <c r="D786">
        <v>24.713000000000001</v>
      </c>
      <c r="E786">
        <v>115.5</v>
      </c>
      <c r="F786">
        <v>115.521</v>
      </c>
      <c r="G786">
        <v>0.77300000000000002</v>
      </c>
      <c r="H786">
        <v>19.613</v>
      </c>
    </row>
    <row r="787" spans="1:8" x14ac:dyDescent="0.4">
      <c r="A787" t="s">
        <v>1083</v>
      </c>
      <c r="B787">
        <v>-46.311999999999998</v>
      </c>
      <c r="C787">
        <v>103.221</v>
      </c>
      <c r="D787">
        <v>24.338000000000001</v>
      </c>
      <c r="E787">
        <v>115.72199999999999</v>
      </c>
      <c r="F787">
        <v>115.733</v>
      </c>
      <c r="G787">
        <v>0.56899999999999995</v>
      </c>
      <c r="H787">
        <v>19.611000000000001</v>
      </c>
    </row>
    <row r="788" spans="1:8" x14ac:dyDescent="0.4">
      <c r="A788" t="s">
        <v>1084</v>
      </c>
      <c r="B788">
        <v>-46.384</v>
      </c>
      <c r="C788">
        <v>103.527</v>
      </c>
      <c r="D788">
        <v>23.956</v>
      </c>
      <c r="E788">
        <v>115.94499999999999</v>
      </c>
      <c r="F788">
        <v>115.95</v>
      </c>
      <c r="G788">
        <v>0.36099999999999999</v>
      </c>
      <c r="H788">
        <v>19.609000000000002</v>
      </c>
    </row>
    <row r="789" spans="1:8" x14ac:dyDescent="0.4">
      <c r="A789" t="s">
        <v>1085</v>
      </c>
      <c r="B789">
        <v>-46.457000000000001</v>
      </c>
      <c r="C789">
        <v>103.833</v>
      </c>
      <c r="D789">
        <v>23.568999999999999</v>
      </c>
      <c r="E789">
        <v>116.16800000000001</v>
      </c>
      <c r="F789">
        <v>116.169</v>
      </c>
      <c r="G789">
        <v>0.152</v>
      </c>
      <c r="H789">
        <v>19.606999999999999</v>
      </c>
    </row>
    <row r="790" spans="1:8" x14ac:dyDescent="0.4">
      <c r="A790" t="s">
        <v>1086</v>
      </c>
      <c r="B790">
        <v>-46.529000000000003</v>
      </c>
      <c r="C790">
        <v>104.13800000000001</v>
      </c>
      <c r="D790">
        <v>23.175999999999998</v>
      </c>
      <c r="E790">
        <v>116.39100000000001</v>
      </c>
      <c r="F790">
        <v>116.39100000000001</v>
      </c>
      <c r="G790">
        <v>-5.8999999999999997E-2</v>
      </c>
      <c r="H790">
        <v>19.605</v>
      </c>
    </row>
    <row r="791" spans="1:8" x14ac:dyDescent="0.4">
      <c r="A791" t="s">
        <v>1087</v>
      </c>
      <c r="B791">
        <v>-46.600999999999999</v>
      </c>
      <c r="C791">
        <v>104.44199999999999</v>
      </c>
      <c r="D791">
        <v>22.777000000000001</v>
      </c>
      <c r="E791">
        <v>116.613</v>
      </c>
      <c r="F791">
        <v>116.616</v>
      </c>
      <c r="G791">
        <v>-0.27300000000000002</v>
      </c>
      <c r="H791">
        <v>19.603000000000002</v>
      </c>
    </row>
    <row r="792" spans="1:8" x14ac:dyDescent="0.4">
      <c r="A792" t="s">
        <v>1088</v>
      </c>
      <c r="B792">
        <v>-46.673999999999999</v>
      </c>
      <c r="C792">
        <v>104.746</v>
      </c>
      <c r="D792">
        <v>22.373000000000001</v>
      </c>
      <c r="E792">
        <v>116.836</v>
      </c>
      <c r="F792">
        <v>116.84399999999999</v>
      </c>
      <c r="G792">
        <v>-0.48799999999999999</v>
      </c>
      <c r="H792">
        <v>19.600999999999999</v>
      </c>
    </row>
    <row r="793" spans="1:8" x14ac:dyDescent="0.4">
      <c r="A793" t="s">
        <v>1089</v>
      </c>
      <c r="B793">
        <v>-46.746000000000002</v>
      </c>
      <c r="C793">
        <v>105.048</v>
      </c>
      <c r="D793">
        <v>21.963999999999999</v>
      </c>
      <c r="E793">
        <v>117.059</v>
      </c>
      <c r="F793">
        <v>117.077</v>
      </c>
      <c r="G793">
        <v>-0.70499999999999996</v>
      </c>
      <c r="H793">
        <v>19.599</v>
      </c>
    </row>
    <row r="794" spans="1:8" x14ac:dyDescent="0.4">
      <c r="A794" t="s">
        <v>1090</v>
      </c>
      <c r="B794">
        <v>-46.817999999999998</v>
      </c>
      <c r="C794">
        <v>105.35</v>
      </c>
      <c r="D794">
        <v>21.55</v>
      </c>
      <c r="E794">
        <v>117.28100000000001</v>
      </c>
      <c r="F794">
        <v>117.31100000000001</v>
      </c>
      <c r="G794">
        <v>-0.92300000000000004</v>
      </c>
      <c r="H794">
        <v>19.597000000000001</v>
      </c>
    </row>
    <row r="795" spans="1:8" x14ac:dyDescent="0.4">
      <c r="A795" t="s">
        <v>1091</v>
      </c>
      <c r="B795">
        <v>-46.89</v>
      </c>
      <c r="C795">
        <v>105.65</v>
      </c>
      <c r="D795">
        <v>21.131</v>
      </c>
      <c r="E795">
        <v>117.504</v>
      </c>
      <c r="F795">
        <v>117.551</v>
      </c>
      <c r="G795">
        <v>-1.143</v>
      </c>
      <c r="H795">
        <v>19.596</v>
      </c>
    </row>
    <row r="796" spans="1:8" x14ac:dyDescent="0.4">
      <c r="A796" t="s">
        <v>1092</v>
      </c>
      <c r="B796">
        <v>-46.962000000000003</v>
      </c>
      <c r="C796">
        <v>105.949</v>
      </c>
      <c r="D796">
        <v>20.709</v>
      </c>
      <c r="E796">
        <v>117.727</v>
      </c>
      <c r="F796">
        <v>117.794</v>
      </c>
      <c r="G796">
        <v>-1.3640000000000001</v>
      </c>
      <c r="H796">
        <v>19.594000000000001</v>
      </c>
    </row>
    <row r="797" spans="1:8" x14ac:dyDescent="0.4">
      <c r="A797" t="s">
        <v>1093</v>
      </c>
      <c r="B797">
        <v>-47.033999999999999</v>
      </c>
      <c r="C797">
        <v>106.247</v>
      </c>
      <c r="D797">
        <v>20.282</v>
      </c>
      <c r="E797">
        <v>117.949</v>
      </c>
      <c r="F797">
        <v>118.04</v>
      </c>
      <c r="G797">
        <v>-1.587</v>
      </c>
      <c r="H797">
        <v>19.591999999999999</v>
      </c>
    </row>
    <row r="798" spans="1:8" x14ac:dyDescent="0.4">
      <c r="A798" t="s">
        <v>1094</v>
      </c>
      <c r="B798">
        <v>-47.106000000000002</v>
      </c>
      <c r="C798">
        <v>106.54300000000001</v>
      </c>
      <c r="D798">
        <v>19.850999999999999</v>
      </c>
      <c r="E798">
        <v>118.172</v>
      </c>
      <c r="F798">
        <v>118.29</v>
      </c>
      <c r="G798">
        <v>-1.81</v>
      </c>
      <c r="H798">
        <v>19.59</v>
      </c>
    </row>
    <row r="799" spans="1:8" x14ac:dyDescent="0.4">
      <c r="A799" t="s">
        <v>1095</v>
      </c>
      <c r="B799">
        <v>-47.177999999999997</v>
      </c>
      <c r="C799">
        <v>106.83799999999999</v>
      </c>
      <c r="D799">
        <v>19.417999999999999</v>
      </c>
      <c r="E799">
        <v>118.395</v>
      </c>
      <c r="F799">
        <v>118.544</v>
      </c>
      <c r="G799">
        <v>-2.0339999999999998</v>
      </c>
      <c r="H799">
        <v>19.588000000000001</v>
      </c>
    </row>
    <row r="800" spans="1:8" x14ac:dyDescent="0.4">
      <c r="A800" t="s">
        <v>1096</v>
      </c>
      <c r="B800">
        <v>-47.25</v>
      </c>
      <c r="C800">
        <v>107.13200000000001</v>
      </c>
      <c r="D800">
        <v>18.981000000000002</v>
      </c>
      <c r="E800">
        <v>118.617</v>
      </c>
      <c r="F800">
        <v>118.80200000000001</v>
      </c>
      <c r="G800">
        <v>-2.2589999999999999</v>
      </c>
      <c r="H800">
        <v>19.587</v>
      </c>
    </row>
    <row r="801" spans="1:8" x14ac:dyDescent="0.4">
      <c r="A801" t="s">
        <v>1097</v>
      </c>
      <c r="B801">
        <v>-47.322000000000003</v>
      </c>
      <c r="C801">
        <v>107.423</v>
      </c>
      <c r="D801">
        <v>18.541</v>
      </c>
      <c r="E801">
        <v>118.84</v>
      </c>
      <c r="F801">
        <v>119.06399999999999</v>
      </c>
      <c r="G801">
        <v>-2.4849999999999999</v>
      </c>
      <c r="H801">
        <v>19.585000000000001</v>
      </c>
    </row>
    <row r="802" spans="1:8" x14ac:dyDescent="0.4">
      <c r="A802" t="s">
        <v>1098</v>
      </c>
      <c r="B802">
        <v>-47.393999999999998</v>
      </c>
      <c r="C802">
        <v>107.71299999999999</v>
      </c>
      <c r="D802">
        <v>18.097999999999999</v>
      </c>
      <c r="E802">
        <v>119.062</v>
      </c>
      <c r="F802">
        <v>119.32899999999999</v>
      </c>
      <c r="G802">
        <v>-2.71</v>
      </c>
      <c r="H802">
        <v>19.582999999999998</v>
      </c>
    </row>
    <row r="803" spans="1:8" x14ac:dyDescent="0.4">
      <c r="A803" t="s">
        <v>1099</v>
      </c>
      <c r="B803">
        <v>-47.466000000000001</v>
      </c>
      <c r="C803">
        <v>108.001</v>
      </c>
      <c r="D803">
        <v>17.654</v>
      </c>
      <c r="E803">
        <v>119.285</v>
      </c>
      <c r="F803">
        <v>119.599</v>
      </c>
      <c r="G803">
        <v>-2.9369999999999998</v>
      </c>
      <c r="H803">
        <v>19.582000000000001</v>
      </c>
    </row>
    <row r="804" spans="1:8" x14ac:dyDescent="0.4">
      <c r="A804" t="s">
        <v>1100</v>
      </c>
      <c r="B804">
        <v>-47.537999999999997</v>
      </c>
      <c r="C804">
        <v>108.28700000000001</v>
      </c>
      <c r="D804">
        <v>17.207000000000001</v>
      </c>
      <c r="E804">
        <v>119.50700000000001</v>
      </c>
      <c r="F804">
        <v>119.872</v>
      </c>
      <c r="G804">
        <v>-3.1629999999999998</v>
      </c>
      <c r="H804">
        <v>19.579999999999998</v>
      </c>
    </row>
    <row r="805" spans="1:8" x14ac:dyDescent="0.4">
      <c r="A805" t="s">
        <v>1101</v>
      </c>
      <c r="B805">
        <v>-47.61</v>
      </c>
      <c r="C805">
        <v>108.571</v>
      </c>
      <c r="D805">
        <v>16.759</v>
      </c>
      <c r="E805">
        <v>119.73</v>
      </c>
      <c r="F805">
        <v>120.15</v>
      </c>
      <c r="G805">
        <v>-3.3889999999999998</v>
      </c>
      <c r="H805">
        <v>19.579000000000001</v>
      </c>
    </row>
    <row r="806" spans="1:8" x14ac:dyDescent="0.4">
      <c r="A806" t="s">
        <v>1102</v>
      </c>
      <c r="B806">
        <v>-47.682000000000002</v>
      </c>
      <c r="C806">
        <v>108.85299999999999</v>
      </c>
      <c r="D806">
        <v>16.309999999999999</v>
      </c>
      <c r="E806">
        <v>119.952</v>
      </c>
      <c r="F806">
        <v>120.431</v>
      </c>
      <c r="G806">
        <v>-3.6150000000000002</v>
      </c>
      <c r="H806">
        <v>19.576999999999899</v>
      </c>
    </row>
    <row r="807" spans="1:8" x14ac:dyDescent="0.4">
      <c r="A807" t="s">
        <v>1103</v>
      </c>
      <c r="B807">
        <v>-47.753</v>
      </c>
      <c r="C807">
        <v>109.133</v>
      </c>
      <c r="D807">
        <v>15.859</v>
      </c>
      <c r="E807">
        <v>120.175</v>
      </c>
      <c r="F807">
        <v>120.717</v>
      </c>
      <c r="G807">
        <v>-3.8410000000000002</v>
      </c>
      <c r="H807">
        <v>19.576000000000001</v>
      </c>
    </row>
    <row r="808" spans="1:8" x14ac:dyDescent="0.4">
      <c r="A808" t="s">
        <v>1104</v>
      </c>
      <c r="B808">
        <v>-47.825000000000003</v>
      </c>
      <c r="C808">
        <v>109.41200000000001</v>
      </c>
      <c r="D808">
        <v>15.407999999999999</v>
      </c>
      <c r="E808">
        <v>120.39700000000001</v>
      </c>
      <c r="F808">
        <v>121.005</v>
      </c>
      <c r="G808">
        <v>-4.0659999999999998</v>
      </c>
      <c r="H808">
        <v>19.573999999999899</v>
      </c>
    </row>
    <row r="809" spans="1:8" x14ac:dyDescent="0.4">
      <c r="A809" t="s">
        <v>1105</v>
      </c>
      <c r="B809">
        <v>-47.896999999999998</v>
      </c>
      <c r="C809">
        <v>109.688</v>
      </c>
      <c r="D809">
        <v>14.957000000000001</v>
      </c>
      <c r="E809">
        <v>120.62</v>
      </c>
      <c r="F809">
        <v>121.29900000000001</v>
      </c>
      <c r="G809">
        <v>-4.2910000000000004</v>
      </c>
      <c r="H809">
        <v>19.573</v>
      </c>
    </row>
    <row r="810" spans="1:8" x14ac:dyDescent="0.4">
      <c r="A810" t="s">
        <v>1106</v>
      </c>
      <c r="B810">
        <v>-47.968000000000004</v>
      </c>
      <c r="C810">
        <v>109.961</v>
      </c>
      <c r="D810">
        <v>14.505000000000001</v>
      </c>
      <c r="E810">
        <v>120.842</v>
      </c>
      <c r="F810">
        <v>121.596</v>
      </c>
      <c r="G810">
        <v>-4.5149999999999997</v>
      </c>
      <c r="H810">
        <v>19.570999999999898</v>
      </c>
    </row>
    <row r="811" spans="1:8" x14ac:dyDescent="0.4">
      <c r="A811" t="s">
        <v>1107</v>
      </c>
      <c r="B811">
        <v>-48.04</v>
      </c>
      <c r="C811">
        <v>110.233</v>
      </c>
      <c r="D811">
        <v>14.054</v>
      </c>
      <c r="E811">
        <v>121.065</v>
      </c>
      <c r="F811">
        <v>121.89700000000001</v>
      </c>
      <c r="G811">
        <v>-4.7380000000000004</v>
      </c>
      <c r="H811">
        <v>19.57</v>
      </c>
    </row>
    <row r="812" spans="1:8" x14ac:dyDescent="0.4">
      <c r="A812" t="s">
        <v>1108</v>
      </c>
      <c r="B812">
        <v>-48.112000000000002</v>
      </c>
      <c r="C812">
        <v>110.503</v>
      </c>
      <c r="D812">
        <v>13.603</v>
      </c>
      <c r="E812">
        <v>121.28700000000001</v>
      </c>
      <c r="F812">
        <v>122.2</v>
      </c>
      <c r="G812">
        <v>-4.96</v>
      </c>
      <c r="H812">
        <v>19.568999999999999</v>
      </c>
    </row>
    <row r="813" spans="1:8" x14ac:dyDescent="0.4">
      <c r="A813" t="s">
        <v>1109</v>
      </c>
      <c r="B813">
        <v>-48.183</v>
      </c>
      <c r="C813">
        <v>110.77</v>
      </c>
      <c r="D813">
        <v>13.154</v>
      </c>
      <c r="E813">
        <v>121.51</v>
      </c>
      <c r="F813">
        <v>122.509</v>
      </c>
      <c r="G813">
        <v>-5.18</v>
      </c>
      <c r="H813">
        <v>19.567</v>
      </c>
    </row>
    <row r="814" spans="1:8" x14ac:dyDescent="0.4">
      <c r="A814" t="s">
        <v>1110</v>
      </c>
      <c r="B814">
        <v>-48.255000000000003</v>
      </c>
      <c r="C814">
        <v>111.035</v>
      </c>
      <c r="D814">
        <v>12.705</v>
      </c>
      <c r="E814">
        <v>121.732</v>
      </c>
      <c r="F814">
        <v>122.82</v>
      </c>
      <c r="G814">
        <v>-5.4</v>
      </c>
      <c r="H814">
        <v>19.565999999999999</v>
      </c>
    </row>
    <row r="815" spans="1:8" x14ac:dyDescent="0.4">
      <c r="A815" t="s">
        <v>1111</v>
      </c>
      <c r="B815">
        <v>-48.326000000000001</v>
      </c>
      <c r="C815">
        <v>111.298</v>
      </c>
      <c r="D815">
        <v>12.259</v>
      </c>
      <c r="E815">
        <v>121.955</v>
      </c>
      <c r="F815">
        <v>123.13500000000001</v>
      </c>
      <c r="G815">
        <v>-5.6180000000000003</v>
      </c>
      <c r="H815">
        <v>19.565000000000001</v>
      </c>
    </row>
    <row r="816" spans="1:8" x14ac:dyDescent="0.4">
      <c r="A816" t="s">
        <v>1112</v>
      </c>
      <c r="B816">
        <v>-48.398000000000003</v>
      </c>
      <c r="C816">
        <v>111.559</v>
      </c>
      <c r="D816">
        <v>11.814</v>
      </c>
      <c r="E816">
        <v>122.17700000000001</v>
      </c>
      <c r="F816">
        <v>123.453</v>
      </c>
      <c r="G816">
        <v>-5.8339999999999996</v>
      </c>
      <c r="H816">
        <v>19.564</v>
      </c>
    </row>
    <row r="817" spans="1:8" x14ac:dyDescent="0.4">
      <c r="A817" t="s">
        <v>1113</v>
      </c>
      <c r="B817">
        <v>-48.469000000000001</v>
      </c>
      <c r="C817">
        <v>111.81699999999999</v>
      </c>
      <c r="D817">
        <v>11.371</v>
      </c>
      <c r="E817">
        <v>122.399</v>
      </c>
      <c r="F817">
        <v>123.773</v>
      </c>
      <c r="G817">
        <v>-6.048</v>
      </c>
      <c r="H817">
        <v>19.562000000000001</v>
      </c>
    </row>
    <row r="818" spans="1:8" x14ac:dyDescent="0.4">
      <c r="A818" t="s">
        <v>1114</v>
      </c>
      <c r="B818">
        <v>-48.54</v>
      </c>
      <c r="C818">
        <v>112.07299999999999</v>
      </c>
      <c r="D818">
        <v>10.930999999999999</v>
      </c>
      <c r="E818">
        <v>122.622</v>
      </c>
      <c r="F818">
        <v>124.098</v>
      </c>
      <c r="G818">
        <v>-6.2610000000000001</v>
      </c>
      <c r="H818">
        <v>19.561</v>
      </c>
    </row>
    <row r="819" spans="1:8" x14ac:dyDescent="0.4">
      <c r="A819" t="s">
        <v>1115</v>
      </c>
      <c r="B819">
        <v>-48.612000000000002</v>
      </c>
      <c r="C819">
        <v>112.327</v>
      </c>
      <c r="D819">
        <v>10.494</v>
      </c>
      <c r="E819">
        <v>122.84399999999999</v>
      </c>
      <c r="F819">
        <v>124.42400000000001</v>
      </c>
      <c r="G819">
        <v>-6.4710000000000001</v>
      </c>
      <c r="H819">
        <v>19.559999999999999</v>
      </c>
    </row>
    <row r="820" spans="1:8" x14ac:dyDescent="0.4">
      <c r="A820" t="s">
        <v>1116</v>
      </c>
      <c r="B820">
        <v>-48.683</v>
      </c>
      <c r="C820">
        <v>112.57899999999999</v>
      </c>
      <c r="D820">
        <v>10.058999999999999</v>
      </c>
      <c r="E820">
        <v>123.066</v>
      </c>
      <c r="F820">
        <v>124.754</v>
      </c>
      <c r="G820">
        <v>-6.68</v>
      </c>
      <c r="H820">
        <v>19.559000000000001</v>
      </c>
    </row>
    <row r="821" spans="1:8" x14ac:dyDescent="0.4">
      <c r="A821" t="s">
        <v>1117</v>
      </c>
      <c r="B821">
        <v>-48.753999999999998</v>
      </c>
      <c r="C821">
        <v>112.82899999999999</v>
      </c>
      <c r="D821">
        <v>9.6289999999999996</v>
      </c>
      <c r="E821">
        <v>123.289</v>
      </c>
      <c r="F821">
        <v>125.087</v>
      </c>
      <c r="G821">
        <v>-6.8860000000000001</v>
      </c>
      <c r="H821">
        <v>19.558</v>
      </c>
    </row>
    <row r="822" spans="1:8" x14ac:dyDescent="0.4">
      <c r="A822" t="s">
        <v>1118</v>
      </c>
      <c r="B822">
        <v>-48.826000000000001</v>
      </c>
      <c r="C822">
        <v>113.077</v>
      </c>
      <c r="D822">
        <v>9.202</v>
      </c>
      <c r="E822">
        <v>123.511</v>
      </c>
      <c r="F822">
        <v>125.42100000000001</v>
      </c>
      <c r="G822">
        <v>-7.0890000000000004</v>
      </c>
      <c r="H822">
        <v>19.556999999999999</v>
      </c>
    </row>
    <row r="823" spans="1:8" x14ac:dyDescent="0.4">
      <c r="A823" t="s">
        <v>1119</v>
      </c>
      <c r="B823">
        <v>-48.896999999999998</v>
      </c>
      <c r="C823">
        <v>113.32299999999999</v>
      </c>
      <c r="D823">
        <v>8.7789999999999999</v>
      </c>
      <c r="E823">
        <v>123.733</v>
      </c>
      <c r="F823">
        <v>125.758</v>
      </c>
      <c r="G823">
        <v>-7.29</v>
      </c>
      <c r="H823">
        <v>19.556000000000001</v>
      </c>
    </row>
    <row r="824" spans="1:8" x14ac:dyDescent="0.4">
      <c r="A824" t="s">
        <v>1120</v>
      </c>
      <c r="B824">
        <v>-48.968000000000004</v>
      </c>
      <c r="C824">
        <v>113.566</v>
      </c>
      <c r="D824">
        <v>8.3610000000000007</v>
      </c>
      <c r="E824">
        <v>123.956</v>
      </c>
      <c r="F824">
        <v>126.098</v>
      </c>
      <c r="G824">
        <v>-7.4880000000000004</v>
      </c>
      <c r="H824">
        <v>19.555</v>
      </c>
    </row>
    <row r="825" spans="1:8" x14ac:dyDescent="0.4">
      <c r="A825" t="s">
        <v>1121</v>
      </c>
      <c r="B825">
        <v>-49.039000000000001</v>
      </c>
      <c r="C825">
        <v>113.80800000000001</v>
      </c>
      <c r="D825">
        <v>7.9480000000000004</v>
      </c>
      <c r="E825">
        <v>124.178</v>
      </c>
      <c r="F825">
        <v>126.438</v>
      </c>
      <c r="G825">
        <v>-7.6829999999999998</v>
      </c>
      <c r="H825">
        <v>19.553999999999998</v>
      </c>
    </row>
    <row r="826" spans="1:8" x14ac:dyDescent="0.4">
      <c r="A826" t="s">
        <v>1122</v>
      </c>
      <c r="B826">
        <v>-49.11</v>
      </c>
      <c r="C826">
        <v>114.047</v>
      </c>
      <c r="D826">
        <v>7.5389999999999997</v>
      </c>
      <c r="E826">
        <v>124.4</v>
      </c>
      <c r="F826">
        <v>126.78100000000001</v>
      </c>
      <c r="G826">
        <v>-7.8760000000000003</v>
      </c>
      <c r="H826">
        <v>19.553000000000001</v>
      </c>
    </row>
    <row r="827" spans="1:8" x14ac:dyDescent="0.4">
      <c r="A827" t="s">
        <v>1123</v>
      </c>
      <c r="B827">
        <v>-49.180999999999997</v>
      </c>
      <c r="C827">
        <v>114.285</v>
      </c>
      <c r="D827">
        <v>7.1360000000000001</v>
      </c>
      <c r="E827">
        <v>124.623</v>
      </c>
      <c r="F827">
        <v>127.125</v>
      </c>
      <c r="G827">
        <v>-8.0649999999999995</v>
      </c>
      <c r="H827">
        <v>19.552</v>
      </c>
    </row>
    <row r="828" spans="1:8" x14ac:dyDescent="0.4">
      <c r="A828" t="s">
        <v>1124</v>
      </c>
      <c r="B828">
        <v>-49.252000000000002</v>
      </c>
      <c r="C828">
        <v>114.521</v>
      </c>
      <c r="D828">
        <v>6.7389999999999999</v>
      </c>
      <c r="E828">
        <v>124.845</v>
      </c>
      <c r="F828">
        <v>127.47</v>
      </c>
      <c r="G828">
        <v>-8.2509999999999994</v>
      </c>
      <c r="H828">
        <v>19.550999999999998</v>
      </c>
    </row>
    <row r="829" spans="1:8" x14ac:dyDescent="0.4">
      <c r="A829" t="s">
        <v>1125</v>
      </c>
      <c r="B829">
        <v>-49.323</v>
      </c>
      <c r="C829">
        <v>114.755</v>
      </c>
      <c r="D829">
        <v>6.3470000000000004</v>
      </c>
      <c r="E829">
        <v>125.06699999999999</v>
      </c>
      <c r="F829">
        <v>127.816</v>
      </c>
      <c r="G829">
        <v>-8.4329999999999998</v>
      </c>
      <c r="H829">
        <v>19.550999999999998</v>
      </c>
    </row>
    <row r="830" spans="1:8" x14ac:dyDescent="0.4">
      <c r="A830" t="s">
        <v>1126</v>
      </c>
      <c r="B830">
        <v>-49.393999999999998</v>
      </c>
      <c r="C830">
        <v>114.98699999999999</v>
      </c>
      <c r="D830">
        <v>5.9619999999999997</v>
      </c>
      <c r="E830">
        <v>125.289</v>
      </c>
      <c r="F830">
        <v>128.16300000000001</v>
      </c>
      <c r="G830">
        <v>-8.6120000000000001</v>
      </c>
      <c r="H830">
        <v>19.55</v>
      </c>
    </row>
    <row r="831" spans="1:8" x14ac:dyDescent="0.4">
      <c r="A831" t="s">
        <v>1127</v>
      </c>
      <c r="B831">
        <v>-49.465000000000003</v>
      </c>
      <c r="C831">
        <v>115.218</v>
      </c>
      <c r="D831">
        <v>5.5830000000000002</v>
      </c>
      <c r="E831">
        <v>125.512</v>
      </c>
      <c r="F831">
        <v>128.512</v>
      </c>
      <c r="G831">
        <v>-8.7880000000000003</v>
      </c>
      <c r="H831">
        <v>19.548999999999999</v>
      </c>
    </row>
    <row r="832" spans="1:8" x14ac:dyDescent="0.4">
      <c r="A832" t="s">
        <v>1128</v>
      </c>
      <c r="B832">
        <v>-49.536000000000001</v>
      </c>
      <c r="C832">
        <v>115.447</v>
      </c>
      <c r="D832">
        <v>5.2110000000000003</v>
      </c>
      <c r="E832">
        <v>125.73399999999999</v>
      </c>
      <c r="F832">
        <v>128.85900000000001</v>
      </c>
      <c r="G832">
        <v>-8.9589999999999996</v>
      </c>
      <c r="H832">
        <v>19.547999999999998</v>
      </c>
    </row>
    <row r="833" spans="1:8" x14ac:dyDescent="0.4">
      <c r="A833" t="s">
        <v>1129</v>
      </c>
      <c r="B833">
        <v>-49.606999999999999</v>
      </c>
      <c r="C833">
        <v>115.67400000000001</v>
      </c>
      <c r="D833">
        <v>4.8460000000000001</v>
      </c>
      <c r="E833">
        <v>125.956</v>
      </c>
      <c r="F833">
        <v>129.20699999999999</v>
      </c>
      <c r="G833">
        <v>-9.1270000000000007</v>
      </c>
      <c r="H833">
        <v>19.547000000000001</v>
      </c>
    </row>
    <row r="834" spans="1:8" x14ac:dyDescent="0.4">
      <c r="A834" t="s">
        <v>1130</v>
      </c>
      <c r="B834">
        <v>-49.677999999999997</v>
      </c>
      <c r="C834">
        <v>115.9</v>
      </c>
      <c r="D834">
        <v>4.4889999999999999</v>
      </c>
      <c r="E834">
        <v>126.178</v>
      </c>
      <c r="F834">
        <v>129.55500000000001</v>
      </c>
      <c r="G834">
        <v>-9.2910000000000004</v>
      </c>
      <c r="H834">
        <v>19.547000000000001</v>
      </c>
    </row>
    <row r="835" spans="1:8" x14ac:dyDescent="0.4">
      <c r="A835" t="s">
        <v>1131</v>
      </c>
      <c r="B835">
        <v>-49.749000000000002</v>
      </c>
      <c r="C835">
        <v>116.125</v>
      </c>
      <c r="D835">
        <v>4.1390000000000002</v>
      </c>
      <c r="E835">
        <v>126.4</v>
      </c>
      <c r="F835">
        <v>129.90299999999999</v>
      </c>
      <c r="G835">
        <v>-9.4510000000000005</v>
      </c>
      <c r="H835">
        <v>19.545999999999999</v>
      </c>
    </row>
    <row r="836" spans="1:8" x14ac:dyDescent="0.4">
      <c r="A836" t="s">
        <v>1132</v>
      </c>
      <c r="B836">
        <v>-49.82</v>
      </c>
      <c r="C836">
        <v>116.348</v>
      </c>
      <c r="D836">
        <v>3.7970000000000002</v>
      </c>
      <c r="E836">
        <v>126.623</v>
      </c>
      <c r="F836">
        <v>130.251</v>
      </c>
      <c r="G836">
        <v>-9.6069999999999993</v>
      </c>
      <c r="H836">
        <v>19.545000000000002</v>
      </c>
    </row>
    <row r="837" spans="1:8" x14ac:dyDescent="0.4">
      <c r="A837" t="s">
        <v>1133</v>
      </c>
      <c r="B837">
        <v>-49.89</v>
      </c>
      <c r="C837">
        <v>116.57</v>
      </c>
      <c r="D837">
        <v>3.4630000000000001</v>
      </c>
      <c r="E837">
        <v>126.845</v>
      </c>
      <c r="F837">
        <v>130.59700000000001</v>
      </c>
      <c r="G837">
        <v>-9.7590000000000003</v>
      </c>
      <c r="H837">
        <v>19.545000000000002</v>
      </c>
    </row>
    <row r="838" spans="1:8" x14ac:dyDescent="0.4">
      <c r="A838" t="s">
        <v>1134</v>
      </c>
      <c r="B838">
        <v>-49.960999999999999</v>
      </c>
      <c r="C838">
        <v>116.791</v>
      </c>
      <c r="D838">
        <v>3.1379999999999999</v>
      </c>
      <c r="E838">
        <v>127.06699999999999</v>
      </c>
      <c r="F838">
        <v>130.94200000000001</v>
      </c>
      <c r="G838">
        <v>-9.9060000000000006</v>
      </c>
      <c r="H838">
        <v>19.544</v>
      </c>
    </row>
    <row r="839" spans="1:8" x14ac:dyDescent="0.4">
      <c r="A839" t="s">
        <v>1135</v>
      </c>
      <c r="B839">
        <v>-50.031999999999996</v>
      </c>
      <c r="C839">
        <v>117.01</v>
      </c>
      <c r="D839">
        <v>2.8210000000000002</v>
      </c>
      <c r="E839">
        <v>127.289</v>
      </c>
      <c r="F839">
        <v>131.286</v>
      </c>
      <c r="G839">
        <v>-10.048999999999999</v>
      </c>
      <c r="H839">
        <v>19.542999999999999</v>
      </c>
    </row>
    <row r="840" spans="1:8" x14ac:dyDescent="0.4">
      <c r="A840" t="s">
        <v>1136</v>
      </c>
      <c r="B840">
        <v>-50.101999999999997</v>
      </c>
      <c r="C840">
        <v>117.229</v>
      </c>
      <c r="D840">
        <v>2.5139999999999998</v>
      </c>
      <c r="E840">
        <v>127.511</v>
      </c>
      <c r="F840">
        <v>131.62799999999999</v>
      </c>
      <c r="G840">
        <v>-10.186999999999999</v>
      </c>
      <c r="H840">
        <v>19.542999999999999</v>
      </c>
    </row>
    <row r="841" spans="1:8" x14ac:dyDescent="0.4">
      <c r="A841" t="s">
        <v>1137</v>
      </c>
      <c r="B841">
        <v>-50.173000000000002</v>
      </c>
      <c r="C841">
        <v>117.446</v>
      </c>
      <c r="D841">
        <v>2.2149999999999999</v>
      </c>
      <c r="E841">
        <v>127.733</v>
      </c>
      <c r="F841">
        <v>131.96799999999999</v>
      </c>
      <c r="G841">
        <v>-10.32</v>
      </c>
      <c r="H841">
        <v>19.542000000000002</v>
      </c>
    </row>
    <row r="842" spans="1:8" x14ac:dyDescent="0.4">
      <c r="A842" t="s">
        <v>1138</v>
      </c>
      <c r="B842">
        <v>-50.244</v>
      </c>
      <c r="C842">
        <v>117.663</v>
      </c>
      <c r="D842">
        <v>1.9259999999999999</v>
      </c>
      <c r="E842">
        <v>127.956</v>
      </c>
      <c r="F842">
        <v>132.30799999999999</v>
      </c>
      <c r="G842">
        <v>-10.449</v>
      </c>
      <c r="H842">
        <v>19.542000000000002</v>
      </c>
    </row>
    <row r="843" spans="1:8" x14ac:dyDescent="0.4">
      <c r="A843" t="s">
        <v>1139</v>
      </c>
      <c r="B843">
        <v>-50.314</v>
      </c>
      <c r="C843">
        <v>117.878</v>
      </c>
      <c r="D843">
        <v>1.647</v>
      </c>
      <c r="E843">
        <v>128.178</v>
      </c>
      <c r="F843">
        <v>132.64500000000001</v>
      </c>
      <c r="G843">
        <v>-10.574</v>
      </c>
      <c r="H843">
        <v>19.541</v>
      </c>
    </row>
    <row r="844" spans="1:8" x14ac:dyDescent="0.4">
      <c r="A844" t="s">
        <v>1140</v>
      </c>
      <c r="B844">
        <v>-50.384999999999998</v>
      </c>
      <c r="C844">
        <v>118.093</v>
      </c>
      <c r="D844">
        <v>1.377</v>
      </c>
      <c r="E844">
        <v>128.4</v>
      </c>
      <c r="F844">
        <v>132.97800000000001</v>
      </c>
      <c r="G844">
        <v>-10.693</v>
      </c>
      <c r="H844">
        <v>19.54</v>
      </c>
    </row>
    <row r="845" spans="1:8" x14ac:dyDescent="0.4">
      <c r="A845" t="s">
        <v>1141</v>
      </c>
      <c r="B845">
        <v>-50.454999999999998</v>
      </c>
      <c r="C845">
        <v>118.307</v>
      </c>
      <c r="D845">
        <v>1.1180000000000001</v>
      </c>
      <c r="E845">
        <v>128.62200000000001</v>
      </c>
      <c r="F845">
        <v>133.309</v>
      </c>
      <c r="G845">
        <v>-10.807</v>
      </c>
      <c r="H845">
        <v>19.54</v>
      </c>
    </row>
    <row r="846" spans="1:8" x14ac:dyDescent="0.4">
      <c r="A846" t="s">
        <v>1142</v>
      </c>
      <c r="B846">
        <v>-50.526000000000003</v>
      </c>
      <c r="C846">
        <v>118.521</v>
      </c>
      <c r="D846">
        <v>0.86899999999999999</v>
      </c>
      <c r="E846">
        <v>128.84399999999999</v>
      </c>
      <c r="F846">
        <v>133.636</v>
      </c>
      <c r="G846">
        <v>-10.916</v>
      </c>
      <c r="H846">
        <v>19.539000000000001</v>
      </c>
    </row>
    <row r="847" spans="1:8" x14ac:dyDescent="0.4">
      <c r="A847" t="s">
        <v>1143</v>
      </c>
      <c r="B847">
        <v>-50.595999999999997</v>
      </c>
      <c r="C847">
        <v>118.73399999999999</v>
      </c>
      <c r="D847">
        <v>0.63</v>
      </c>
      <c r="E847">
        <v>129.066</v>
      </c>
      <c r="F847">
        <v>133.96100000000001</v>
      </c>
      <c r="G847">
        <v>-11.02</v>
      </c>
      <c r="H847">
        <v>19.539000000000001</v>
      </c>
    </row>
    <row r="848" spans="1:8" x14ac:dyDescent="0.4">
      <c r="A848" t="s">
        <v>1144</v>
      </c>
      <c r="B848">
        <v>-50.667000000000002</v>
      </c>
      <c r="C848">
        <v>118.946</v>
      </c>
      <c r="D848">
        <v>0.40200000000000002</v>
      </c>
      <c r="E848">
        <v>129.28800000000001</v>
      </c>
      <c r="F848">
        <v>134.28200000000001</v>
      </c>
      <c r="G848">
        <v>-11.119</v>
      </c>
      <c r="H848">
        <v>19.538</v>
      </c>
    </row>
    <row r="849" spans="1:8" x14ac:dyDescent="0.4">
      <c r="A849" t="s">
        <v>1145</v>
      </c>
      <c r="B849">
        <v>-50.737000000000002</v>
      </c>
      <c r="C849">
        <v>119.158</v>
      </c>
      <c r="D849">
        <v>0.185</v>
      </c>
      <c r="E849">
        <v>129.51</v>
      </c>
      <c r="F849">
        <v>134.6</v>
      </c>
      <c r="G849">
        <v>-11.212999999999999</v>
      </c>
      <c r="H849">
        <v>19.538</v>
      </c>
    </row>
    <row r="850" spans="1:8" x14ac:dyDescent="0.4">
      <c r="A850" t="s">
        <v>1146</v>
      </c>
      <c r="B850">
        <v>-50.807000000000002</v>
      </c>
      <c r="C850">
        <v>119.369</v>
      </c>
      <c r="D850">
        <v>-0.02</v>
      </c>
      <c r="E850">
        <v>129.732</v>
      </c>
      <c r="F850">
        <v>134.91300000000001</v>
      </c>
      <c r="G850">
        <v>-11.301</v>
      </c>
      <c r="H850">
        <v>19.536999999999999</v>
      </c>
    </row>
    <row r="851" spans="1:8" x14ac:dyDescent="0.4">
      <c r="A851" t="s">
        <v>1147</v>
      </c>
      <c r="B851">
        <v>-50.878</v>
      </c>
      <c r="C851">
        <v>119.58</v>
      </c>
      <c r="D851">
        <v>-0.215</v>
      </c>
      <c r="E851">
        <v>129.95400000000001</v>
      </c>
      <c r="F851">
        <v>135.22300000000001</v>
      </c>
      <c r="G851">
        <v>-11.385</v>
      </c>
      <c r="H851">
        <v>19.536999999999999</v>
      </c>
    </row>
    <row r="852" spans="1:8" x14ac:dyDescent="0.4">
      <c r="A852" t="s">
        <v>1148</v>
      </c>
      <c r="B852">
        <v>-50.948</v>
      </c>
      <c r="C852">
        <v>119.791</v>
      </c>
      <c r="D852">
        <v>-0.39700000000000002</v>
      </c>
      <c r="E852">
        <v>130.17599999999999</v>
      </c>
      <c r="F852">
        <v>135.52799999999999</v>
      </c>
      <c r="G852">
        <v>-11.462</v>
      </c>
      <c r="H852">
        <v>19.536000000000001</v>
      </c>
    </row>
    <row r="853" spans="1:8" x14ac:dyDescent="0.4">
      <c r="A853" t="s">
        <v>1149</v>
      </c>
      <c r="B853">
        <v>-51.018000000000001</v>
      </c>
      <c r="C853">
        <v>120.002</v>
      </c>
      <c r="D853">
        <v>-0.56799999999999995</v>
      </c>
      <c r="E853">
        <v>130.398</v>
      </c>
      <c r="F853">
        <v>135.828</v>
      </c>
      <c r="G853">
        <v>-11.534000000000001</v>
      </c>
      <c r="H853">
        <v>19.535</v>
      </c>
    </row>
    <row r="854" spans="1:8" x14ac:dyDescent="0.4">
      <c r="A854" t="s">
        <v>1150</v>
      </c>
      <c r="B854">
        <v>-51.088000000000001</v>
      </c>
      <c r="C854">
        <v>120.21299999999999</v>
      </c>
      <c r="D854">
        <v>-0.72699999999999998</v>
      </c>
      <c r="E854">
        <v>130.62</v>
      </c>
      <c r="F854">
        <v>136.125</v>
      </c>
      <c r="G854">
        <v>-11.601000000000001</v>
      </c>
      <c r="H854">
        <v>19.535</v>
      </c>
    </row>
    <row r="855" spans="1:8" x14ac:dyDescent="0.4">
      <c r="A855" t="s">
        <v>1151</v>
      </c>
      <c r="B855">
        <v>-51.158999999999999</v>
      </c>
      <c r="C855">
        <v>120.423</v>
      </c>
      <c r="D855">
        <v>-0.874</v>
      </c>
      <c r="E855">
        <v>130.84200000000001</v>
      </c>
      <c r="F855">
        <v>136.416</v>
      </c>
      <c r="G855">
        <v>-11.662000000000001</v>
      </c>
      <c r="H855">
        <v>19.533999999999999</v>
      </c>
    </row>
    <row r="856" spans="1:8" x14ac:dyDescent="0.4">
      <c r="A856" t="s">
        <v>1152</v>
      </c>
      <c r="B856">
        <v>-51.228999999999999</v>
      </c>
      <c r="C856">
        <v>120.633</v>
      </c>
      <c r="D856">
        <v>-1.0089999999999999</v>
      </c>
      <c r="E856">
        <v>131.06399999999999</v>
      </c>
      <c r="F856">
        <v>136.702</v>
      </c>
      <c r="G856">
        <v>-11.717000000000001</v>
      </c>
      <c r="H856">
        <v>19.533999999999999</v>
      </c>
    </row>
    <row r="857" spans="1:8" x14ac:dyDescent="0.4">
      <c r="A857" t="s">
        <v>1153</v>
      </c>
      <c r="B857">
        <v>-51.298999999999999</v>
      </c>
      <c r="C857">
        <v>120.84399999999999</v>
      </c>
      <c r="D857">
        <v>-1.131</v>
      </c>
      <c r="E857">
        <v>131.286</v>
      </c>
      <c r="F857">
        <v>136.983</v>
      </c>
      <c r="G857">
        <v>-11.766999999999999</v>
      </c>
      <c r="H857">
        <v>19.533000000000001</v>
      </c>
    </row>
    <row r="858" spans="1:8" x14ac:dyDescent="0.4">
      <c r="A858" t="s">
        <v>1154</v>
      </c>
      <c r="B858">
        <v>-51.369</v>
      </c>
      <c r="C858">
        <v>121.054</v>
      </c>
      <c r="D858">
        <v>-1.2410000000000001</v>
      </c>
      <c r="E858">
        <v>131.50800000000001</v>
      </c>
      <c r="F858">
        <v>137.25899999999999</v>
      </c>
      <c r="G858">
        <v>-11.811</v>
      </c>
      <c r="H858">
        <v>19.533000000000001</v>
      </c>
    </row>
    <row r="859" spans="1:8" x14ac:dyDescent="0.4">
      <c r="A859" t="s">
        <v>1155</v>
      </c>
      <c r="B859">
        <v>-51.439</v>
      </c>
      <c r="C859">
        <v>121.264</v>
      </c>
      <c r="D859">
        <v>-1.3380000000000001</v>
      </c>
      <c r="E859">
        <v>131.72999999999999</v>
      </c>
      <c r="F859">
        <v>137.52799999999999</v>
      </c>
      <c r="G859">
        <v>-11.849</v>
      </c>
      <c r="H859">
        <v>19.532</v>
      </c>
    </row>
    <row r="860" spans="1:8" x14ac:dyDescent="0.4">
      <c r="A860" t="s">
        <v>1156</v>
      </c>
      <c r="B860">
        <v>-51.509</v>
      </c>
      <c r="C860">
        <v>121.47499999999999</v>
      </c>
      <c r="D860">
        <v>-1.423</v>
      </c>
      <c r="E860">
        <v>131.952</v>
      </c>
      <c r="F860">
        <v>137.79300000000001</v>
      </c>
      <c r="G860">
        <v>-11.881</v>
      </c>
      <c r="H860">
        <v>19.532</v>
      </c>
    </row>
    <row r="861" spans="1:8" x14ac:dyDescent="0.4">
      <c r="A861" t="s">
        <v>1157</v>
      </c>
      <c r="B861">
        <v>-51.579000000000001</v>
      </c>
      <c r="C861">
        <v>121.685</v>
      </c>
      <c r="D861">
        <v>-1.494</v>
      </c>
      <c r="E861">
        <v>132.17400000000001</v>
      </c>
      <c r="F861">
        <v>138.05199999999999</v>
      </c>
      <c r="G861">
        <v>-11.907999999999999</v>
      </c>
      <c r="H861">
        <v>19.530999999999999</v>
      </c>
    </row>
    <row r="862" spans="1:8" x14ac:dyDescent="0.4">
      <c r="A862" t="s">
        <v>1158</v>
      </c>
      <c r="B862">
        <v>-51.649000000000001</v>
      </c>
      <c r="C862">
        <v>121.896</v>
      </c>
      <c r="D862">
        <v>-1.552</v>
      </c>
      <c r="E862">
        <v>132.39599999999999</v>
      </c>
      <c r="F862">
        <v>138.30500000000001</v>
      </c>
      <c r="G862">
        <v>-11.929</v>
      </c>
      <c r="H862">
        <v>19.530999999999999</v>
      </c>
    </row>
    <row r="863" spans="1:8" x14ac:dyDescent="0.4">
      <c r="A863" t="s">
        <v>1159</v>
      </c>
      <c r="B863">
        <v>-51.719000000000001</v>
      </c>
      <c r="C863">
        <v>122.107</v>
      </c>
      <c r="D863">
        <v>-1.597</v>
      </c>
      <c r="E863">
        <v>132.61799999999999</v>
      </c>
      <c r="F863">
        <v>138.55099999999999</v>
      </c>
      <c r="G863">
        <v>-11.943</v>
      </c>
      <c r="H863">
        <v>19.53</v>
      </c>
    </row>
    <row r="864" spans="1:8" x14ac:dyDescent="0.4">
      <c r="A864" t="s">
        <v>1160</v>
      </c>
      <c r="B864">
        <v>-51.789000000000001</v>
      </c>
      <c r="C864">
        <v>122.318</v>
      </c>
      <c r="D864">
        <v>-1.6279999999999999</v>
      </c>
      <c r="E864">
        <v>132.839</v>
      </c>
      <c r="F864">
        <v>138.791</v>
      </c>
      <c r="G864">
        <v>-11.952</v>
      </c>
      <c r="H864">
        <v>19.53</v>
      </c>
    </row>
    <row r="865" spans="1:8" x14ac:dyDescent="0.4">
      <c r="A865" t="s">
        <v>1161</v>
      </c>
      <c r="B865">
        <v>-51.859000000000002</v>
      </c>
      <c r="C865">
        <v>122.529</v>
      </c>
      <c r="D865">
        <v>-1.6459999999999999</v>
      </c>
      <c r="E865">
        <v>133.06100000000001</v>
      </c>
      <c r="F865">
        <v>139.02600000000001</v>
      </c>
      <c r="G865">
        <v>-11.955</v>
      </c>
      <c r="H865">
        <v>19.529</v>
      </c>
    </row>
    <row r="866" spans="1:8" x14ac:dyDescent="0.4">
      <c r="A866" t="s">
        <v>1162</v>
      </c>
      <c r="B866">
        <v>-51.927999999999997</v>
      </c>
      <c r="C866">
        <v>122.74</v>
      </c>
      <c r="D866">
        <v>-1.65</v>
      </c>
      <c r="E866">
        <v>133.28299999999999</v>
      </c>
      <c r="F866">
        <v>139.255</v>
      </c>
      <c r="G866">
        <v>-11.952</v>
      </c>
      <c r="H866">
        <v>19.529</v>
      </c>
    </row>
    <row r="867" spans="1:8" x14ac:dyDescent="0.4">
      <c r="A867" t="s">
        <v>1163</v>
      </c>
      <c r="B867">
        <v>-51.997999999999998</v>
      </c>
      <c r="C867">
        <v>122.952</v>
      </c>
      <c r="D867">
        <v>-1.641</v>
      </c>
      <c r="E867">
        <v>133.505</v>
      </c>
      <c r="F867">
        <v>139.47800000000001</v>
      </c>
      <c r="G867">
        <v>-11.943</v>
      </c>
      <c r="H867">
        <v>19.527999999999999</v>
      </c>
    </row>
    <row r="868" spans="1:8" x14ac:dyDescent="0.4">
      <c r="A868" t="s">
        <v>1164</v>
      </c>
      <c r="B868">
        <v>-52.067999999999998</v>
      </c>
      <c r="C868">
        <v>123.163</v>
      </c>
      <c r="D868">
        <v>-1.617</v>
      </c>
      <c r="E868">
        <v>133.727</v>
      </c>
      <c r="F868">
        <v>139.69399999999999</v>
      </c>
      <c r="G868">
        <v>-11.928000000000001</v>
      </c>
      <c r="H868">
        <v>19.527999999999999</v>
      </c>
    </row>
    <row r="869" spans="1:8" x14ac:dyDescent="0.4">
      <c r="A869" t="s">
        <v>1165</v>
      </c>
      <c r="B869">
        <v>-52.137999999999998</v>
      </c>
      <c r="C869">
        <v>123.375</v>
      </c>
      <c r="D869">
        <v>-1.58</v>
      </c>
      <c r="E869">
        <v>133.94900000000001</v>
      </c>
      <c r="F869">
        <v>139.90600000000001</v>
      </c>
      <c r="G869">
        <v>-11.907999999999999</v>
      </c>
      <c r="H869">
        <v>19.527000000000001</v>
      </c>
    </row>
    <row r="870" spans="1:8" x14ac:dyDescent="0.4">
      <c r="A870" t="s">
        <v>1166</v>
      </c>
      <c r="B870">
        <v>-52.207000000000001</v>
      </c>
      <c r="C870">
        <v>123.587</v>
      </c>
      <c r="D870">
        <v>-1.5289999999999999</v>
      </c>
      <c r="E870">
        <v>134.17099999999999</v>
      </c>
      <c r="F870">
        <v>140.11000000000001</v>
      </c>
      <c r="G870">
        <v>-11.881</v>
      </c>
      <c r="H870">
        <v>19.527000000000001</v>
      </c>
    </row>
    <row r="871" spans="1:8" x14ac:dyDescent="0.4">
      <c r="A871" t="s">
        <v>1167</v>
      </c>
      <c r="B871">
        <v>-52.277000000000001</v>
      </c>
      <c r="C871">
        <v>123.79900000000001</v>
      </c>
      <c r="D871">
        <v>-1.464</v>
      </c>
      <c r="E871">
        <v>134.392</v>
      </c>
      <c r="F871">
        <v>140.30699999999999</v>
      </c>
      <c r="G871">
        <v>-11.848000000000001</v>
      </c>
      <c r="H871">
        <v>19.526</v>
      </c>
    </row>
    <row r="872" spans="1:8" x14ac:dyDescent="0.4">
      <c r="A872" t="s">
        <v>1168</v>
      </c>
      <c r="B872">
        <v>-52.347000000000001</v>
      </c>
      <c r="C872">
        <v>124.012</v>
      </c>
      <c r="D872">
        <v>-1.385</v>
      </c>
      <c r="E872">
        <v>134.614</v>
      </c>
      <c r="F872">
        <v>140.49799999999999</v>
      </c>
      <c r="G872">
        <v>-11.808999999999999</v>
      </c>
      <c r="H872">
        <v>19.526</v>
      </c>
    </row>
    <row r="873" spans="1:8" x14ac:dyDescent="0.4">
      <c r="A873" t="s">
        <v>1169</v>
      </c>
      <c r="B873">
        <v>-52.415999999999997</v>
      </c>
      <c r="C873">
        <v>124.224</v>
      </c>
      <c r="D873">
        <v>-1.292</v>
      </c>
      <c r="E873">
        <v>134.83600000000001</v>
      </c>
      <c r="F873">
        <v>140.684</v>
      </c>
      <c r="G873">
        <v>-11.763999999999999</v>
      </c>
      <c r="H873">
        <v>19.524999999999999</v>
      </c>
    </row>
    <row r="874" spans="1:8" x14ac:dyDescent="0.4">
      <c r="A874" t="s">
        <v>1170</v>
      </c>
      <c r="B874">
        <v>-52.485999999999997</v>
      </c>
      <c r="C874">
        <v>124.437</v>
      </c>
      <c r="D874">
        <v>-1.1839999999999999</v>
      </c>
      <c r="E874">
        <v>135.05799999999999</v>
      </c>
      <c r="F874">
        <v>140.863</v>
      </c>
      <c r="G874">
        <v>-11.712999999999999</v>
      </c>
      <c r="H874">
        <v>19.524999999999999</v>
      </c>
    </row>
    <row r="875" spans="1:8" x14ac:dyDescent="0.4">
      <c r="A875" t="s">
        <v>1171</v>
      </c>
      <c r="B875">
        <v>-52.555</v>
      </c>
      <c r="C875">
        <v>124.649</v>
      </c>
      <c r="D875">
        <v>-1.0620000000000001</v>
      </c>
      <c r="E875">
        <v>135.28</v>
      </c>
      <c r="F875">
        <v>141.03800000000001</v>
      </c>
      <c r="G875">
        <v>-11.657</v>
      </c>
      <c r="H875">
        <v>19.524000000000001</v>
      </c>
    </row>
    <row r="876" spans="1:8" x14ac:dyDescent="0.4">
      <c r="A876" t="s">
        <v>1172</v>
      </c>
      <c r="B876">
        <v>-52.625</v>
      </c>
      <c r="C876">
        <v>124.86199999999999</v>
      </c>
      <c r="D876">
        <v>-0.92600000000000005</v>
      </c>
      <c r="E876">
        <v>135.501</v>
      </c>
      <c r="F876">
        <v>141.20400000000001</v>
      </c>
      <c r="G876">
        <v>-11.593999999999999</v>
      </c>
      <c r="H876">
        <v>19.524000000000001</v>
      </c>
    </row>
    <row r="877" spans="1:8" x14ac:dyDescent="0.4">
      <c r="A877" t="s">
        <v>1173</v>
      </c>
      <c r="B877">
        <v>-52.694000000000003</v>
      </c>
      <c r="C877">
        <v>125.074</v>
      </c>
      <c r="D877">
        <v>-0.77500000000000002</v>
      </c>
      <c r="E877">
        <v>135.72300000000001</v>
      </c>
      <c r="F877">
        <v>141.36600000000001</v>
      </c>
      <c r="G877">
        <v>-11.525</v>
      </c>
      <c r="H877">
        <v>19.523</v>
      </c>
    </row>
    <row r="878" spans="1:8" x14ac:dyDescent="0.4">
      <c r="A878" t="s">
        <v>1174</v>
      </c>
      <c r="B878">
        <v>-52.764000000000003</v>
      </c>
      <c r="C878">
        <v>125.286</v>
      </c>
      <c r="D878">
        <v>-0.61099999999999999</v>
      </c>
      <c r="E878">
        <v>135.94499999999999</v>
      </c>
      <c r="F878">
        <v>141.523</v>
      </c>
      <c r="G878">
        <v>-11.451000000000001</v>
      </c>
      <c r="H878">
        <v>19.523</v>
      </c>
    </row>
    <row r="879" spans="1:8" x14ac:dyDescent="0.4">
      <c r="A879" t="s">
        <v>1175</v>
      </c>
      <c r="B879">
        <v>-52.832999999999998</v>
      </c>
      <c r="C879">
        <v>125.498</v>
      </c>
      <c r="D879">
        <v>-0.43099999999999999</v>
      </c>
      <c r="E879">
        <v>136.167</v>
      </c>
      <c r="F879">
        <v>141.673</v>
      </c>
      <c r="G879">
        <v>-11.37</v>
      </c>
      <c r="H879">
        <v>19.521999999999998</v>
      </c>
    </row>
    <row r="880" spans="1:8" x14ac:dyDescent="0.4">
      <c r="A880" t="s">
        <v>1176</v>
      </c>
      <c r="B880">
        <v>-52.902999999999999</v>
      </c>
      <c r="C880">
        <v>125.71</v>
      </c>
      <c r="D880">
        <v>-0.23799999999999999</v>
      </c>
      <c r="E880">
        <v>136.38800000000001</v>
      </c>
      <c r="F880">
        <v>141.81800000000001</v>
      </c>
      <c r="G880">
        <v>-11.284000000000001</v>
      </c>
      <c r="H880">
        <v>19.521999999999998</v>
      </c>
    </row>
    <row r="881" spans="1:8" x14ac:dyDescent="0.4">
      <c r="A881" t="s">
        <v>1177</v>
      </c>
      <c r="B881">
        <v>-52.972000000000001</v>
      </c>
      <c r="C881">
        <v>125.922</v>
      </c>
      <c r="D881">
        <v>-0.03</v>
      </c>
      <c r="E881">
        <v>136.61000000000001</v>
      </c>
      <c r="F881">
        <v>141.958</v>
      </c>
      <c r="G881">
        <v>-11.192</v>
      </c>
      <c r="H881">
        <v>19.521000000000001</v>
      </c>
    </row>
    <row r="882" spans="1:8" x14ac:dyDescent="0.4">
      <c r="A882" t="s">
        <v>1178</v>
      </c>
      <c r="B882">
        <v>-53.040999999999997</v>
      </c>
      <c r="C882">
        <v>126.133</v>
      </c>
      <c r="D882">
        <v>0.192</v>
      </c>
      <c r="E882">
        <v>136.83199999999999</v>
      </c>
      <c r="F882">
        <v>142.09299999999999</v>
      </c>
      <c r="G882">
        <v>-11.093999999999999</v>
      </c>
      <c r="H882">
        <v>19.521000000000001</v>
      </c>
    </row>
    <row r="883" spans="1:8" x14ac:dyDescent="0.4">
      <c r="A883" t="s">
        <v>1179</v>
      </c>
      <c r="B883">
        <v>-53.110999999999997</v>
      </c>
      <c r="C883">
        <v>126.34399999999999</v>
      </c>
      <c r="D883">
        <v>0.42899999999999999</v>
      </c>
      <c r="E883">
        <v>137.054</v>
      </c>
      <c r="F883">
        <v>142.22399999999999</v>
      </c>
      <c r="G883">
        <v>-10.991</v>
      </c>
      <c r="H883">
        <v>19.52</v>
      </c>
    </row>
    <row r="884" spans="1:8" x14ac:dyDescent="0.4">
      <c r="A884" t="s">
        <v>1180</v>
      </c>
      <c r="B884">
        <v>-53.18</v>
      </c>
      <c r="C884">
        <v>126.554</v>
      </c>
      <c r="D884">
        <v>0.67900000000000005</v>
      </c>
      <c r="E884">
        <v>137.27500000000001</v>
      </c>
      <c r="F884">
        <v>142.34800000000001</v>
      </c>
      <c r="G884">
        <v>-10.882</v>
      </c>
      <c r="H884">
        <v>19.52</v>
      </c>
    </row>
    <row r="885" spans="1:8" x14ac:dyDescent="0.4">
      <c r="A885" t="s">
        <v>1181</v>
      </c>
      <c r="B885">
        <v>-53.249000000000002</v>
      </c>
      <c r="C885">
        <v>126.764</v>
      </c>
      <c r="D885">
        <v>0.94399999999999995</v>
      </c>
      <c r="E885">
        <v>137.49700000000001</v>
      </c>
      <c r="F885">
        <v>142.46899999999999</v>
      </c>
      <c r="G885">
        <v>-10.766999999999999</v>
      </c>
      <c r="H885">
        <v>19.518999999999998</v>
      </c>
    </row>
    <row r="886" spans="1:8" x14ac:dyDescent="0.4">
      <c r="A886" t="s">
        <v>1182</v>
      </c>
      <c r="B886">
        <v>-53.317999999999998</v>
      </c>
      <c r="C886">
        <v>126.973</v>
      </c>
      <c r="D886">
        <v>1.2230000000000001</v>
      </c>
      <c r="E886">
        <v>137.71899999999999</v>
      </c>
      <c r="F886">
        <v>142.58500000000001</v>
      </c>
      <c r="G886">
        <v>-10.646000000000001</v>
      </c>
      <c r="H886">
        <v>19.518999999999998</v>
      </c>
    </row>
    <row r="887" spans="1:8" x14ac:dyDescent="0.4">
      <c r="A887" t="s">
        <v>1183</v>
      </c>
      <c r="B887">
        <v>-53.387</v>
      </c>
      <c r="C887">
        <v>127.181</v>
      </c>
      <c r="D887">
        <v>1.5169999999999999</v>
      </c>
      <c r="E887">
        <v>137.94</v>
      </c>
      <c r="F887">
        <v>142.697</v>
      </c>
      <c r="G887">
        <v>-10.52</v>
      </c>
      <c r="H887">
        <v>19.518000000000001</v>
      </c>
    </row>
    <row r="888" spans="1:8" x14ac:dyDescent="0.4">
      <c r="A888" t="s">
        <v>1184</v>
      </c>
      <c r="B888">
        <v>-53.457000000000001</v>
      </c>
      <c r="C888">
        <v>127.38800000000001</v>
      </c>
      <c r="D888">
        <v>1.8240000000000001</v>
      </c>
      <c r="E888">
        <v>138.16200000000001</v>
      </c>
      <c r="F888">
        <v>142.80600000000001</v>
      </c>
      <c r="G888">
        <v>-10.388999999999999</v>
      </c>
      <c r="H888">
        <v>19.518000000000001</v>
      </c>
    </row>
    <row r="889" spans="1:8" x14ac:dyDescent="0.4">
      <c r="A889" t="s">
        <v>1185</v>
      </c>
      <c r="B889">
        <v>-53.526000000000003</v>
      </c>
      <c r="C889">
        <v>127.595</v>
      </c>
      <c r="D889">
        <v>2.145</v>
      </c>
      <c r="E889">
        <v>138.38399999999999</v>
      </c>
      <c r="F889">
        <v>142.911</v>
      </c>
      <c r="G889">
        <v>-10.252000000000001</v>
      </c>
      <c r="H889">
        <v>19.516999999999999</v>
      </c>
    </row>
    <row r="890" spans="1:8" x14ac:dyDescent="0.4">
      <c r="A890" t="s">
        <v>1186</v>
      </c>
      <c r="B890">
        <v>-53.594999999999999</v>
      </c>
      <c r="C890">
        <v>127.8</v>
      </c>
      <c r="D890">
        <v>2.48</v>
      </c>
      <c r="E890">
        <v>138.60499999999999</v>
      </c>
      <c r="F890">
        <v>143.012</v>
      </c>
      <c r="G890">
        <v>-10.11</v>
      </c>
      <c r="H890">
        <v>19.516999999999999</v>
      </c>
    </row>
    <row r="891" spans="1:8" x14ac:dyDescent="0.4">
      <c r="A891" t="s">
        <v>1187</v>
      </c>
      <c r="B891">
        <v>-53.664000000000001</v>
      </c>
      <c r="C891">
        <v>128.00399999999999</v>
      </c>
      <c r="D891">
        <v>2.8279999999999998</v>
      </c>
      <c r="E891">
        <v>138.827</v>
      </c>
      <c r="F891">
        <v>143.11099999999999</v>
      </c>
      <c r="G891">
        <v>-9.9629999999999992</v>
      </c>
      <c r="H891">
        <v>19.515999999999998</v>
      </c>
    </row>
    <row r="892" spans="1:8" x14ac:dyDescent="0.4">
      <c r="A892" t="s">
        <v>1188</v>
      </c>
      <c r="B892">
        <v>-53.732999999999997</v>
      </c>
      <c r="C892">
        <v>128.20699999999999</v>
      </c>
      <c r="D892">
        <v>3.19</v>
      </c>
      <c r="E892">
        <v>139.04900000000001</v>
      </c>
      <c r="F892">
        <v>143.20699999999999</v>
      </c>
      <c r="G892">
        <v>-9.8109999999999999</v>
      </c>
      <c r="H892">
        <v>19.515999999999998</v>
      </c>
    </row>
    <row r="893" spans="1:8" x14ac:dyDescent="0.4">
      <c r="A893" t="s">
        <v>1189</v>
      </c>
      <c r="B893">
        <v>-53.802</v>
      </c>
      <c r="C893">
        <v>128.40899999999999</v>
      </c>
      <c r="D893">
        <v>3.5659999999999998</v>
      </c>
      <c r="E893">
        <v>139.27000000000001</v>
      </c>
      <c r="F893">
        <v>143.29900000000001</v>
      </c>
      <c r="G893">
        <v>-9.6530000000000005</v>
      </c>
      <c r="H893">
        <v>19.515999999999998</v>
      </c>
    </row>
    <row r="894" spans="1:8" x14ac:dyDescent="0.4">
      <c r="A894" t="s">
        <v>1190</v>
      </c>
      <c r="B894">
        <v>-53.871000000000002</v>
      </c>
      <c r="C894">
        <v>128.60900000000001</v>
      </c>
      <c r="D894">
        <v>3.9550000000000001</v>
      </c>
      <c r="E894">
        <v>139.49199999999999</v>
      </c>
      <c r="F894">
        <v>143.39099999999999</v>
      </c>
      <c r="G894">
        <v>-9.4909999999999997</v>
      </c>
      <c r="H894">
        <v>19.515000000000001</v>
      </c>
    </row>
    <row r="895" spans="1:8" x14ac:dyDescent="0.4">
      <c r="A895" t="s">
        <v>1191</v>
      </c>
      <c r="B895">
        <v>-53.94</v>
      </c>
      <c r="C895">
        <v>128.80799999999999</v>
      </c>
      <c r="D895">
        <v>4.3570000000000002</v>
      </c>
      <c r="E895">
        <v>139.71299999999999</v>
      </c>
      <c r="F895">
        <v>143.47800000000001</v>
      </c>
      <c r="G895">
        <v>-9.3230000000000004</v>
      </c>
      <c r="H895">
        <v>19.515000000000001</v>
      </c>
    </row>
    <row r="896" spans="1:8" x14ac:dyDescent="0.4">
      <c r="A896" t="s">
        <v>1192</v>
      </c>
      <c r="B896">
        <v>-54.008000000000003</v>
      </c>
      <c r="C896">
        <v>129.00399999999999</v>
      </c>
      <c r="D896">
        <v>4.7720000000000002</v>
      </c>
      <c r="E896">
        <v>139.935</v>
      </c>
      <c r="F896">
        <v>143.566</v>
      </c>
      <c r="G896">
        <v>-9.1509999999999998</v>
      </c>
      <c r="H896">
        <v>19.513999999999999</v>
      </c>
    </row>
    <row r="897" spans="1:8" x14ac:dyDescent="0.4">
      <c r="A897" t="s">
        <v>1193</v>
      </c>
      <c r="B897">
        <v>-54.076999999999998</v>
      </c>
      <c r="C897">
        <v>129.19900000000001</v>
      </c>
      <c r="D897">
        <v>5.2</v>
      </c>
      <c r="E897">
        <v>140.15700000000001</v>
      </c>
      <c r="F897">
        <v>143.65199999999999</v>
      </c>
      <c r="G897">
        <v>-8.9740000000000002</v>
      </c>
      <c r="H897">
        <v>19.513999999999999</v>
      </c>
    </row>
    <row r="898" spans="1:8" x14ac:dyDescent="0.4">
      <c r="A898" t="s">
        <v>1194</v>
      </c>
      <c r="B898">
        <v>-54.146000000000001</v>
      </c>
      <c r="C898">
        <v>129.393</v>
      </c>
      <c r="D898">
        <v>5.64</v>
      </c>
      <c r="E898">
        <v>140.37799999999999</v>
      </c>
      <c r="F898">
        <v>143.73699999999999</v>
      </c>
      <c r="G898">
        <v>-8.7929999999999993</v>
      </c>
      <c r="H898">
        <v>19.513999999999999</v>
      </c>
    </row>
    <row r="899" spans="1:8" x14ac:dyDescent="0.4">
      <c r="A899" t="s">
        <v>1195</v>
      </c>
      <c r="B899">
        <v>-54.215000000000003</v>
      </c>
      <c r="C899">
        <v>129.584</v>
      </c>
      <c r="D899">
        <v>6.093</v>
      </c>
      <c r="E899">
        <v>140.6</v>
      </c>
      <c r="F899">
        <v>143.821</v>
      </c>
      <c r="G899">
        <v>-8.6069999999999993</v>
      </c>
      <c r="H899">
        <v>19.513999999999999</v>
      </c>
    </row>
    <row r="900" spans="1:8" x14ac:dyDescent="0.4">
      <c r="A900" t="s">
        <v>1196</v>
      </c>
      <c r="B900">
        <v>-54.283999999999999</v>
      </c>
      <c r="C900">
        <v>129.773</v>
      </c>
      <c r="D900">
        <v>6.5579999999999998</v>
      </c>
      <c r="E900">
        <v>140.821</v>
      </c>
      <c r="F900">
        <v>143.904</v>
      </c>
      <c r="G900">
        <v>-8.4169999999999998</v>
      </c>
      <c r="H900">
        <v>19.512999999999899</v>
      </c>
    </row>
    <row r="901" spans="1:8" x14ac:dyDescent="0.4">
      <c r="A901" t="s">
        <v>1197</v>
      </c>
      <c r="B901">
        <v>-54.351999999999997</v>
      </c>
      <c r="C901">
        <v>129.959</v>
      </c>
      <c r="D901">
        <v>7.0339999999999998</v>
      </c>
      <c r="E901">
        <v>141.04300000000001</v>
      </c>
      <c r="F901">
        <v>143.988</v>
      </c>
      <c r="G901">
        <v>-8.2219999999999995</v>
      </c>
      <c r="H901">
        <v>19.512999999999899</v>
      </c>
    </row>
    <row r="902" spans="1:8" x14ac:dyDescent="0.4">
      <c r="A902" t="s">
        <v>1198</v>
      </c>
      <c r="B902">
        <v>-54.420999999999999</v>
      </c>
      <c r="C902">
        <v>130.14400000000001</v>
      </c>
      <c r="D902">
        <v>7.5229999999999997</v>
      </c>
      <c r="E902">
        <v>141.26400000000001</v>
      </c>
      <c r="F902">
        <v>144.071</v>
      </c>
      <c r="G902">
        <v>-8.0239999999999991</v>
      </c>
      <c r="H902">
        <v>19.512999999999899</v>
      </c>
    </row>
    <row r="903" spans="1:8" x14ac:dyDescent="0.4">
      <c r="A903" t="s">
        <v>1199</v>
      </c>
      <c r="B903">
        <v>-54.49</v>
      </c>
      <c r="C903">
        <v>130.32599999999999</v>
      </c>
      <c r="D903">
        <v>8.0220000000000002</v>
      </c>
      <c r="E903">
        <v>141.48599999999999</v>
      </c>
      <c r="F903">
        <v>144.155</v>
      </c>
      <c r="G903">
        <v>-7.8209999999999997</v>
      </c>
      <c r="H903">
        <v>19.512999999999899</v>
      </c>
    </row>
    <row r="904" spans="1:8" x14ac:dyDescent="0.4">
      <c r="A904" t="s">
        <v>1200</v>
      </c>
      <c r="B904">
        <v>-54.558</v>
      </c>
      <c r="C904">
        <v>130.505</v>
      </c>
      <c r="D904">
        <v>8.5329999999999995</v>
      </c>
      <c r="E904">
        <v>141.70699999999999</v>
      </c>
      <c r="F904">
        <v>144.24</v>
      </c>
      <c r="G904">
        <v>-7.6150000000000002</v>
      </c>
      <c r="H904">
        <v>19.512999999999899</v>
      </c>
    </row>
    <row r="905" spans="1:8" x14ac:dyDescent="0.4">
      <c r="A905" t="s">
        <v>1201</v>
      </c>
      <c r="B905">
        <v>-54.627000000000002</v>
      </c>
      <c r="C905">
        <v>130.68199999999999</v>
      </c>
      <c r="D905">
        <v>9.0549999999999997</v>
      </c>
      <c r="E905">
        <v>141.929</v>
      </c>
      <c r="F905">
        <v>144.32599999999999</v>
      </c>
      <c r="G905">
        <v>-7.4050000000000002</v>
      </c>
      <c r="H905">
        <v>19.512</v>
      </c>
    </row>
    <row r="906" spans="1:8" x14ac:dyDescent="0.4">
      <c r="A906" t="s">
        <v>1202</v>
      </c>
      <c r="B906">
        <v>-54.695</v>
      </c>
      <c r="C906">
        <v>130.85599999999999</v>
      </c>
      <c r="D906">
        <v>9.5869999999999997</v>
      </c>
      <c r="E906">
        <v>142.15100000000001</v>
      </c>
      <c r="F906">
        <v>144.41399999999999</v>
      </c>
      <c r="G906">
        <v>-7.1909999999999998</v>
      </c>
      <c r="H906">
        <v>19.512</v>
      </c>
    </row>
    <row r="907" spans="1:8" x14ac:dyDescent="0.4">
      <c r="A907" t="s">
        <v>1203</v>
      </c>
      <c r="B907">
        <v>-54.764000000000003</v>
      </c>
      <c r="C907">
        <v>131.02699999999999</v>
      </c>
      <c r="D907">
        <v>10.130000000000001</v>
      </c>
      <c r="E907">
        <v>142.37200000000001</v>
      </c>
      <c r="F907">
        <v>144.50200000000001</v>
      </c>
      <c r="G907">
        <v>-6.9740000000000002</v>
      </c>
      <c r="H907">
        <v>19.512</v>
      </c>
    </row>
    <row r="908" spans="1:8" x14ac:dyDescent="0.4">
      <c r="A908" t="s">
        <v>1204</v>
      </c>
      <c r="B908">
        <v>-54.832000000000001</v>
      </c>
      <c r="C908">
        <v>131.19499999999999</v>
      </c>
      <c r="D908">
        <v>10.682</v>
      </c>
      <c r="E908">
        <v>142.59399999999999</v>
      </c>
      <c r="F908">
        <v>144.59399999999999</v>
      </c>
      <c r="G908">
        <v>-6.7539999999999996</v>
      </c>
      <c r="H908">
        <v>19.512</v>
      </c>
    </row>
    <row r="909" spans="1:8" x14ac:dyDescent="0.4">
      <c r="A909" t="s">
        <v>1205</v>
      </c>
      <c r="B909">
        <v>-54.901000000000003</v>
      </c>
      <c r="C909">
        <v>131.36099999999999</v>
      </c>
      <c r="D909">
        <v>11.244</v>
      </c>
      <c r="E909">
        <v>142.815</v>
      </c>
      <c r="F909">
        <v>144.68600000000001</v>
      </c>
      <c r="G909">
        <v>-6.53</v>
      </c>
      <c r="H909">
        <v>19.512</v>
      </c>
    </row>
    <row r="910" spans="1:8" x14ac:dyDescent="0.4">
      <c r="A910" t="s">
        <v>1206</v>
      </c>
      <c r="B910">
        <v>-54.969000000000001</v>
      </c>
      <c r="C910">
        <v>131.523</v>
      </c>
      <c r="D910">
        <v>11.815</v>
      </c>
      <c r="E910">
        <v>143.036</v>
      </c>
      <c r="F910">
        <v>144.78200000000001</v>
      </c>
      <c r="G910">
        <v>-6.3040000000000003</v>
      </c>
      <c r="H910">
        <v>19.512</v>
      </c>
    </row>
    <row r="911" spans="1:8" x14ac:dyDescent="0.4">
      <c r="A911" t="s">
        <v>1207</v>
      </c>
      <c r="B911">
        <v>-55.037999999999997</v>
      </c>
      <c r="C911">
        <v>131.68199999999999</v>
      </c>
      <c r="D911">
        <v>12.395</v>
      </c>
      <c r="E911">
        <v>143.25800000000001</v>
      </c>
      <c r="F911">
        <v>144.881</v>
      </c>
      <c r="G911">
        <v>-6.0750000000000002</v>
      </c>
      <c r="H911">
        <v>19.512</v>
      </c>
    </row>
    <row r="912" spans="1:8" x14ac:dyDescent="0.4">
      <c r="A912" t="s">
        <v>1208</v>
      </c>
      <c r="B912">
        <v>-55.106000000000002</v>
      </c>
      <c r="C912">
        <v>131.83699999999999</v>
      </c>
      <c r="D912">
        <v>12.983000000000001</v>
      </c>
      <c r="E912">
        <v>143.47900000000001</v>
      </c>
      <c r="F912">
        <v>144.982</v>
      </c>
      <c r="G912">
        <v>-5.843</v>
      </c>
      <c r="H912">
        <v>19.512</v>
      </c>
    </row>
    <row r="913" spans="1:8" x14ac:dyDescent="0.4">
      <c r="A913" t="s">
        <v>1209</v>
      </c>
      <c r="B913">
        <v>-55.173999999999999</v>
      </c>
      <c r="C913">
        <v>131.99</v>
      </c>
      <c r="D913">
        <v>13.58</v>
      </c>
      <c r="E913">
        <v>143.70099999999999</v>
      </c>
      <c r="F913">
        <v>145.08699999999999</v>
      </c>
      <c r="G913">
        <v>-5.609</v>
      </c>
      <c r="H913">
        <v>19.512</v>
      </c>
    </row>
    <row r="914" spans="1:8" x14ac:dyDescent="0.4">
      <c r="A914" t="s">
        <v>1210</v>
      </c>
      <c r="B914">
        <v>-55.243000000000002</v>
      </c>
      <c r="C914">
        <v>132.13900000000001</v>
      </c>
      <c r="D914">
        <v>14.183999999999999</v>
      </c>
      <c r="E914">
        <v>143.922</v>
      </c>
      <c r="F914">
        <v>145.19499999999999</v>
      </c>
      <c r="G914">
        <v>-5.3719999999999999</v>
      </c>
      <c r="H914">
        <v>19.512999999999899</v>
      </c>
    </row>
    <row r="915" spans="1:8" x14ac:dyDescent="0.4">
      <c r="A915" t="s">
        <v>1211</v>
      </c>
      <c r="B915">
        <v>-55.311</v>
      </c>
      <c r="C915">
        <v>132.28399999999999</v>
      </c>
      <c r="D915">
        <v>14.795999999999999</v>
      </c>
      <c r="E915">
        <v>144.14400000000001</v>
      </c>
      <c r="F915">
        <v>145.30699999999999</v>
      </c>
      <c r="G915">
        <v>-5.133</v>
      </c>
      <c r="H915">
        <v>19.512999999999899</v>
      </c>
    </row>
    <row r="916" spans="1:8" x14ac:dyDescent="0.4">
      <c r="A916" t="s">
        <v>1212</v>
      </c>
      <c r="B916">
        <v>-55.378999999999998</v>
      </c>
      <c r="C916">
        <v>132.42699999999999</v>
      </c>
      <c r="D916">
        <v>15.414</v>
      </c>
      <c r="E916">
        <v>144.36500000000001</v>
      </c>
      <c r="F916">
        <v>145.423</v>
      </c>
      <c r="G916">
        <v>-4.8929999999999998</v>
      </c>
      <c r="H916">
        <v>19.512999999999899</v>
      </c>
    </row>
    <row r="917" spans="1:8" x14ac:dyDescent="0.4">
      <c r="A917" t="s">
        <v>1213</v>
      </c>
      <c r="B917">
        <v>-55.448</v>
      </c>
      <c r="C917">
        <v>132.565</v>
      </c>
      <c r="D917">
        <v>16.039000000000001</v>
      </c>
      <c r="E917">
        <v>144.58699999999999</v>
      </c>
      <c r="F917">
        <v>145.54400000000001</v>
      </c>
      <c r="G917">
        <v>-4.6500000000000004</v>
      </c>
      <c r="H917">
        <v>19.512999999999899</v>
      </c>
    </row>
    <row r="918" spans="1:8" x14ac:dyDescent="0.4">
      <c r="A918" t="s">
        <v>1214</v>
      </c>
      <c r="B918">
        <v>-55.515999999999998</v>
      </c>
      <c r="C918">
        <v>132.70099999999999</v>
      </c>
      <c r="D918">
        <v>16.670999999999999</v>
      </c>
      <c r="E918">
        <v>144.80799999999999</v>
      </c>
      <c r="F918">
        <v>145.66800000000001</v>
      </c>
      <c r="G918">
        <v>-4.4059999999999997</v>
      </c>
      <c r="H918">
        <v>19.512999999999899</v>
      </c>
    </row>
    <row r="919" spans="1:8" x14ac:dyDescent="0.4">
      <c r="A919" t="s">
        <v>1215</v>
      </c>
      <c r="B919">
        <v>-55.584000000000003</v>
      </c>
      <c r="C919">
        <v>132.83199999999999</v>
      </c>
      <c r="D919">
        <v>17.306999999999999</v>
      </c>
      <c r="E919">
        <v>145.029</v>
      </c>
      <c r="F919">
        <v>145.79599999999999</v>
      </c>
      <c r="G919">
        <v>-4.16</v>
      </c>
      <c r="H919">
        <v>19.513999999999999</v>
      </c>
    </row>
    <row r="920" spans="1:8" x14ac:dyDescent="0.4">
      <c r="A920" t="s">
        <v>1216</v>
      </c>
      <c r="B920">
        <v>-55.652000000000001</v>
      </c>
      <c r="C920">
        <v>132.96</v>
      </c>
      <c r="D920">
        <v>17.949000000000002</v>
      </c>
      <c r="E920">
        <v>145.251</v>
      </c>
      <c r="F920">
        <v>145.93100000000001</v>
      </c>
      <c r="G920">
        <v>-3.9140000000000001</v>
      </c>
      <c r="H920">
        <v>19.513999999999999</v>
      </c>
    </row>
    <row r="921" spans="1:8" x14ac:dyDescent="0.4">
      <c r="A921" t="s">
        <v>1217</v>
      </c>
      <c r="B921">
        <v>-55.72</v>
      </c>
      <c r="C921">
        <v>133.08500000000001</v>
      </c>
      <c r="D921">
        <v>18.596</v>
      </c>
      <c r="E921">
        <v>145.47200000000001</v>
      </c>
      <c r="F921">
        <v>146.06899999999999</v>
      </c>
      <c r="G921">
        <v>-3.6659999999999999</v>
      </c>
      <c r="H921">
        <v>19.515000000000001</v>
      </c>
    </row>
    <row r="922" spans="1:8" x14ac:dyDescent="0.4">
      <c r="A922" t="s">
        <v>1218</v>
      </c>
      <c r="B922">
        <v>-55.787999999999997</v>
      </c>
      <c r="C922">
        <v>133.20599999999999</v>
      </c>
      <c r="D922">
        <v>19.247</v>
      </c>
      <c r="E922">
        <v>145.69300000000001</v>
      </c>
      <c r="F922">
        <v>146.21199999999999</v>
      </c>
      <c r="G922">
        <v>-3.4169999999999998</v>
      </c>
      <c r="H922">
        <v>19.515000000000001</v>
      </c>
    </row>
    <row r="923" spans="1:8" x14ac:dyDescent="0.4">
      <c r="A923" t="s">
        <v>1219</v>
      </c>
      <c r="B923">
        <v>-55.856000000000002</v>
      </c>
      <c r="C923">
        <v>133.32300000000001</v>
      </c>
      <c r="D923">
        <v>19.902000000000001</v>
      </c>
      <c r="E923">
        <v>145.91499999999999</v>
      </c>
      <c r="F923">
        <v>146.36199999999999</v>
      </c>
      <c r="G923">
        <v>-3.1680000000000001</v>
      </c>
      <c r="H923">
        <v>19.515000000000001</v>
      </c>
    </row>
    <row r="924" spans="1:8" x14ac:dyDescent="0.4">
      <c r="A924" t="s">
        <v>1220</v>
      </c>
      <c r="B924">
        <v>-55.923999999999999</v>
      </c>
      <c r="C924">
        <v>133.43700000000001</v>
      </c>
      <c r="D924">
        <v>20.56</v>
      </c>
      <c r="E924">
        <v>146.136</v>
      </c>
      <c r="F924">
        <v>146.51599999999999</v>
      </c>
      <c r="G924">
        <v>-2.9180000000000001</v>
      </c>
      <c r="H924">
        <v>19.515999999999998</v>
      </c>
    </row>
    <row r="925" spans="1:8" x14ac:dyDescent="0.4">
      <c r="A925" t="s">
        <v>1221</v>
      </c>
      <c r="B925">
        <v>-55.991999999999997</v>
      </c>
      <c r="C925">
        <v>133.548</v>
      </c>
      <c r="D925">
        <v>21.221</v>
      </c>
      <c r="E925">
        <v>146.358</v>
      </c>
      <c r="F925">
        <v>146.67599999999999</v>
      </c>
      <c r="G925">
        <v>-2.6669999999999998</v>
      </c>
      <c r="H925">
        <v>19.515999999999998</v>
      </c>
    </row>
    <row r="926" spans="1:8" x14ac:dyDescent="0.4">
      <c r="A926" t="s">
        <v>1222</v>
      </c>
      <c r="B926">
        <v>-56.06</v>
      </c>
      <c r="C926">
        <v>133.655</v>
      </c>
      <c r="D926">
        <v>21.885000000000002</v>
      </c>
      <c r="E926">
        <v>146.57900000000001</v>
      </c>
      <c r="F926">
        <v>146.84</v>
      </c>
      <c r="G926">
        <v>-2.4169999999999998</v>
      </c>
      <c r="H926">
        <v>19.516999999999999</v>
      </c>
    </row>
    <row r="927" spans="1:8" x14ac:dyDescent="0.4">
      <c r="A927" t="s">
        <v>1223</v>
      </c>
      <c r="B927">
        <v>-56.128</v>
      </c>
      <c r="C927">
        <v>133.75899999999999</v>
      </c>
      <c r="D927">
        <v>22.55</v>
      </c>
      <c r="E927">
        <v>146.80000000000001</v>
      </c>
      <c r="F927">
        <v>147.01</v>
      </c>
      <c r="G927">
        <v>-2.1669999999999998</v>
      </c>
      <c r="H927">
        <v>19.518000000000001</v>
      </c>
    </row>
    <row r="928" spans="1:8" x14ac:dyDescent="0.4">
      <c r="A928" t="s">
        <v>1224</v>
      </c>
      <c r="B928">
        <v>-56.195999999999998</v>
      </c>
      <c r="C928">
        <v>133.85900000000001</v>
      </c>
      <c r="D928">
        <v>23.216999999999999</v>
      </c>
      <c r="E928">
        <v>147.02199999999999</v>
      </c>
      <c r="F928">
        <v>147.18700000000001</v>
      </c>
      <c r="G928">
        <v>-1.917</v>
      </c>
      <c r="H928">
        <v>19.518000000000001</v>
      </c>
    </row>
    <row r="929" spans="1:8" x14ac:dyDescent="0.4">
      <c r="A929" t="s">
        <v>1225</v>
      </c>
      <c r="B929">
        <v>-56.264000000000003</v>
      </c>
      <c r="C929">
        <v>133.95699999999999</v>
      </c>
      <c r="D929">
        <v>23.885000000000002</v>
      </c>
      <c r="E929">
        <v>147.24299999999999</v>
      </c>
      <c r="F929">
        <v>147.36799999999999</v>
      </c>
      <c r="G929">
        <v>-1.667</v>
      </c>
      <c r="H929">
        <v>19.518999999999998</v>
      </c>
    </row>
    <row r="930" spans="1:8" x14ac:dyDescent="0.4">
      <c r="A930" t="s">
        <v>1226</v>
      </c>
      <c r="B930">
        <v>-56.331000000000003</v>
      </c>
      <c r="C930">
        <v>134.05099999999999</v>
      </c>
      <c r="D930">
        <v>24.553999999999998</v>
      </c>
      <c r="E930">
        <v>147.464</v>
      </c>
      <c r="F930">
        <v>147.554</v>
      </c>
      <c r="G930">
        <v>-1.4179999999999999</v>
      </c>
      <c r="H930">
        <v>19.52</v>
      </c>
    </row>
    <row r="931" spans="1:8" x14ac:dyDescent="0.4">
      <c r="A931" t="s">
        <v>1227</v>
      </c>
      <c r="B931">
        <v>-56.399000000000001</v>
      </c>
      <c r="C931">
        <v>134.142</v>
      </c>
      <c r="D931">
        <v>25.222999999999999</v>
      </c>
      <c r="E931">
        <v>147.685</v>
      </c>
      <c r="F931">
        <v>147.74600000000001</v>
      </c>
      <c r="G931">
        <v>-1.169</v>
      </c>
      <c r="H931">
        <v>19.52</v>
      </c>
    </row>
    <row r="932" spans="1:8" x14ac:dyDescent="0.4">
      <c r="A932" t="s">
        <v>1228</v>
      </c>
      <c r="B932">
        <v>-56.466999999999999</v>
      </c>
      <c r="C932">
        <v>134.22999999999999</v>
      </c>
      <c r="D932">
        <v>25.890999999999998</v>
      </c>
      <c r="E932">
        <v>147.90700000000001</v>
      </c>
      <c r="F932">
        <v>147.94499999999999</v>
      </c>
      <c r="G932">
        <v>-0.92200000000000004</v>
      </c>
      <c r="H932">
        <v>19.521000000000001</v>
      </c>
    </row>
    <row r="933" spans="1:8" x14ac:dyDescent="0.4">
      <c r="A933" t="s">
        <v>1229</v>
      </c>
      <c r="B933">
        <v>-56.534999999999997</v>
      </c>
      <c r="C933">
        <v>134.315</v>
      </c>
      <c r="D933">
        <v>26.558</v>
      </c>
      <c r="E933">
        <v>148.12799999999999</v>
      </c>
      <c r="F933">
        <v>148.149</v>
      </c>
      <c r="G933">
        <v>-0.67600000000000005</v>
      </c>
      <c r="H933">
        <v>19.521999999999998</v>
      </c>
    </row>
    <row r="934" spans="1:8" x14ac:dyDescent="0.4">
      <c r="A934" t="s">
        <v>1230</v>
      </c>
      <c r="B934">
        <v>-56.601999999999997</v>
      </c>
      <c r="C934">
        <v>134.39699999999999</v>
      </c>
      <c r="D934">
        <v>27.224</v>
      </c>
      <c r="E934">
        <v>148.34899999999999</v>
      </c>
      <c r="F934">
        <v>148.357</v>
      </c>
      <c r="G934">
        <v>-0.43099999999999999</v>
      </c>
      <c r="H934">
        <v>19.523</v>
      </c>
    </row>
    <row r="935" spans="1:8" x14ac:dyDescent="0.4">
      <c r="A935" t="s">
        <v>1231</v>
      </c>
      <c r="B935">
        <v>-56.67</v>
      </c>
      <c r="C935">
        <v>134.477</v>
      </c>
      <c r="D935">
        <v>27.888000000000002</v>
      </c>
      <c r="E935">
        <v>148.571</v>
      </c>
      <c r="F935">
        <v>148.57300000000001</v>
      </c>
      <c r="G935">
        <v>-0.187</v>
      </c>
      <c r="H935">
        <v>19.523</v>
      </c>
    </row>
    <row r="936" spans="1:8" x14ac:dyDescent="0.4">
      <c r="A936" t="s">
        <v>1232</v>
      </c>
      <c r="B936">
        <v>-56.738</v>
      </c>
      <c r="C936">
        <v>134.554</v>
      </c>
      <c r="D936">
        <v>28.548999999999999</v>
      </c>
      <c r="E936">
        <v>148.792</v>
      </c>
      <c r="F936">
        <v>148.792</v>
      </c>
      <c r="G936">
        <v>5.3999999999999999E-2</v>
      </c>
      <c r="H936">
        <v>19.524000000000001</v>
      </c>
    </row>
    <row r="937" spans="1:8" x14ac:dyDescent="0.4">
      <c r="A937" t="s">
        <v>1233</v>
      </c>
      <c r="B937">
        <v>-56.805</v>
      </c>
      <c r="C937">
        <v>134.62899999999999</v>
      </c>
      <c r="D937">
        <v>29.207999999999998</v>
      </c>
      <c r="E937">
        <v>149.01300000000001</v>
      </c>
      <c r="F937">
        <v>149.017</v>
      </c>
      <c r="G937">
        <v>0.29399999999999998</v>
      </c>
      <c r="H937">
        <v>19.524999999999999</v>
      </c>
    </row>
    <row r="938" spans="1:8" x14ac:dyDescent="0.4">
      <c r="A938" t="s">
        <v>1234</v>
      </c>
      <c r="B938">
        <v>-56.872999999999998</v>
      </c>
      <c r="C938">
        <v>134.702</v>
      </c>
      <c r="D938">
        <v>29.864000000000001</v>
      </c>
      <c r="E938">
        <v>149.23400000000001</v>
      </c>
      <c r="F938">
        <v>149.24700000000001</v>
      </c>
      <c r="G938">
        <v>0.53200000000000003</v>
      </c>
      <c r="H938">
        <v>19.526</v>
      </c>
    </row>
    <row r="939" spans="1:8" x14ac:dyDescent="0.4">
      <c r="A939" t="s">
        <v>1235</v>
      </c>
      <c r="B939">
        <v>-56.94</v>
      </c>
      <c r="C939">
        <v>134.77199999999999</v>
      </c>
      <c r="D939">
        <v>30.515999999999998</v>
      </c>
      <c r="E939">
        <v>149.45599999999999</v>
      </c>
      <c r="F939">
        <v>149.483</v>
      </c>
      <c r="G939">
        <v>0.76800000000000002</v>
      </c>
      <c r="H939">
        <v>19.527000000000001</v>
      </c>
    </row>
    <row r="940" spans="1:8" x14ac:dyDescent="0.4">
      <c r="A940" t="s">
        <v>1236</v>
      </c>
      <c r="B940">
        <v>-57.008000000000003</v>
      </c>
      <c r="C940">
        <v>134.84100000000001</v>
      </c>
      <c r="D940">
        <v>31.164000000000001</v>
      </c>
      <c r="E940">
        <v>149.67699999999999</v>
      </c>
      <c r="F940">
        <v>149.72300000000001</v>
      </c>
      <c r="G940">
        <v>1.002</v>
      </c>
      <c r="H940">
        <v>19.527999999999999</v>
      </c>
    </row>
    <row r="941" spans="1:8" x14ac:dyDescent="0.4">
      <c r="A941" t="s">
        <v>1237</v>
      </c>
      <c r="B941">
        <v>-57.075000000000003</v>
      </c>
      <c r="C941">
        <v>134.90799999999999</v>
      </c>
      <c r="D941">
        <v>31.806999999999999</v>
      </c>
      <c r="E941">
        <v>149.898</v>
      </c>
      <c r="F941">
        <v>149.96700000000001</v>
      </c>
      <c r="G941">
        <v>1.2330000000000001</v>
      </c>
      <c r="H941">
        <v>19.529</v>
      </c>
    </row>
    <row r="942" spans="1:8" x14ac:dyDescent="0.4">
      <c r="A942" t="s">
        <v>1238</v>
      </c>
      <c r="B942">
        <v>-57.143000000000001</v>
      </c>
      <c r="C942">
        <v>134.97300000000001</v>
      </c>
      <c r="D942">
        <v>32.445</v>
      </c>
      <c r="E942">
        <v>150.119</v>
      </c>
      <c r="F942">
        <v>150.21700000000001</v>
      </c>
      <c r="G942">
        <v>1.4610000000000001</v>
      </c>
      <c r="H942">
        <v>19.53</v>
      </c>
    </row>
    <row r="943" spans="1:8" x14ac:dyDescent="0.4">
      <c r="A943" t="s">
        <v>1239</v>
      </c>
      <c r="B943">
        <v>-57.21</v>
      </c>
      <c r="C943">
        <v>135.03800000000001</v>
      </c>
      <c r="D943">
        <v>33.076999999999998</v>
      </c>
      <c r="E943">
        <v>150.34</v>
      </c>
      <c r="F943">
        <v>150.47</v>
      </c>
      <c r="G943">
        <v>1.6870000000000001</v>
      </c>
      <c r="H943">
        <v>19.530999999999999</v>
      </c>
    </row>
    <row r="944" spans="1:8" x14ac:dyDescent="0.4">
      <c r="A944" t="s">
        <v>1240</v>
      </c>
      <c r="B944">
        <v>-57.277999999999999</v>
      </c>
      <c r="C944">
        <v>135.101</v>
      </c>
      <c r="D944">
        <v>33.704000000000001</v>
      </c>
      <c r="E944">
        <v>150.56200000000001</v>
      </c>
      <c r="F944">
        <v>150.72900000000001</v>
      </c>
      <c r="G944">
        <v>1.909</v>
      </c>
      <c r="H944">
        <v>19.532</v>
      </c>
    </row>
    <row r="945" spans="1:8" x14ac:dyDescent="0.4">
      <c r="A945" t="s">
        <v>1241</v>
      </c>
      <c r="B945">
        <v>-57.344999999999999</v>
      </c>
      <c r="C945">
        <v>135.16200000000001</v>
      </c>
      <c r="D945">
        <v>34.323999999999998</v>
      </c>
      <c r="E945">
        <v>150.78299999999999</v>
      </c>
      <c r="F945">
        <v>150.99100000000001</v>
      </c>
      <c r="G945">
        <v>2.129</v>
      </c>
      <c r="H945">
        <v>19.533000000000001</v>
      </c>
    </row>
    <row r="946" spans="1:8" x14ac:dyDescent="0.4">
      <c r="A946" t="s">
        <v>1242</v>
      </c>
      <c r="B946">
        <v>-57.411999999999999</v>
      </c>
      <c r="C946">
        <v>135.22399999999999</v>
      </c>
      <c r="D946">
        <v>34.938000000000002</v>
      </c>
      <c r="E946">
        <v>151.00399999999999</v>
      </c>
      <c r="F946">
        <v>151.25700000000001</v>
      </c>
      <c r="G946">
        <v>2.3450000000000002</v>
      </c>
      <c r="H946">
        <v>19.533999999999999</v>
      </c>
    </row>
    <row r="947" spans="1:8" x14ac:dyDescent="0.4">
      <c r="A947" t="s">
        <v>1243</v>
      </c>
      <c r="B947">
        <v>-57.48</v>
      </c>
      <c r="C947">
        <v>135.28399999999999</v>
      </c>
      <c r="D947">
        <v>35.543999999999997</v>
      </c>
      <c r="E947">
        <v>151.22499999999999</v>
      </c>
      <c r="F947">
        <v>151.52699999999999</v>
      </c>
      <c r="G947">
        <v>2.5579999999999998</v>
      </c>
      <c r="H947">
        <v>19.535</v>
      </c>
    </row>
    <row r="948" spans="1:8" x14ac:dyDescent="0.4">
      <c r="A948" t="s">
        <v>1244</v>
      </c>
      <c r="B948">
        <v>-57.546999999999997</v>
      </c>
      <c r="C948">
        <v>135.34399999999999</v>
      </c>
      <c r="D948">
        <v>36.143000000000001</v>
      </c>
      <c r="E948">
        <v>151.446</v>
      </c>
      <c r="F948">
        <v>151.80000000000001</v>
      </c>
      <c r="G948">
        <v>2.7679999999999998</v>
      </c>
      <c r="H948">
        <v>19.536000000000001</v>
      </c>
    </row>
    <row r="949" spans="1:8" x14ac:dyDescent="0.4">
      <c r="A949" t="s">
        <v>1245</v>
      </c>
      <c r="B949">
        <v>-57.613999999999997</v>
      </c>
      <c r="C949">
        <v>135.404</v>
      </c>
      <c r="D949">
        <v>36.734000000000002</v>
      </c>
      <c r="E949">
        <v>151.66800000000001</v>
      </c>
      <c r="F949">
        <v>152.077</v>
      </c>
      <c r="G949">
        <v>2.9729999999999999</v>
      </c>
      <c r="H949">
        <v>19.536999999999999</v>
      </c>
    </row>
    <row r="950" spans="1:8" x14ac:dyDescent="0.4">
      <c r="A950" t="s">
        <v>1246</v>
      </c>
      <c r="B950">
        <v>-57.680999999999997</v>
      </c>
      <c r="C950">
        <v>135.464</v>
      </c>
      <c r="D950">
        <v>37.317</v>
      </c>
      <c r="E950">
        <v>151.88900000000001</v>
      </c>
      <c r="F950">
        <v>152.357</v>
      </c>
      <c r="G950">
        <v>3.1760000000000002</v>
      </c>
      <c r="H950">
        <v>19.538</v>
      </c>
    </row>
    <row r="951" spans="1:8" x14ac:dyDescent="0.4">
      <c r="A951" t="s">
        <v>1247</v>
      </c>
      <c r="B951">
        <v>-57.747999999999998</v>
      </c>
      <c r="C951">
        <v>135.524</v>
      </c>
      <c r="D951">
        <v>37.890999999999998</v>
      </c>
      <c r="E951">
        <v>152.11000000000001</v>
      </c>
      <c r="F951">
        <v>152.63900000000001</v>
      </c>
      <c r="G951">
        <v>3.3740000000000001</v>
      </c>
      <c r="H951">
        <v>19.539000000000001</v>
      </c>
    </row>
    <row r="952" spans="1:8" x14ac:dyDescent="0.4">
      <c r="A952" t="s">
        <v>1248</v>
      </c>
      <c r="B952">
        <v>-57.816000000000003</v>
      </c>
      <c r="C952">
        <v>135.58500000000001</v>
      </c>
      <c r="D952">
        <v>38.456000000000003</v>
      </c>
      <c r="E952">
        <v>152.33099999999999</v>
      </c>
      <c r="F952">
        <v>152.923</v>
      </c>
      <c r="G952">
        <v>3.5680000000000001</v>
      </c>
      <c r="H952">
        <v>19.54</v>
      </c>
    </row>
    <row r="953" spans="1:8" x14ac:dyDescent="0.4">
      <c r="A953" t="s">
        <v>1249</v>
      </c>
      <c r="B953">
        <v>-57.883000000000003</v>
      </c>
      <c r="C953">
        <v>135.64599999999999</v>
      </c>
      <c r="D953">
        <v>39.011000000000003</v>
      </c>
      <c r="E953">
        <v>152.55199999999999</v>
      </c>
      <c r="F953">
        <v>153.21</v>
      </c>
      <c r="G953">
        <v>3.758</v>
      </c>
      <c r="H953">
        <v>19.541</v>
      </c>
    </row>
    <row r="954" spans="1:8" x14ac:dyDescent="0.4">
      <c r="A954" t="s">
        <v>1250</v>
      </c>
      <c r="B954">
        <v>-57.95</v>
      </c>
      <c r="C954">
        <v>135.708</v>
      </c>
      <c r="D954">
        <v>39.557000000000002</v>
      </c>
      <c r="E954">
        <v>152.773</v>
      </c>
      <c r="F954">
        <v>153.5</v>
      </c>
      <c r="G954">
        <v>3.9449999999999998</v>
      </c>
      <c r="H954">
        <v>19.542000000000002</v>
      </c>
    </row>
    <row r="955" spans="1:8" x14ac:dyDescent="0.4">
      <c r="A955" t="s">
        <v>1251</v>
      </c>
      <c r="B955">
        <v>-58.017000000000003</v>
      </c>
      <c r="C955">
        <v>135.77099999999999</v>
      </c>
      <c r="D955">
        <v>40.093000000000004</v>
      </c>
      <c r="E955">
        <v>152.994</v>
      </c>
      <c r="F955">
        <v>153.79</v>
      </c>
      <c r="G955">
        <v>4.1260000000000003</v>
      </c>
      <c r="H955">
        <v>19.542999999999999</v>
      </c>
    </row>
    <row r="956" spans="1:8" x14ac:dyDescent="0.4">
      <c r="A956" t="s">
        <v>1252</v>
      </c>
      <c r="B956">
        <v>-58.084000000000003</v>
      </c>
      <c r="C956">
        <v>135.83600000000001</v>
      </c>
      <c r="D956">
        <v>40.619</v>
      </c>
      <c r="E956">
        <v>153.215</v>
      </c>
      <c r="F956">
        <v>154.083</v>
      </c>
      <c r="G956">
        <v>4.3040000000000003</v>
      </c>
      <c r="H956">
        <v>19.542999999999999</v>
      </c>
    </row>
    <row r="957" spans="1:8" x14ac:dyDescent="0.4">
      <c r="A957" t="s">
        <v>1253</v>
      </c>
      <c r="B957">
        <v>-58.151000000000003</v>
      </c>
      <c r="C957">
        <v>135.90199999999999</v>
      </c>
      <c r="D957">
        <v>41.134</v>
      </c>
      <c r="E957">
        <v>153.43700000000001</v>
      </c>
      <c r="F957">
        <v>154.37799999999999</v>
      </c>
      <c r="G957">
        <v>4.4770000000000003</v>
      </c>
      <c r="H957">
        <v>19.544</v>
      </c>
    </row>
    <row r="958" spans="1:8" x14ac:dyDescent="0.4">
      <c r="A958" t="s">
        <v>1254</v>
      </c>
      <c r="B958">
        <v>-58.218000000000004</v>
      </c>
      <c r="C958">
        <v>135.96899999999999</v>
      </c>
      <c r="D958">
        <v>41.637999999999998</v>
      </c>
      <c r="E958">
        <v>153.65799999999999</v>
      </c>
      <c r="F958">
        <v>154.672</v>
      </c>
      <c r="G958">
        <v>4.6449999999999996</v>
      </c>
      <c r="H958">
        <v>19.545000000000002</v>
      </c>
    </row>
    <row r="959" spans="1:8" x14ac:dyDescent="0.4">
      <c r="A959" t="s">
        <v>1255</v>
      </c>
      <c r="B959">
        <v>-58.284999999999997</v>
      </c>
      <c r="C959">
        <v>136.03899999999999</v>
      </c>
      <c r="D959">
        <v>42.13</v>
      </c>
      <c r="E959">
        <v>153.87899999999999</v>
      </c>
      <c r="F959">
        <v>154.96799999999999</v>
      </c>
      <c r="G959">
        <v>4.8090000000000002</v>
      </c>
      <c r="H959">
        <v>19.545999999999999</v>
      </c>
    </row>
    <row r="960" spans="1:8" x14ac:dyDescent="0.4">
      <c r="A960" t="s">
        <v>1256</v>
      </c>
      <c r="B960">
        <v>-58.350999999999999</v>
      </c>
      <c r="C960">
        <v>136.11099999999999</v>
      </c>
      <c r="D960">
        <v>42.612000000000002</v>
      </c>
      <c r="E960">
        <v>154.1</v>
      </c>
      <c r="F960">
        <v>155.26400000000001</v>
      </c>
      <c r="G960">
        <v>4.968</v>
      </c>
      <c r="H960">
        <v>19.547000000000001</v>
      </c>
    </row>
    <row r="961" spans="1:8" x14ac:dyDescent="0.4">
      <c r="A961" t="s">
        <v>1257</v>
      </c>
      <c r="B961">
        <v>-58.417999999999999</v>
      </c>
      <c r="C961">
        <v>136.185</v>
      </c>
      <c r="D961">
        <v>43.081000000000003</v>
      </c>
      <c r="E961">
        <v>154.321</v>
      </c>
      <c r="F961">
        <v>155.56100000000001</v>
      </c>
      <c r="G961">
        <v>5.1219999999999999</v>
      </c>
      <c r="H961">
        <v>19.547999999999998</v>
      </c>
    </row>
    <row r="962" spans="1:8" x14ac:dyDescent="0.4">
      <c r="A962" t="s">
        <v>1258</v>
      </c>
      <c r="B962">
        <v>-58.484999999999999</v>
      </c>
      <c r="C962">
        <v>136.261</v>
      </c>
      <c r="D962">
        <v>43.539000000000001</v>
      </c>
      <c r="E962">
        <v>154.542</v>
      </c>
      <c r="F962">
        <v>155.857</v>
      </c>
      <c r="G962">
        <v>5.2709999999999999</v>
      </c>
      <c r="H962">
        <v>19.548999999999999</v>
      </c>
    </row>
    <row r="963" spans="1:8" x14ac:dyDescent="0.4">
      <c r="A963" t="s">
        <v>1259</v>
      </c>
      <c r="B963">
        <v>-58.552</v>
      </c>
      <c r="C963">
        <v>136.34</v>
      </c>
      <c r="D963">
        <v>43.984000000000002</v>
      </c>
      <c r="E963">
        <v>154.76300000000001</v>
      </c>
      <c r="F963">
        <v>156.154</v>
      </c>
      <c r="G963">
        <v>5.4160000000000004</v>
      </c>
      <c r="H963">
        <v>19.548999999999999</v>
      </c>
    </row>
    <row r="964" spans="1:8" x14ac:dyDescent="0.4">
      <c r="A964" t="s">
        <v>1260</v>
      </c>
      <c r="B964">
        <v>-58.619</v>
      </c>
      <c r="C964">
        <v>136.422</v>
      </c>
      <c r="D964">
        <v>44.417000000000002</v>
      </c>
      <c r="E964">
        <v>154.98400000000001</v>
      </c>
      <c r="F964">
        <v>156.44999999999999</v>
      </c>
      <c r="G964">
        <v>5.5549999999999997</v>
      </c>
      <c r="H964">
        <v>19.55</v>
      </c>
    </row>
    <row r="965" spans="1:8" x14ac:dyDescent="0.4">
      <c r="A965" t="s">
        <v>1261</v>
      </c>
      <c r="B965">
        <v>-58.685000000000002</v>
      </c>
      <c r="C965">
        <v>136.50700000000001</v>
      </c>
      <c r="D965">
        <v>44.837000000000003</v>
      </c>
      <c r="E965">
        <v>155.20500000000001</v>
      </c>
      <c r="F965">
        <v>156.745</v>
      </c>
      <c r="G965">
        <v>5.6890000000000001</v>
      </c>
      <c r="H965">
        <v>19.550999999999998</v>
      </c>
    </row>
    <row r="966" spans="1:8" x14ac:dyDescent="0.4">
      <c r="A966" t="s">
        <v>1262</v>
      </c>
      <c r="B966">
        <v>-58.752000000000002</v>
      </c>
      <c r="C966">
        <v>136.596</v>
      </c>
      <c r="D966">
        <v>45.244999999999997</v>
      </c>
      <c r="E966">
        <v>155.42599999999999</v>
      </c>
      <c r="F966">
        <v>157.04</v>
      </c>
      <c r="G966">
        <v>5.8179999999999996</v>
      </c>
      <c r="H966">
        <v>19.552</v>
      </c>
    </row>
    <row r="967" spans="1:8" x14ac:dyDescent="0.4">
      <c r="A967" t="s">
        <v>1263</v>
      </c>
      <c r="B967">
        <v>-58.819000000000003</v>
      </c>
      <c r="C967">
        <v>136.68799999999999</v>
      </c>
      <c r="D967">
        <v>45.639000000000003</v>
      </c>
      <c r="E967">
        <v>155.64699999999999</v>
      </c>
      <c r="F967">
        <v>157.333</v>
      </c>
      <c r="G967">
        <v>5.9420000000000002</v>
      </c>
      <c r="H967">
        <v>19.552</v>
      </c>
    </row>
    <row r="968" spans="1:8" x14ac:dyDescent="0.4">
      <c r="A968" t="s">
        <v>1264</v>
      </c>
      <c r="B968">
        <v>-58.884999999999998</v>
      </c>
      <c r="C968">
        <v>136.78299999999999</v>
      </c>
      <c r="D968">
        <v>46.018999999999998</v>
      </c>
      <c r="E968">
        <v>155.86799999999999</v>
      </c>
      <c r="F968">
        <v>157.625</v>
      </c>
      <c r="G968">
        <v>6.0609999999999999</v>
      </c>
      <c r="H968">
        <v>19.553000000000001</v>
      </c>
    </row>
    <row r="969" spans="1:8" x14ac:dyDescent="0.4">
      <c r="A969" t="s">
        <v>1265</v>
      </c>
      <c r="B969">
        <v>-58.951999999999998</v>
      </c>
      <c r="C969">
        <v>136.88200000000001</v>
      </c>
      <c r="D969">
        <v>46.387</v>
      </c>
      <c r="E969">
        <v>156.089</v>
      </c>
      <c r="F969">
        <v>157.916</v>
      </c>
      <c r="G969">
        <v>6.1749999999999998</v>
      </c>
      <c r="H969">
        <v>19.553000000000001</v>
      </c>
    </row>
    <row r="970" spans="1:8" x14ac:dyDescent="0.4">
      <c r="A970" t="s">
        <v>1266</v>
      </c>
      <c r="B970">
        <v>-59.018999999999998</v>
      </c>
      <c r="C970">
        <v>136.98599999999999</v>
      </c>
      <c r="D970">
        <v>46.74</v>
      </c>
      <c r="E970">
        <v>156.31</v>
      </c>
      <c r="F970">
        <v>158.20500000000001</v>
      </c>
      <c r="G970">
        <v>6.2830000000000004</v>
      </c>
      <c r="H970">
        <v>19.553999999999998</v>
      </c>
    </row>
    <row r="971" spans="1:8" x14ac:dyDescent="0.4">
      <c r="A971" t="s">
        <v>1267</v>
      </c>
      <c r="B971">
        <v>-59.085000000000001</v>
      </c>
      <c r="C971">
        <v>137.09299999999999</v>
      </c>
      <c r="D971">
        <v>47.08</v>
      </c>
      <c r="E971">
        <v>156.53100000000001</v>
      </c>
      <c r="F971">
        <v>158.49199999999999</v>
      </c>
      <c r="G971">
        <v>6.3860000000000001</v>
      </c>
      <c r="H971">
        <v>19.553999999999998</v>
      </c>
    </row>
    <row r="972" spans="1:8" x14ac:dyDescent="0.4">
      <c r="A972" t="s">
        <v>1268</v>
      </c>
      <c r="B972">
        <v>-59.152000000000001</v>
      </c>
      <c r="C972">
        <v>137.20400000000001</v>
      </c>
      <c r="D972">
        <v>47.405999999999999</v>
      </c>
      <c r="E972">
        <v>156.75200000000001</v>
      </c>
      <c r="F972">
        <v>158.77600000000001</v>
      </c>
      <c r="G972">
        <v>6.4829999999999997</v>
      </c>
      <c r="H972">
        <v>19.555</v>
      </c>
    </row>
    <row r="973" spans="1:8" x14ac:dyDescent="0.4">
      <c r="A973" t="s">
        <v>1269</v>
      </c>
      <c r="B973">
        <v>-59.218000000000004</v>
      </c>
      <c r="C973">
        <v>137.32</v>
      </c>
      <c r="D973">
        <v>47.716999999999999</v>
      </c>
      <c r="E973">
        <v>156.97300000000001</v>
      </c>
      <c r="F973">
        <v>159.05799999999999</v>
      </c>
      <c r="G973">
        <v>6.5750000000000002</v>
      </c>
      <c r="H973">
        <v>19.555</v>
      </c>
    </row>
    <row r="974" spans="1:8" x14ac:dyDescent="0.4">
      <c r="A974" t="s">
        <v>1270</v>
      </c>
      <c r="B974">
        <v>-59.284999999999997</v>
      </c>
      <c r="C974">
        <v>137.441</v>
      </c>
      <c r="D974">
        <v>48.014000000000003</v>
      </c>
      <c r="E974">
        <v>157.19399999999999</v>
      </c>
      <c r="F974">
        <v>159.339</v>
      </c>
      <c r="G974">
        <v>6.6619999999999999</v>
      </c>
      <c r="H974">
        <v>19.556000000000001</v>
      </c>
    </row>
    <row r="975" spans="1:8" x14ac:dyDescent="0.4">
      <c r="A975" t="s">
        <v>1271</v>
      </c>
      <c r="B975">
        <v>-59.350999999999999</v>
      </c>
      <c r="C975">
        <v>137.566</v>
      </c>
      <c r="D975">
        <v>48.296999999999997</v>
      </c>
      <c r="E975">
        <v>157.41499999999999</v>
      </c>
      <c r="F975">
        <v>159.61600000000001</v>
      </c>
      <c r="G975">
        <v>6.7430000000000003</v>
      </c>
      <c r="H975">
        <v>19.556000000000001</v>
      </c>
    </row>
    <row r="976" spans="1:8" x14ac:dyDescent="0.4">
      <c r="A976" t="s">
        <v>1272</v>
      </c>
      <c r="B976">
        <v>-59.417000000000002</v>
      </c>
      <c r="C976">
        <v>137.696</v>
      </c>
      <c r="D976">
        <v>48.564999999999998</v>
      </c>
      <c r="E976">
        <v>157.636</v>
      </c>
      <c r="F976">
        <v>159.88900000000001</v>
      </c>
      <c r="G976">
        <v>6.8179999999999996</v>
      </c>
      <c r="H976">
        <v>19.556000000000001</v>
      </c>
    </row>
    <row r="977" spans="1:8" x14ac:dyDescent="0.4">
      <c r="A977" t="s">
        <v>1273</v>
      </c>
      <c r="B977">
        <v>-59.484000000000002</v>
      </c>
      <c r="C977">
        <v>137.83000000000001</v>
      </c>
      <c r="D977">
        <v>48.819000000000003</v>
      </c>
      <c r="E977">
        <v>157.857</v>
      </c>
      <c r="F977">
        <v>160.161</v>
      </c>
      <c r="G977">
        <v>6.8879999999999999</v>
      </c>
      <c r="H977">
        <v>19.556000000000001</v>
      </c>
    </row>
    <row r="978" spans="1:8" x14ac:dyDescent="0.4">
      <c r="A978" t="s">
        <v>1274</v>
      </c>
      <c r="B978">
        <v>-59.55</v>
      </c>
      <c r="C978">
        <v>137.97</v>
      </c>
      <c r="D978">
        <v>49.058</v>
      </c>
      <c r="E978">
        <v>158.078</v>
      </c>
      <c r="F978">
        <v>160.429</v>
      </c>
      <c r="G978">
        <v>6.9530000000000003</v>
      </c>
      <c r="H978">
        <v>19.556000000000001</v>
      </c>
    </row>
    <row r="979" spans="1:8" x14ac:dyDescent="0.4">
      <c r="A979" t="s">
        <v>1275</v>
      </c>
      <c r="B979">
        <v>-59.616</v>
      </c>
      <c r="C979">
        <v>138.11500000000001</v>
      </c>
      <c r="D979">
        <v>49.280999999999999</v>
      </c>
      <c r="E979">
        <v>158.29900000000001</v>
      </c>
      <c r="F979">
        <v>160.69399999999999</v>
      </c>
      <c r="G979">
        <v>7.0119999999999996</v>
      </c>
      <c r="H979">
        <v>19.556000000000001</v>
      </c>
    </row>
    <row r="980" spans="1:8" x14ac:dyDescent="0.4">
      <c r="A980" t="s">
        <v>1276</v>
      </c>
      <c r="B980">
        <v>-59.683</v>
      </c>
      <c r="C980">
        <v>138.26499999999999</v>
      </c>
      <c r="D980">
        <v>49.49</v>
      </c>
      <c r="E980">
        <v>158.52000000000001</v>
      </c>
      <c r="F980">
        <v>160.95500000000001</v>
      </c>
      <c r="G980">
        <v>7.0650000000000004</v>
      </c>
      <c r="H980">
        <v>19.556999999999999</v>
      </c>
    </row>
    <row r="981" spans="1:8" x14ac:dyDescent="0.4">
      <c r="A981" t="s">
        <v>1277</v>
      </c>
      <c r="B981">
        <v>-59.749000000000002</v>
      </c>
      <c r="C981">
        <v>138.41999999999999</v>
      </c>
      <c r="D981">
        <v>49.683999999999997</v>
      </c>
      <c r="E981">
        <v>158.74100000000001</v>
      </c>
      <c r="F981">
        <v>161.21299999999999</v>
      </c>
      <c r="G981">
        <v>7.1130000000000004</v>
      </c>
      <c r="H981">
        <v>19.556000000000001</v>
      </c>
    </row>
    <row r="982" spans="1:8" x14ac:dyDescent="0.4">
      <c r="A982" t="s">
        <v>1278</v>
      </c>
      <c r="B982">
        <v>-59.814999999999998</v>
      </c>
      <c r="C982">
        <v>138.58099999999999</v>
      </c>
      <c r="D982">
        <v>49.862000000000002</v>
      </c>
      <c r="E982">
        <v>158.96199999999999</v>
      </c>
      <c r="F982">
        <v>161.46799999999999</v>
      </c>
      <c r="G982">
        <v>7.1559999999999997</v>
      </c>
      <c r="H982">
        <v>19.556000000000001</v>
      </c>
    </row>
    <row r="983" spans="1:8" x14ac:dyDescent="0.4">
      <c r="A983" t="s">
        <v>1279</v>
      </c>
      <c r="B983">
        <v>-59.881</v>
      </c>
      <c r="C983">
        <v>138.74700000000001</v>
      </c>
      <c r="D983">
        <v>50.026000000000003</v>
      </c>
      <c r="E983">
        <v>159.18299999999999</v>
      </c>
      <c r="F983">
        <v>161.71799999999999</v>
      </c>
      <c r="G983">
        <v>7.1920000000000002</v>
      </c>
      <c r="H983">
        <v>19.556000000000001</v>
      </c>
    </row>
    <row r="984" spans="1:8" x14ac:dyDescent="0.4">
      <c r="A984" t="s">
        <v>1280</v>
      </c>
      <c r="B984">
        <v>-59.948</v>
      </c>
      <c r="C984">
        <v>138.91900000000001</v>
      </c>
      <c r="D984">
        <v>50.173999999999999</v>
      </c>
      <c r="E984">
        <v>159.404</v>
      </c>
      <c r="F984">
        <v>161.964</v>
      </c>
      <c r="G984">
        <v>7.2229999999999999</v>
      </c>
      <c r="H984">
        <v>19.556000000000001</v>
      </c>
    </row>
    <row r="985" spans="1:8" x14ac:dyDescent="0.4">
      <c r="A985" t="s">
        <v>1281</v>
      </c>
      <c r="B985">
        <v>-60.014000000000003</v>
      </c>
      <c r="C985">
        <v>139.096</v>
      </c>
      <c r="D985">
        <v>50.305999999999997</v>
      </c>
      <c r="E985">
        <v>159.624</v>
      </c>
      <c r="F985">
        <v>162.20699999999999</v>
      </c>
      <c r="G985">
        <v>7.2489999999999997</v>
      </c>
      <c r="H985">
        <v>19.556000000000001</v>
      </c>
    </row>
    <row r="986" spans="1:8" x14ac:dyDescent="0.4">
      <c r="A986" t="s">
        <v>1282</v>
      </c>
      <c r="B986">
        <v>-60.08</v>
      </c>
      <c r="C986">
        <v>139.27799999999999</v>
      </c>
      <c r="D986">
        <v>50.423000000000002</v>
      </c>
      <c r="E986">
        <v>159.845</v>
      </c>
      <c r="F986">
        <v>162.446</v>
      </c>
      <c r="G986">
        <v>7.2690000000000001</v>
      </c>
      <c r="H986">
        <v>19.556000000000001</v>
      </c>
    </row>
    <row r="987" spans="1:8" x14ac:dyDescent="0.4">
      <c r="A987" t="s">
        <v>1283</v>
      </c>
      <c r="B987">
        <v>-60.146000000000001</v>
      </c>
      <c r="C987">
        <v>139.46700000000001</v>
      </c>
      <c r="D987">
        <v>50.524999999999999</v>
      </c>
      <c r="E987">
        <v>160.066</v>
      </c>
      <c r="F987">
        <v>162.68</v>
      </c>
      <c r="G987">
        <v>7.2830000000000004</v>
      </c>
      <c r="H987">
        <v>19.555</v>
      </c>
    </row>
    <row r="988" spans="1:8" x14ac:dyDescent="0.4">
      <c r="A988" t="s">
        <v>1284</v>
      </c>
      <c r="B988">
        <v>-60.212000000000003</v>
      </c>
      <c r="C988">
        <v>139.66</v>
      </c>
      <c r="D988">
        <v>50.610999999999997</v>
      </c>
      <c r="E988">
        <v>160.28700000000001</v>
      </c>
      <c r="F988">
        <v>162.91200000000001</v>
      </c>
      <c r="G988">
        <v>7.2919999999999998</v>
      </c>
      <c r="H988">
        <v>19.555</v>
      </c>
    </row>
    <row r="989" spans="1:8" x14ac:dyDescent="0.4">
      <c r="A989" t="s">
        <v>1285</v>
      </c>
      <c r="B989">
        <v>-60.277999999999999</v>
      </c>
      <c r="C989">
        <v>139.86000000000001</v>
      </c>
      <c r="D989">
        <v>50.680999999999997</v>
      </c>
      <c r="E989">
        <v>160.50800000000001</v>
      </c>
      <c r="F989">
        <v>163.13800000000001</v>
      </c>
      <c r="G989">
        <v>7.2949999999999999</v>
      </c>
      <c r="H989">
        <v>19.553999999999998</v>
      </c>
    </row>
    <row r="990" spans="1:8" x14ac:dyDescent="0.4">
      <c r="A990" t="s">
        <v>1286</v>
      </c>
      <c r="B990">
        <v>-60.344000000000001</v>
      </c>
      <c r="C990">
        <v>140.065</v>
      </c>
      <c r="D990">
        <v>50.735999999999997</v>
      </c>
      <c r="E990">
        <v>160.72900000000001</v>
      </c>
      <c r="F990">
        <v>163.36199999999999</v>
      </c>
      <c r="G990">
        <v>7.2930000000000001</v>
      </c>
      <c r="H990">
        <v>19.553999999999998</v>
      </c>
    </row>
    <row r="991" spans="1:8" x14ac:dyDescent="0.4">
      <c r="A991" t="s">
        <v>1287</v>
      </c>
      <c r="B991">
        <v>-60.41</v>
      </c>
      <c r="C991">
        <v>140.27600000000001</v>
      </c>
      <c r="D991">
        <v>50.774999999999999</v>
      </c>
      <c r="E991">
        <v>160.94999999999999</v>
      </c>
      <c r="F991">
        <v>163.58000000000001</v>
      </c>
      <c r="G991">
        <v>7.2850000000000001</v>
      </c>
      <c r="H991">
        <v>19.553000000000001</v>
      </c>
    </row>
    <row r="992" spans="1:8" x14ac:dyDescent="0.4">
      <c r="A992" t="s">
        <v>1288</v>
      </c>
      <c r="B992">
        <v>-60.475999999999999</v>
      </c>
      <c r="C992">
        <v>140.49199999999999</v>
      </c>
      <c r="D992">
        <v>50.798999999999999</v>
      </c>
      <c r="E992">
        <v>161.17099999999999</v>
      </c>
      <c r="F992">
        <v>163.79499999999999</v>
      </c>
      <c r="G992">
        <v>7.2720000000000002</v>
      </c>
      <c r="H992">
        <v>19.553000000000001</v>
      </c>
    </row>
    <row r="993" spans="1:8" x14ac:dyDescent="0.4">
      <c r="A993" t="s">
        <v>1289</v>
      </c>
      <c r="B993">
        <v>-60.540999999999997</v>
      </c>
      <c r="C993">
        <v>140.715</v>
      </c>
      <c r="D993">
        <v>50.807000000000002</v>
      </c>
      <c r="E993">
        <v>161.39099999999999</v>
      </c>
      <c r="F993">
        <v>164.005</v>
      </c>
      <c r="G993">
        <v>7.2530000000000001</v>
      </c>
      <c r="H993">
        <v>19.552</v>
      </c>
    </row>
    <row r="994" spans="1:8" x14ac:dyDescent="0.4">
      <c r="A994" t="s">
        <v>1290</v>
      </c>
      <c r="B994">
        <v>-60.606999999999999</v>
      </c>
      <c r="C994">
        <v>140.94200000000001</v>
      </c>
      <c r="D994">
        <v>50.798999999999999</v>
      </c>
      <c r="E994">
        <v>161.61199999999999</v>
      </c>
      <c r="F994">
        <v>164.21199999999999</v>
      </c>
      <c r="G994">
        <v>7.2290000000000001</v>
      </c>
      <c r="H994">
        <v>19.550999999999998</v>
      </c>
    </row>
    <row r="995" spans="1:8" x14ac:dyDescent="0.4">
      <c r="A995" t="s">
        <v>1291</v>
      </c>
      <c r="B995">
        <v>-60.673000000000002</v>
      </c>
      <c r="C995">
        <v>141.17599999999999</v>
      </c>
      <c r="D995">
        <v>50.774999999999999</v>
      </c>
      <c r="E995">
        <v>161.833</v>
      </c>
      <c r="F995">
        <v>164.41499999999999</v>
      </c>
      <c r="G995">
        <v>7.1989999999999998</v>
      </c>
      <c r="H995">
        <v>19.55</v>
      </c>
    </row>
    <row r="996" spans="1:8" x14ac:dyDescent="0.4">
      <c r="A996" t="s">
        <v>1292</v>
      </c>
      <c r="B996">
        <v>-60.738999999999997</v>
      </c>
      <c r="C996">
        <v>141.41499999999999</v>
      </c>
      <c r="D996">
        <v>50.735999999999997</v>
      </c>
      <c r="E996">
        <v>162.054</v>
      </c>
      <c r="F996">
        <v>164.614</v>
      </c>
      <c r="G996">
        <v>7.1639999999999997</v>
      </c>
      <c r="H996">
        <v>19.55</v>
      </c>
    </row>
    <row r="997" spans="1:8" x14ac:dyDescent="0.4">
      <c r="A997" t="s">
        <v>1293</v>
      </c>
      <c r="B997">
        <v>-60.805</v>
      </c>
      <c r="C997">
        <v>141.65899999999999</v>
      </c>
      <c r="D997">
        <v>50.680999999999997</v>
      </c>
      <c r="E997">
        <v>162.27500000000001</v>
      </c>
      <c r="F997">
        <v>164.809</v>
      </c>
      <c r="G997">
        <v>7.1230000000000002</v>
      </c>
      <c r="H997">
        <v>19.548999999999999</v>
      </c>
    </row>
    <row r="998" spans="1:8" x14ac:dyDescent="0.4">
      <c r="A998" t="s">
        <v>1294</v>
      </c>
      <c r="B998">
        <v>-60.87</v>
      </c>
      <c r="C998">
        <v>141.90899999999999</v>
      </c>
      <c r="D998">
        <v>50.61</v>
      </c>
      <c r="E998">
        <v>162.495</v>
      </c>
      <c r="F998">
        <v>165</v>
      </c>
      <c r="G998">
        <v>7.077</v>
      </c>
      <c r="H998">
        <v>19.547999999999998</v>
      </c>
    </row>
    <row r="999" spans="1:8" x14ac:dyDescent="0.4">
      <c r="A999" t="s">
        <v>1295</v>
      </c>
      <c r="B999">
        <v>-60.936</v>
      </c>
      <c r="C999">
        <v>142.16399999999999</v>
      </c>
      <c r="D999">
        <v>50.524000000000001</v>
      </c>
      <c r="E999">
        <v>162.71600000000001</v>
      </c>
      <c r="F999">
        <v>165.18799999999999</v>
      </c>
      <c r="G999">
        <v>7.0259999999999998</v>
      </c>
      <c r="H999">
        <v>19.547000000000001</v>
      </c>
    </row>
    <row r="1000" spans="1:8" x14ac:dyDescent="0.4">
      <c r="A1000" t="s">
        <v>1296</v>
      </c>
      <c r="B1000">
        <v>-61.002000000000002</v>
      </c>
      <c r="C1000">
        <v>142.42500000000001</v>
      </c>
      <c r="D1000">
        <v>50.423000000000002</v>
      </c>
      <c r="E1000">
        <v>162.93700000000001</v>
      </c>
      <c r="F1000">
        <v>165.37200000000001</v>
      </c>
      <c r="G1000">
        <v>6.9690000000000003</v>
      </c>
      <c r="H1000">
        <v>19.545999999999999</v>
      </c>
    </row>
    <row r="1001" spans="1:8" x14ac:dyDescent="0.4">
      <c r="A1001" t="s">
        <v>1297</v>
      </c>
      <c r="B1001">
        <v>-61.067</v>
      </c>
      <c r="C1001">
        <v>142.691</v>
      </c>
      <c r="D1001">
        <v>50.305</v>
      </c>
      <c r="E1001">
        <v>163.15799999999999</v>
      </c>
      <c r="F1001">
        <v>165.55199999999999</v>
      </c>
      <c r="G1001">
        <v>6.907</v>
      </c>
      <c r="H1001">
        <v>19.545000000000002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1"/>
  <sheetViews>
    <sheetView workbookViewId="0">
      <selection activeCell="F15" sqref="F15"/>
    </sheetView>
  </sheetViews>
  <sheetFormatPr defaultRowHeight="18.75" x14ac:dyDescent="0.4"/>
  <cols>
    <col min="6" max="6" width="29.625" bestFit="1" customWidth="1"/>
  </cols>
  <sheetData>
    <row r="3" spans="1:5" x14ac:dyDescent="0.4">
      <c r="A3" t="s">
        <v>1299</v>
      </c>
    </row>
    <row r="4" spans="1:5" x14ac:dyDescent="0.4">
      <c r="A4" s="96" t="s">
        <v>1302</v>
      </c>
      <c r="B4" s="96"/>
      <c r="C4" s="97"/>
      <c r="D4" s="96"/>
      <c r="E4" s="96"/>
    </row>
    <row r="5" spans="1:5" x14ac:dyDescent="0.4">
      <c r="A5" s="96"/>
      <c r="B5" s="96"/>
      <c r="C5" s="97"/>
      <c r="D5" s="96"/>
      <c r="E5" s="96"/>
    </row>
    <row r="6" spans="1:5" x14ac:dyDescent="0.4">
      <c r="A6" t="s">
        <v>1303</v>
      </c>
    </row>
    <row r="7" spans="1:5" x14ac:dyDescent="0.4">
      <c r="A7" t="s">
        <v>1304</v>
      </c>
    </row>
    <row r="8" spans="1:5" x14ac:dyDescent="0.4">
      <c r="A8" t="s">
        <v>1305</v>
      </c>
      <c r="B8" s="3"/>
      <c r="C8" s="4"/>
      <c r="D8" s="3"/>
      <c r="E8" s="4"/>
    </row>
    <row r="9" spans="1:5" x14ac:dyDescent="0.4">
      <c r="A9" t="s">
        <v>1306</v>
      </c>
      <c r="B9" s="4"/>
      <c r="C9" s="4"/>
      <c r="D9" s="4"/>
      <c r="E9" s="4"/>
    </row>
    <row r="10" spans="1:5" x14ac:dyDescent="0.4">
      <c r="A10" t="s">
        <v>1307</v>
      </c>
      <c r="C10" s="5"/>
    </row>
    <row r="11" spans="1:5" x14ac:dyDescent="0.4">
      <c r="A11" t="s">
        <v>1471</v>
      </c>
    </row>
  </sheetData>
  <mergeCells count="5">
    <mergeCell ref="A4:A5"/>
    <mergeCell ref="B4:B5"/>
    <mergeCell ref="C4:C5"/>
    <mergeCell ref="D4:D5"/>
    <mergeCell ref="E4:E5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B5" sqref="B5"/>
    </sheetView>
  </sheetViews>
  <sheetFormatPr defaultRowHeight="18.75" x14ac:dyDescent="0.4"/>
  <cols>
    <col min="1" max="1" width="4.75" bestFit="1" customWidth="1"/>
    <col min="2" max="2" width="61.375" customWidth="1"/>
    <col min="3" max="3" width="58.875" customWidth="1"/>
  </cols>
  <sheetData>
    <row r="1" spans="1:4" x14ac:dyDescent="0.4">
      <c r="A1" s="9" t="s">
        <v>1365</v>
      </c>
      <c r="B1" s="9" t="s">
        <v>1355</v>
      </c>
      <c r="C1" s="9" t="s">
        <v>1366</v>
      </c>
      <c r="D1" s="9" t="s">
        <v>1367</v>
      </c>
    </row>
    <row r="2" spans="1:4" x14ac:dyDescent="0.4">
      <c r="A2" s="8">
        <v>1</v>
      </c>
      <c r="B2" s="8" t="s">
        <v>1364</v>
      </c>
      <c r="C2" s="8"/>
      <c r="D2" s="8"/>
    </row>
    <row r="3" spans="1:4" ht="37.5" x14ac:dyDescent="0.4">
      <c r="A3" s="8">
        <v>2</v>
      </c>
      <c r="B3" s="10" t="s">
        <v>1368</v>
      </c>
      <c r="C3" s="8"/>
      <c r="D3" s="8"/>
    </row>
    <row r="4" spans="1:4" x14ac:dyDescent="0.4">
      <c r="A4" s="8"/>
      <c r="B4" s="8" t="s">
        <v>1373</v>
      </c>
      <c r="C4" s="8" t="s">
        <v>1374</v>
      </c>
      <c r="D4" s="8"/>
    </row>
    <row r="5" spans="1:4" x14ac:dyDescent="0.4">
      <c r="A5" s="8"/>
      <c r="B5" s="8"/>
      <c r="C5" s="8"/>
      <c r="D5" s="8"/>
    </row>
    <row r="6" spans="1:4" x14ac:dyDescent="0.4">
      <c r="A6" s="8"/>
      <c r="B6" s="8"/>
      <c r="C6" s="8"/>
      <c r="D6" s="8"/>
    </row>
    <row r="7" spans="1:4" x14ac:dyDescent="0.4">
      <c r="A7" s="8"/>
      <c r="B7" s="8"/>
      <c r="C7" s="8"/>
      <c r="D7" s="8"/>
    </row>
    <row r="8" spans="1:4" x14ac:dyDescent="0.4">
      <c r="A8" s="8"/>
      <c r="B8" s="8"/>
      <c r="C8" s="8"/>
      <c r="D8" s="8"/>
    </row>
    <row r="9" spans="1:4" x14ac:dyDescent="0.4">
      <c r="A9" s="8"/>
      <c r="B9" s="8"/>
      <c r="C9" s="8"/>
      <c r="D9" s="8"/>
    </row>
    <row r="10" spans="1:4" x14ac:dyDescent="0.4">
      <c r="A10" s="8"/>
      <c r="B10" s="8"/>
      <c r="C10" s="8"/>
      <c r="D10" s="8"/>
    </row>
    <row r="11" spans="1:4" x14ac:dyDescent="0.4">
      <c r="A11" s="8"/>
      <c r="B11" s="8"/>
      <c r="C11" s="8"/>
      <c r="D11" s="8"/>
    </row>
    <row r="12" spans="1:4" x14ac:dyDescent="0.4">
      <c r="A12" s="8"/>
      <c r="B12" s="8"/>
      <c r="C12" s="8"/>
      <c r="D12" s="8"/>
    </row>
    <row r="13" spans="1:4" x14ac:dyDescent="0.4">
      <c r="A13" s="8"/>
      <c r="B13" s="8"/>
      <c r="C13" s="8"/>
      <c r="D13" s="8"/>
    </row>
    <row r="14" spans="1:4" x14ac:dyDescent="0.4">
      <c r="A14" s="8"/>
      <c r="B14" s="8"/>
      <c r="C14" s="8"/>
      <c r="D14" s="8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="90" zoomScaleNormal="90" workbookViewId="0">
      <selection activeCell="E8" sqref="E8"/>
    </sheetView>
  </sheetViews>
  <sheetFormatPr defaultRowHeight="18.75" x14ac:dyDescent="0.4"/>
  <cols>
    <col min="1" max="1" width="27.875" bestFit="1" customWidth="1"/>
    <col min="2" max="2" width="21.5" bestFit="1" customWidth="1"/>
    <col min="3" max="3" width="13.375" bestFit="1" customWidth="1"/>
    <col min="4" max="4" width="54.625" bestFit="1" customWidth="1"/>
    <col min="5" max="5" width="25.125" customWidth="1"/>
  </cols>
  <sheetData>
    <row r="1" spans="1:10" x14ac:dyDescent="0.4">
      <c r="C1" t="s">
        <v>1353</v>
      </c>
      <c r="D1" t="s">
        <v>1474</v>
      </c>
      <c r="E1" t="s">
        <v>1473</v>
      </c>
      <c r="G1" t="s">
        <v>1475</v>
      </c>
    </row>
    <row r="2" spans="1:10" x14ac:dyDescent="0.4">
      <c r="A2" t="s">
        <v>1338</v>
      </c>
      <c r="B2" t="s">
        <v>1308</v>
      </c>
      <c r="C2">
        <v>577</v>
      </c>
      <c r="D2" t="s">
        <v>1376</v>
      </c>
      <c r="E2" t="s">
        <v>1407</v>
      </c>
      <c r="G2">
        <v>20</v>
      </c>
    </row>
    <row r="3" spans="1:10" x14ac:dyDescent="0.4">
      <c r="A3" t="s">
        <v>1339</v>
      </c>
      <c r="B3" t="s">
        <v>1309</v>
      </c>
      <c r="C3">
        <v>509</v>
      </c>
      <c r="D3" t="s">
        <v>1396</v>
      </c>
      <c r="E3" t="s">
        <v>1444</v>
      </c>
      <c r="G3">
        <v>11</v>
      </c>
    </row>
    <row r="4" spans="1:10" x14ac:dyDescent="0.4">
      <c r="B4" t="s">
        <v>1363</v>
      </c>
      <c r="C4">
        <v>42</v>
      </c>
      <c r="D4" t="s">
        <v>1394</v>
      </c>
      <c r="E4" t="s">
        <v>1408</v>
      </c>
      <c r="G4">
        <v>2</v>
      </c>
    </row>
    <row r="5" spans="1:10" x14ac:dyDescent="0.4">
      <c r="A5" s="96" t="s">
        <v>1316</v>
      </c>
      <c r="B5" t="s">
        <v>1310</v>
      </c>
      <c r="C5" s="55">
        <v>1092</v>
      </c>
      <c r="D5" t="s">
        <v>1406</v>
      </c>
      <c r="E5" s="55" t="s">
        <v>1445</v>
      </c>
      <c r="G5">
        <v>15</v>
      </c>
    </row>
    <row r="6" spans="1:10" x14ac:dyDescent="0.4">
      <c r="A6" s="96"/>
      <c r="B6" t="s">
        <v>1356</v>
      </c>
      <c r="C6">
        <v>80</v>
      </c>
      <c r="D6" t="s">
        <v>1392</v>
      </c>
      <c r="E6" t="s">
        <v>1446</v>
      </c>
      <c r="G6">
        <v>2</v>
      </c>
    </row>
    <row r="7" spans="1:10" x14ac:dyDescent="0.4">
      <c r="A7" s="96"/>
      <c r="B7" t="s">
        <v>1315</v>
      </c>
      <c r="C7">
        <v>868</v>
      </c>
      <c r="D7" t="s">
        <v>1476</v>
      </c>
      <c r="E7" s="2" t="s">
        <v>1599</v>
      </c>
      <c r="G7">
        <v>27</v>
      </c>
      <c r="H7">
        <v>520</v>
      </c>
      <c r="I7">
        <v>180</v>
      </c>
      <c r="J7">
        <f>+SUM(H7,I8,I7)</f>
        <v>868</v>
      </c>
    </row>
    <row r="8" spans="1:10" x14ac:dyDescent="0.4">
      <c r="A8" s="96"/>
      <c r="B8" t="s">
        <v>1314</v>
      </c>
      <c r="C8">
        <v>14</v>
      </c>
      <c r="D8" t="s">
        <v>1389</v>
      </c>
      <c r="E8" t="s">
        <v>1447</v>
      </c>
      <c r="G8">
        <v>3</v>
      </c>
      <c r="I8">
        <f>14*12</f>
        <v>168</v>
      </c>
    </row>
    <row r="9" spans="1:10" x14ac:dyDescent="0.4">
      <c r="A9" s="96"/>
      <c r="B9" t="s">
        <v>1430</v>
      </c>
      <c r="C9">
        <v>386</v>
      </c>
      <c r="D9" s="37" t="s">
        <v>1432</v>
      </c>
      <c r="E9" t="s">
        <v>1441</v>
      </c>
      <c r="G9">
        <v>21</v>
      </c>
    </row>
    <row r="10" spans="1:10" x14ac:dyDescent="0.4">
      <c r="A10" s="96"/>
      <c r="B10" t="s">
        <v>1489</v>
      </c>
      <c r="C10" s="84">
        <v>292</v>
      </c>
      <c r="D10" s="37" t="s">
        <v>1432</v>
      </c>
      <c r="E10" t="s">
        <v>1490</v>
      </c>
      <c r="G10">
        <v>12</v>
      </c>
    </row>
    <row r="11" spans="1:10" x14ac:dyDescent="0.4">
      <c r="A11" s="96"/>
      <c r="B11" t="s">
        <v>1431</v>
      </c>
      <c r="C11">
        <v>386</v>
      </c>
      <c r="D11" s="37" t="s">
        <v>1433</v>
      </c>
      <c r="E11" t="s">
        <v>1434</v>
      </c>
      <c r="G11">
        <v>21</v>
      </c>
    </row>
    <row r="12" spans="1:10" x14ac:dyDescent="0.4">
      <c r="A12" s="96"/>
      <c r="B12" t="s">
        <v>1311</v>
      </c>
      <c r="C12">
        <v>564</v>
      </c>
      <c r="D12" t="s">
        <v>1379</v>
      </c>
      <c r="E12" t="s">
        <v>1419</v>
      </c>
      <c r="G12">
        <v>7</v>
      </c>
    </row>
    <row r="13" spans="1:10" x14ac:dyDescent="0.4">
      <c r="A13" s="96"/>
      <c r="B13" t="s">
        <v>1313</v>
      </c>
      <c r="C13" s="2">
        <v>382</v>
      </c>
      <c r="D13" t="s">
        <v>1402</v>
      </c>
      <c r="E13" t="s">
        <v>1420</v>
      </c>
      <c r="G13">
        <v>6</v>
      </c>
    </row>
    <row r="14" spans="1:10" x14ac:dyDescent="0.4">
      <c r="A14" s="96"/>
      <c r="B14" t="s">
        <v>1312</v>
      </c>
      <c r="C14">
        <v>1230</v>
      </c>
      <c r="D14" t="s">
        <v>1385</v>
      </c>
      <c r="E14" t="s">
        <v>1448</v>
      </c>
      <c r="G14">
        <v>34</v>
      </c>
    </row>
    <row r="15" spans="1:10" x14ac:dyDescent="0.4">
      <c r="A15" s="57"/>
      <c r="B15" t="s">
        <v>1464</v>
      </c>
      <c r="C15" s="58">
        <v>202</v>
      </c>
      <c r="D15" s="65" t="s">
        <v>1477</v>
      </c>
      <c r="E15" t="s">
        <v>1481</v>
      </c>
      <c r="F15" s="3" t="s">
        <v>1462</v>
      </c>
      <c r="G15">
        <v>6</v>
      </c>
    </row>
    <row r="16" spans="1:10" x14ac:dyDescent="0.4">
      <c r="A16" s="96" t="s">
        <v>1317</v>
      </c>
      <c r="B16" t="s">
        <v>1429</v>
      </c>
      <c r="C16" s="55">
        <v>1756</v>
      </c>
      <c r="D16" t="s">
        <v>1387</v>
      </c>
      <c r="E16" s="55" t="s">
        <v>1443</v>
      </c>
      <c r="G16">
        <v>54</v>
      </c>
    </row>
    <row r="17" spans="1:7" x14ac:dyDescent="0.4">
      <c r="A17" s="96"/>
      <c r="B17" t="s">
        <v>1483</v>
      </c>
      <c r="C17" s="55">
        <v>1702</v>
      </c>
      <c r="D17" t="s">
        <v>1387</v>
      </c>
      <c r="E17" s="55" t="s">
        <v>1484</v>
      </c>
      <c r="G17">
        <v>27</v>
      </c>
    </row>
    <row r="18" spans="1:7" x14ac:dyDescent="0.4">
      <c r="A18" s="96"/>
      <c r="B18" t="s">
        <v>1318</v>
      </c>
      <c r="C18" s="2">
        <v>240</v>
      </c>
      <c r="D18" t="s">
        <v>1398</v>
      </c>
      <c r="E18" t="s">
        <v>1411</v>
      </c>
      <c r="G18">
        <v>6</v>
      </c>
    </row>
    <row r="19" spans="1:7" x14ac:dyDescent="0.4">
      <c r="A19" s="96"/>
      <c r="B19" t="s">
        <v>1371</v>
      </c>
      <c r="C19" s="2">
        <v>142</v>
      </c>
      <c r="D19" t="s">
        <v>1399</v>
      </c>
      <c r="E19" t="s">
        <v>1421</v>
      </c>
      <c r="G19">
        <v>4</v>
      </c>
    </row>
    <row r="20" spans="1:7" x14ac:dyDescent="0.4">
      <c r="A20" s="96"/>
      <c r="B20" t="s">
        <v>1372</v>
      </c>
      <c r="C20" s="2">
        <v>102</v>
      </c>
      <c r="D20" t="s">
        <v>1400</v>
      </c>
      <c r="E20" t="s">
        <v>1449</v>
      </c>
      <c r="G20">
        <v>3</v>
      </c>
    </row>
    <row r="21" spans="1:7" x14ac:dyDescent="0.4">
      <c r="A21" s="96"/>
      <c r="B21" t="s">
        <v>1319</v>
      </c>
      <c r="C21" s="56">
        <v>10954</v>
      </c>
      <c r="D21" t="s">
        <v>1404</v>
      </c>
      <c r="E21" t="s">
        <v>1450</v>
      </c>
      <c r="G21">
        <v>232</v>
      </c>
    </row>
    <row r="22" spans="1:7" x14ac:dyDescent="0.4">
      <c r="A22" s="96"/>
      <c r="B22" t="s">
        <v>1321</v>
      </c>
      <c r="C22">
        <v>344</v>
      </c>
      <c r="D22" t="s">
        <v>1381</v>
      </c>
      <c r="E22" t="s">
        <v>1410</v>
      </c>
      <c r="G22">
        <v>18</v>
      </c>
    </row>
    <row r="23" spans="1:7" x14ac:dyDescent="0.4">
      <c r="A23" s="96"/>
      <c r="B23" t="s">
        <v>1320</v>
      </c>
      <c r="C23">
        <v>270</v>
      </c>
      <c r="D23" t="s">
        <v>1384</v>
      </c>
      <c r="E23" t="s">
        <v>1451</v>
      </c>
      <c r="G23">
        <v>6</v>
      </c>
    </row>
    <row r="24" spans="1:7" x14ac:dyDescent="0.4">
      <c r="A24" t="s">
        <v>1345</v>
      </c>
      <c r="B24" t="s">
        <v>1346</v>
      </c>
      <c r="C24">
        <v>42</v>
      </c>
      <c r="D24" t="s">
        <v>1377</v>
      </c>
      <c r="E24" t="s">
        <v>1412</v>
      </c>
      <c r="G24">
        <v>2</v>
      </c>
    </row>
    <row r="25" spans="1:7" x14ac:dyDescent="0.4">
      <c r="A25" s="6" t="s">
        <v>1347</v>
      </c>
      <c r="B25" s="6" t="s">
        <v>1348</v>
      </c>
      <c r="C25">
        <v>42</v>
      </c>
      <c r="D25" t="s">
        <v>1378</v>
      </c>
      <c r="E25" t="s">
        <v>1409</v>
      </c>
      <c r="G25">
        <v>2</v>
      </c>
    </row>
    <row r="26" spans="1:7" x14ac:dyDescent="0.4">
      <c r="A26" s="98" t="s">
        <v>1322</v>
      </c>
      <c r="B26" t="s">
        <v>1323</v>
      </c>
      <c r="C26">
        <v>190</v>
      </c>
      <c r="D26" t="s">
        <v>1383</v>
      </c>
      <c r="E26" t="s">
        <v>1413</v>
      </c>
      <c r="G26">
        <v>5</v>
      </c>
    </row>
    <row r="27" spans="1:7" x14ac:dyDescent="0.4">
      <c r="A27" s="98"/>
      <c r="B27" t="s">
        <v>1324</v>
      </c>
      <c r="C27">
        <v>198</v>
      </c>
      <c r="D27" t="s">
        <v>1382</v>
      </c>
      <c r="E27" s="2" t="s">
        <v>1414</v>
      </c>
      <c r="G27">
        <v>4</v>
      </c>
    </row>
    <row r="28" spans="1:7" x14ac:dyDescent="0.4">
      <c r="A28" s="98"/>
      <c r="B28" t="s">
        <v>1325</v>
      </c>
      <c r="C28" s="56">
        <v>714</v>
      </c>
      <c r="D28" t="s">
        <v>1403</v>
      </c>
      <c r="E28" t="s">
        <v>1422</v>
      </c>
      <c r="G28">
        <v>25</v>
      </c>
    </row>
    <row r="29" spans="1:7" x14ac:dyDescent="0.4">
      <c r="A29" s="98"/>
      <c r="B29" t="s">
        <v>1326</v>
      </c>
      <c r="C29" s="2">
        <v>60</v>
      </c>
      <c r="D29" t="s">
        <v>1397</v>
      </c>
      <c r="E29" t="s">
        <v>1415</v>
      </c>
      <c r="G29">
        <v>1</v>
      </c>
    </row>
    <row r="30" spans="1:7" x14ac:dyDescent="0.4">
      <c r="A30" s="98"/>
      <c r="B30" t="s">
        <v>1435</v>
      </c>
      <c r="C30">
        <v>210</v>
      </c>
      <c r="D30" t="s">
        <v>1437</v>
      </c>
      <c r="E30" t="s">
        <v>1440</v>
      </c>
      <c r="G30">
        <v>24</v>
      </c>
    </row>
    <row r="31" spans="1:7" x14ac:dyDescent="0.4">
      <c r="A31" s="98"/>
      <c r="B31" t="s">
        <v>1485</v>
      </c>
      <c r="C31">
        <v>186</v>
      </c>
      <c r="D31" t="s">
        <v>1437</v>
      </c>
      <c r="E31" t="s">
        <v>1486</v>
      </c>
      <c r="G31">
        <v>12</v>
      </c>
    </row>
    <row r="32" spans="1:7" x14ac:dyDescent="0.4">
      <c r="A32" s="98"/>
      <c r="B32" t="s">
        <v>1436</v>
      </c>
      <c r="C32">
        <v>202</v>
      </c>
      <c r="D32" t="s">
        <v>1388</v>
      </c>
      <c r="E32" t="s">
        <v>1442</v>
      </c>
      <c r="G32">
        <v>20</v>
      </c>
    </row>
    <row r="33" spans="1:7" x14ac:dyDescent="0.4">
      <c r="A33" s="98"/>
      <c r="B33" s="84" t="s">
        <v>1509</v>
      </c>
      <c r="C33" s="84">
        <v>182</v>
      </c>
      <c r="D33" s="84" t="s">
        <v>1510</v>
      </c>
      <c r="E33" s="84" t="s">
        <v>1510</v>
      </c>
      <c r="F33" s="84"/>
      <c r="G33" s="84">
        <v>10</v>
      </c>
    </row>
    <row r="34" spans="1:7" x14ac:dyDescent="0.4">
      <c r="A34" s="96" t="s">
        <v>1327</v>
      </c>
      <c r="B34" t="s">
        <v>1328</v>
      </c>
      <c r="C34">
        <v>70</v>
      </c>
      <c r="D34" t="s">
        <v>1386</v>
      </c>
      <c r="E34" t="s">
        <v>1423</v>
      </c>
      <c r="G34">
        <v>4</v>
      </c>
    </row>
    <row r="35" spans="1:7" x14ac:dyDescent="0.4">
      <c r="A35" s="96"/>
      <c r="B35" t="s">
        <v>1329</v>
      </c>
      <c r="C35" s="2">
        <v>160</v>
      </c>
      <c r="D35" t="s">
        <v>1401</v>
      </c>
      <c r="E35" t="s">
        <v>1416</v>
      </c>
      <c r="G35">
        <v>4</v>
      </c>
    </row>
    <row r="36" spans="1:7" x14ac:dyDescent="0.4">
      <c r="A36" s="96"/>
      <c r="B36" t="s">
        <v>1330</v>
      </c>
      <c r="C36">
        <v>88</v>
      </c>
      <c r="D36" t="s">
        <v>1380</v>
      </c>
      <c r="E36" t="s">
        <v>1417</v>
      </c>
      <c r="G36">
        <v>4</v>
      </c>
    </row>
    <row r="37" spans="1:7" x14ac:dyDescent="0.4">
      <c r="A37" s="96"/>
      <c r="B37" t="s">
        <v>1331</v>
      </c>
      <c r="C37">
        <v>164</v>
      </c>
      <c r="D37" t="s">
        <v>1438</v>
      </c>
      <c r="E37" t="s">
        <v>1439</v>
      </c>
      <c r="G37">
        <v>6</v>
      </c>
    </row>
    <row r="38" spans="1:7" x14ac:dyDescent="0.4">
      <c r="A38" s="96"/>
      <c r="B38" t="s">
        <v>1487</v>
      </c>
      <c r="C38">
        <v>160</v>
      </c>
      <c r="D38" t="s">
        <v>1438</v>
      </c>
      <c r="E38" t="s">
        <v>1488</v>
      </c>
      <c r="G38">
        <v>4</v>
      </c>
    </row>
    <row r="39" spans="1:7" x14ac:dyDescent="0.4">
      <c r="A39" s="96"/>
      <c r="B39" t="s">
        <v>1332</v>
      </c>
      <c r="C39">
        <v>8</v>
      </c>
      <c r="D39" t="s">
        <v>1390</v>
      </c>
      <c r="E39" t="s">
        <v>1424</v>
      </c>
      <c r="G39">
        <v>1</v>
      </c>
    </row>
    <row r="40" spans="1:7" x14ac:dyDescent="0.4">
      <c r="A40" s="96"/>
      <c r="B40" t="s">
        <v>1333</v>
      </c>
      <c r="C40">
        <v>80</v>
      </c>
      <c r="D40" t="s">
        <v>1391</v>
      </c>
      <c r="E40" t="s">
        <v>1418</v>
      </c>
      <c r="G40">
        <v>2</v>
      </c>
    </row>
    <row r="41" spans="1:7" x14ac:dyDescent="0.4">
      <c r="A41" s="96"/>
      <c r="B41" t="s">
        <v>1354</v>
      </c>
      <c r="C41">
        <v>40</v>
      </c>
      <c r="D41" t="s">
        <v>1393</v>
      </c>
      <c r="E41" t="s">
        <v>1425</v>
      </c>
      <c r="G41">
        <v>1</v>
      </c>
    </row>
    <row r="42" spans="1:7" x14ac:dyDescent="0.4">
      <c r="A42" s="96"/>
      <c r="B42" t="s">
        <v>1334</v>
      </c>
      <c r="C42" s="2">
        <v>380</v>
      </c>
      <c r="D42" t="s">
        <v>1405</v>
      </c>
      <c r="E42" t="s">
        <v>1426</v>
      </c>
      <c r="G42">
        <v>25</v>
      </c>
    </row>
    <row r="43" spans="1:7" x14ac:dyDescent="0.4">
      <c r="A43" s="57"/>
      <c r="B43" t="s">
        <v>1466</v>
      </c>
      <c r="C43" s="58">
        <v>160</v>
      </c>
      <c r="D43" s="65" t="s">
        <v>1477</v>
      </c>
      <c r="E43" t="s">
        <v>1482</v>
      </c>
      <c r="F43" s="4" t="s">
        <v>1462</v>
      </c>
      <c r="G43">
        <v>4</v>
      </c>
    </row>
    <row r="44" spans="1:7" x14ac:dyDescent="0.4">
      <c r="A44" t="s">
        <v>1335</v>
      </c>
      <c r="B44" t="s">
        <v>1336</v>
      </c>
      <c r="C44">
        <v>120</v>
      </c>
      <c r="D44" t="s">
        <v>1395</v>
      </c>
      <c r="E44" t="s">
        <v>1427</v>
      </c>
      <c r="G44">
        <v>3</v>
      </c>
    </row>
    <row r="45" spans="1:7" x14ac:dyDescent="0.4">
      <c r="A45" t="s">
        <v>1337</v>
      </c>
      <c r="B45" t="s">
        <v>1340</v>
      </c>
      <c r="C45">
        <v>220</v>
      </c>
      <c r="D45" t="s">
        <v>1375</v>
      </c>
      <c r="E45" t="s">
        <v>1428</v>
      </c>
      <c r="G45">
        <v>4</v>
      </c>
    </row>
    <row r="46" spans="1:7" x14ac:dyDescent="0.4">
      <c r="B46" t="s">
        <v>1331</v>
      </c>
      <c r="C46">
        <v>0</v>
      </c>
    </row>
    <row r="47" spans="1:7" x14ac:dyDescent="0.4">
      <c r="A47" t="s">
        <v>1512</v>
      </c>
      <c r="B47" t="s">
        <v>1513</v>
      </c>
      <c r="C47">
        <v>9080</v>
      </c>
      <c r="D47" t="s">
        <v>1515</v>
      </c>
      <c r="E47" t="s">
        <v>1514</v>
      </c>
      <c r="G47">
        <v>6</v>
      </c>
    </row>
    <row r="48" spans="1:7" x14ac:dyDescent="0.4">
      <c r="A48" s="89" t="s">
        <v>1583</v>
      </c>
      <c r="B48" s="90" t="s">
        <v>1584</v>
      </c>
      <c r="C48" s="90">
        <v>1880</v>
      </c>
      <c r="D48" s="90" t="s">
        <v>1585</v>
      </c>
      <c r="E48" s="90" t="s">
        <v>1586</v>
      </c>
      <c r="F48" s="90"/>
      <c r="G48" s="90">
        <v>4</v>
      </c>
    </row>
    <row r="49" spans="1:7" x14ac:dyDescent="0.4">
      <c r="A49" s="89" t="s">
        <v>1587</v>
      </c>
      <c r="B49" s="90" t="s">
        <v>1588</v>
      </c>
      <c r="C49" s="90">
        <v>246</v>
      </c>
      <c r="D49" s="90" t="s">
        <v>1590</v>
      </c>
      <c r="E49" s="90" t="s">
        <v>1589</v>
      </c>
      <c r="F49" s="90"/>
      <c r="G49" s="90">
        <v>21</v>
      </c>
    </row>
    <row r="50" spans="1:7" x14ac:dyDescent="0.4">
      <c r="B50" s="11" t="s">
        <v>1369</v>
      </c>
      <c r="C50">
        <v>0</v>
      </c>
    </row>
    <row r="51" spans="1:7" x14ac:dyDescent="0.4">
      <c r="B51" s="11" t="s">
        <v>1370</v>
      </c>
      <c r="C51">
        <v>0</v>
      </c>
    </row>
  </sheetData>
  <autoFilter ref="B1:B46"/>
  <mergeCells count="4">
    <mergeCell ref="A5:A14"/>
    <mergeCell ref="A16:A23"/>
    <mergeCell ref="A34:A42"/>
    <mergeCell ref="A26:A33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1"/>
  <sheetViews>
    <sheetView workbookViewId="0">
      <pane ySplit="1" topLeftCell="A30" activePane="bottomLeft" state="frozen"/>
      <selection pane="bottomLeft" activeCell="F41" sqref="F41"/>
    </sheetView>
  </sheetViews>
  <sheetFormatPr defaultColWidth="9.125" defaultRowHeight="18.75" x14ac:dyDescent="0.4"/>
  <cols>
    <col min="1" max="1" width="6.125" style="71" bestFit="1" customWidth="1"/>
    <col min="2" max="2" width="21.875" style="71" bestFit="1" customWidth="1"/>
    <col min="3" max="3" width="20.75" style="71" customWidth="1"/>
    <col min="4" max="4" width="10.875" style="71" bestFit="1" customWidth="1"/>
    <col min="5" max="5" width="9.125" style="71"/>
    <col min="6" max="6" width="8.875" style="85" customWidth="1"/>
    <col min="7" max="16384" width="9.125" style="71"/>
  </cols>
  <sheetData>
    <row r="1" spans="1:7" ht="19.5" thickBot="1" x14ac:dyDescent="0.45">
      <c r="A1" s="70" t="s">
        <v>1491</v>
      </c>
      <c r="B1" s="70" t="s">
        <v>1492</v>
      </c>
      <c r="C1" s="70" t="s">
        <v>1493</v>
      </c>
      <c r="D1" s="70" t="s">
        <v>1494</v>
      </c>
    </row>
    <row r="2" spans="1:7" x14ac:dyDescent="0.4">
      <c r="A2" s="72" t="s">
        <v>1495</v>
      </c>
      <c r="B2" s="73" t="s">
        <v>1516</v>
      </c>
      <c r="C2" s="74">
        <v>44045.188645833332</v>
      </c>
      <c r="D2" s="75">
        <v>1200</v>
      </c>
      <c r="E2" s="85"/>
      <c r="F2" s="71"/>
      <c r="G2" s="85"/>
    </row>
    <row r="3" spans="1:7" ht="19.5" thickBot="1" x14ac:dyDescent="0.45">
      <c r="A3" s="76" t="s">
        <v>1496</v>
      </c>
      <c r="B3" s="77" t="s">
        <v>1517</v>
      </c>
      <c r="C3" s="78">
        <v>44045.202534722222</v>
      </c>
      <c r="D3" s="79">
        <v>0</v>
      </c>
      <c r="E3" s="85"/>
      <c r="F3" s="71"/>
      <c r="G3" s="85"/>
    </row>
    <row r="4" spans="1:7" x14ac:dyDescent="0.4">
      <c r="A4" s="72" t="s">
        <v>1495</v>
      </c>
      <c r="B4" s="73" t="s">
        <v>1518</v>
      </c>
      <c r="C4" s="74">
        <v>44045.712835648148</v>
      </c>
      <c r="D4" s="75">
        <v>1200</v>
      </c>
      <c r="E4" s="85"/>
      <c r="F4" s="71"/>
      <c r="G4" s="85"/>
    </row>
    <row r="5" spans="1:7" ht="19.5" thickBot="1" x14ac:dyDescent="0.45">
      <c r="A5" s="76" t="s">
        <v>1496</v>
      </c>
      <c r="B5" s="77" t="s">
        <v>1519</v>
      </c>
      <c r="C5" s="78">
        <v>44045.726724537039</v>
      </c>
      <c r="D5" s="79">
        <v>0</v>
      </c>
      <c r="E5" s="85"/>
      <c r="F5" s="71"/>
      <c r="G5" s="85"/>
    </row>
    <row r="6" spans="1:7" x14ac:dyDescent="0.4">
      <c r="A6" s="72" t="s">
        <v>1495</v>
      </c>
      <c r="B6" s="73" t="s">
        <v>1520</v>
      </c>
      <c r="C6" s="74">
        <v>44046.296168981484</v>
      </c>
      <c r="D6" s="75">
        <v>1200</v>
      </c>
      <c r="E6" s="85"/>
      <c r="F6" s="71"/>
      <c r="G6" s="85"/>
    </row>
    <row r="7" spans="1:7" ht="19.5" thickBot="1" x14ac:dyDescent="0.45">
      <c r="A7" s="76" t="s">
        <v>1496</v>
      </c>
      <c r="B7" s="77" t="s">
        <v>1521</v>
      </c>
      <c r="C7" s="78">
        <v>44046.310057870367</v>
      </c>
      <c r="D7" s="79">
        <v>0</v>
      </c>
      <c r="E7" s="85"/>
      <c r="F7" s="71"/>
      <c r="G7" s="85"/>
    </row>
    <row r="8" spans="1:7" x14ac:dyDescent="0.4">
      <c r="A8" s="72" t="s">
        <v>1495</v>
      </c>
      <c r="B8" s="73" t="s">
        <v>1522</v>
      </c>
      <c r="C8" s="74">
        <v>44047.326296296298</v>
      </c>
      <c r="D8" s="75">
        <v>1200</v>
      </c>
      <c r="E8" s="85"/>
      <c r="F8" s="71"/>
      <c r="G8" s="85"/>
    </row>
    <row r="9" spans="1:7" ht="19.5" thickBot="1" x14ac:dyDescent="0.45">
      <c r="A9" s="76" t="s">
        <v>1496</v>
      </c>
      <c r="B9" s="77" t="s">
        <v>1523</v>
      </c>
      <c r="C9" s="78">
        <v>44047.340185185189</v>
      </c>
      <c r="D9" s="79">
        <v>0</v>
      </c>
      <c r="E9" s="85"/>
      <c r="F9" s="71"/>
      <c r="G9" s="85"/>
    </row>
    <row r="10" spans="1:7" x14ac:dyDescent="0.4">
      <c r="A10" s="72" t="s">
        <v>1495</v>
      </c>
      <c r="B10" s="73" t="s">
        <v>1524</v>
      </c>
      <c r="C10" s="74">
        <v>44048.350462962961</v>
      </c>
      <c r="D10" s="75">
        <v>1200</v>
      </c>
      <c r="E10" s="85"/>
      <c r="F10" s="71"/>
      <c r="G10" s="85"/>
    </row>
    <row r="11" spans="1:7" ht="19.5" thickBot="1" x14ac:dyDescent="0.45">
      <c r="A11" s="76" t="s">
        <v>1496</v>
      </c>
      <c r="B11" s="77" t="s">
        <v>1525</v>
      </c>
      <c r="C11" s="78">
        <v>44048.364351851851</v>
      </c>
      <c r="D11" s="79">
        <v>0</v>
      </c>
      <c r="E11" s="85"/>
      <c r="F11" s="71"/>
      <c r="G11" s="85"/>
    </row>
    <row r="12" spans="1:7" x14ac:dyDescent="0.4">
      <c r="A12" s="72" t="s">
        <v>1495</v>
      </c>
      <c r="B12" s="73" t="s">
        <v>1526</v>
      </c>
      <c r="C12" s="74">
        <v>44049.316041666665</v>
      </c>
      <c r="D12" s="75">
        <v>1200</v>
      </c>
      <c r="E12" s="85"/>
      <c r="F12" s="71"/>
      <c r="G12" s="85"/>
    </row>
    <row r="13" spans="1:7" ht="19.5" thickBot="1" x14ac:dyDescent="0.45">
      <c r="A13" s="76" t="s">
        <v>1496</v>
      </c>
      <c r="B13" s="77" t="s">
        <v>1527</v>
      </c>
      <c r="C13" s="78">
        <v>44049.329930555556</v>
      </c>
      <c r="D13" s="79">
        <v>0</v>
      </c>
      <c r="E13" s="85"/>
      <c r="F13" s="71"/>
      <c r="G13" s="85"/>
    </row>
    <row r="14" spans="1:7" x14ac:dyDescent="0.4">
      <c r="A14" s="72" t="s">
        <v>1495</v>
      </c>
      <c r="B14" s="73" t="s">
        <v>1528</v>
      </c>
      <c r="C14" s="74">
        <v>44050.304710648146</v>
      </c>
      <c r="D14" s="75">
        <v>1200</v>
      </c>
      <c r="E14" s="85"/>
      <c r="F14" s="71"/>
      <c r="G14" s="85"/>
    </row>
    <row r="15" spans="1:7" ht="19.5" thickBot="1" x14ac:dyDescent="0.45">
      <c r="A15" s="76" t="s">
        <v>1496</v>
      </c>
      <c r="B15" s="77" t="s">
        <v>1529</v>
      </c>
      <c r="C15" s="78">
        <v>44050.318599537037</v>
      </c>
      <c r="D15" s="79">
        <v>0</v>
      </c>
      <c r="E15" s="85"/>
      <c r="F15" s="71"/>
      <c r="G15" s="85"/>
    </row>
    <row r="16" spans="1:7" x14ac:dyDescent="0.4">
      <c r="A16" s="72" t="s">
        <v>1495</v>
      </c>
      <c r="B16" s="73" t="s">
        <v>1530</v>
      </c>
      <c r="C16" s="74">
        <v>44051.305775462963</v>
      </c>
      <c r="D16" s="75">
        <v>1200</v>
      </c>
      <c r="E16" s="85"/>
      <c r="F16" s="71"/>
      <c r="G16" s="85"/>
    </row>
    <row r="17" spans="1:7" ht="19.5" thickBot="1" x14ac:dyDescent="0.45">
      <c r="A17" s="76" t="s">
        <v>1496</v>
      </c>
      <c r="B17" s="77" t="s">
        <v>1531</v>
      </c>
      <c r="C17" s="78">
        <v>44051.319664351853</v>
      </c>
      <c r="D17" s="79">
        <v>0</v>
      </c>
      <c r="E17" s="85"/>
      <c r="F17" s="71"/>
      <c r="G17" s="85"/>
    </row>
    <row r="18" spans="1:7" x14ac:dyDescent="0.4">
      <c r="A18" s="72" t="s">
        <v>1495</v>
      </c>
      <c r="B18" s="73" t="s">
        <v>1532</v>
      </c>
      <c r="C18" s="74">
        <v>44052.330277777779</v>
      </c>
      <c r="D18" s="75">
        <v>1200</v>
      </c>
      <c r="E18" s="85"/>
      <c r="F18" s="71"/>
      <c r="G18" s="85"/>
    </row>
    <row r="19" spans="1:7" ht="19.5" thickBot="1" x14ac:dyDescent="0.45">
      <c r="A19" s="76" t="s">
        <v>1496</v>
      </c>
      <c r="B19" s="77" t="s">
        <v>1533</v>
      </c>
      <c r="C19" s="78">
        <v>44052.344166666669</v>
      </c>
      <c r="D19" s="79">
        <v>0</v>
      </c>
      <c r="E19" s="85"/>
      <c r="F19" s="71"/>
      <c r="G19" s="85"/>
    </row>
    <row r="20" spans="1:7" x14ac:dyDescent="0.4">
      <c r="A20" s="72" t="s">
        <v>1495</v>
      </c>
      <c r="B20" s="73" t="s">
        <v>1534</v>
      </c>
      <c r="C20" s="74">
        <v>44053.250752314816</v>
      </c>
      <c r="D20" s="75">
        <v>1200</v>
      </c>
      <c r="E20" s="85"/>
      <c r="F20" s="71"/>
      <c r="G20" s="85"/>
    </row>
    <row r="21" spans="1:7" ht="19.5" thickBot="1" x14ac:dyDescent="0.45">
      <c r="A21" s="76" t="s">
        <v>1496</v>
      </c>
      <c r="B21" s="77" t="s">
        <v>1535</v>
      </c>
      <c r="C21" s="78">
        <v>44053.264641203707</v>
      </c>
      <c r="D21" s="79">
        <v>0</v>
      </c>
      <c r="E21" s="85"/>
      <c r="F21" s="71"/>
      <c r="G21" s="85"/>
    </row>
    <row r="22" spans="1:7" x14ac:dyDescent="0.4">
      <c r="A22" s="72" t="s">
        <v>1495</v>
      </c>
      <c r="B22" s="73" t="s">
        <v>1536</v>
      </c>
      <c r="C22" s="74">
        <v>44054.271018518521</v>
      </c>
      <c r="D22" s="75">
        <v>1200</v>
      </c>
      <c r="E22" s="85"/>
      <c r="F22" s="71"/>
      <c r="G22" s="85"/>
    </row>
    <row r="23" spans="1:7" ht="19.5" thickBot="1" x14ac:dyDescent="0.45">
      <c r="A23" s="76" t="s">
        <v>1496</v>
      </c>
      <c r="B23" s="77" t="s">
        <v>1537</v>
      </c>
      <c r="C23" s="78">
        <v>44054.284907407404</v>
      </c>
      <c r="D23" s="79">
        <v>0</v>
      </c>
      <c r="E23" s="85"/>
      <c r="F23" s="71"/>
      <c r="G23" s="85"/>
    </row>
    <row r="24" spans="1:7" x14ac:dyDescent="0.4">
      <c r="A24" s="72" t="s">
        <v>1495</v>
      </c>
      <c r="B24" s="73" t="s">
        <v>1538</v>
      </c>
      <c r="C24" s="74">
        <v>44054.520833333336</v>
      </c>
      <c r="D24" s="75">
        <v>1200</v>
      </c>
      <c r="E24" s="85"/>
      <c r="F24" s="71"/>
      <c r="G24" s="85"/>
    </row>
    <row r="25" spans="1:7" ht="19.5" thickBot="1" x14ac:dyDescent="0.45">
      <c r="A25" s="76" t="s">
        <v>1496</v>
      </c>
      <c r="B25" s="77" t="s">
        <v>1539</v>
      </c>
      <c r="C25" s="78">
        <v>44054.534722222219</v>
      </c>
      <c r="D25" s="79">
        <v>0</v>
      </c>
      <c r="E25" s="85"/>
      <c r="F25" s="71"/>
      <c r="G25" s="85"/>
    </row>
    <row r="26" spans="1:7" x14ac:dyDescent="0.4">
      <c r="A26" s="72" t="s">
        <v>1495</v>
      </c>
      <c r="B26" s="73" t="s">
        <v>1540</v>
      </c>
      <c r="C26" s="74">
        <v>44055.166666666664</v>
      </c>
      <c r="D26" s="75">
        <v>1200</v>
      </c>
      <c r="E26" s="85"/>
      <c r="F26" s="71"/>
      <c r="G26" s="85"/>
    </row>
    <row r="27" spans="1:7" ht="19.5" thickBot="1" x14ac:dyDescent="0.45">
      <c r="A27" s="76" t="s">
        <v>1496</v>
      </c>
      <c r="B27" s="77" t="s">
        <v>1541</v>
      </c>
      <c r="C27" s="78">
        <v>44055.180555555555</v>
      </c>
      <c r="D27" s="79">
        <v>0</v>
      </c>
      <c r="E27" s="85"/>
      <c r="F27" s="71"/>
      <c r="G27" s="85"/>
    </row>
    <row r="28" spans="1:7" x14ac:dyDescent="0.4">
      <c r="A28" s="72" t="s">
        <v>1495</v>
      </c>
      <c r="B28" s="73" t="s">
        <v>1542</v>
      </c>
      <c r="C28" s="74">
        <v>44055.8125</v>
      </c>
      <c r="D28" s="75">
        <v>1200</v>
      </c>
      <c r="E28" s="85"/>
      <c r="F28" s="71"/>
      <c r="G28" s="85"/>
    </row>
    <row r="29" spans="1:7" ht="19.5" thickBot="1" x14ac:dyDescent="0.45">
      <c r="A29" s="76" t="s">
        <v>1496</v>
      </c>
      <c r="B29" s="77" t="s">
        <v>1543</v>
      </c>
      <c r="C29" s="78">
        <v>44055.826388888891</v>
      </c>
      <c r="D29" s="79">
        <v>0</v>
      </c>
      <c r="E29" s="85"/>
      <c r="F29" s="71"/>
      <c r="G29" s="85"/>
    </row>
    <row r="30" spans="1:7" x14ac:dyDescent="0.4">
      <c r="A30" s="72" t="s">
        <v>1495</v>
      </c>
      <c r="B30" s="73" t="s">
        <v>1544</v>
      </c>
      <c r="C30" s="74">
        <v>44056.458333333336</v>
      </c>
      <c r="D30" s="75">
        <v>1200</v>
      </c>
      <c r="E30" s="85"/>
      <c r="F30" s="71"/>
      <c r="G30" s="85"/>
    </row>
    <row r="31" spans="1:7" ht="19.5" thickBot="1" x14ac:dyDescent="0.45">
      <c r="A31" s="76" t="s">
        <v>1496</v>
      </c>
      <c r="B31" s="77" t="s">
        <v>1545</v>
      </c>
      <c r="C31" s="78">
        <v>44056.472222222219</v>
      </c>
      <c r="D31" s="79">
        <v>0</v>
      </c>
      <c r="E31" s="85"/>
      <c r="F31" s="71"/>
      <c r="G31" s="85"/>
    </row>
    <row r="32" spans="1:7" x14ac:dyDescent="0.4">
      <c r="A32" s="72" t="s">
        <v>1495</v>
      </c>
      <c r="B32" s="73" t="s">
        <v>1546</v>
      </c>
      <c r="C32" s="74">
        <v>44056.863564814812</v>
      </c>
      <c r="D32" s="75">
        <v>1200</v>
      </c>
      <c r="E32" s="85"/>
      <c r="F32" s="71"/>
      <c r="G32" s="85"/>
    </row>
    <row r="33" spans="1:7" ht="19.5" thickBot="1" x14ac:dyDescent="0.45">
      <c r="A33" s="76" t="s">
        <v>1496</v>
      </c>
      <c r="B33" s="77" t="s">
        <v>1547</v>
      </c>
      <c r="C33" s="78">
        <v>44056.877453703702</v>
      </c>
      <c r="D33" s="79">
        <v>0</v>
      </c>
      <c r="E33" s="85"/>
      <c r="F33" s="71"/>
      <c r="G33" s="85"/>
    </row>
    <row r="34" spans="1:7" x14ac:dyDescent="0.4">
      <c r="A34" s="72" t="s">
        <v>1495</v>
      </c>
      <c r="B34" s="73" t="s">
        <v>1548</v>
      </c>
      <c r="C34" s="74">
        <v>44057.348182870373</v>
      </c>
      <c r="D34" s="75">
        <v>1200</v>
      </c>
      <c r="E34" s="85"/>
      <c r="F34" s="71"/>
      <c r="G34" s="85"/>
    </row>
    <row r="35" spans="1:7" ht="19.5" thickBot="1" x14ac:dyDescent="0.45">
      <c r="A35" s="76" t="s">
        <v>1496</v>
      </c>
      <c r="B35" s="77" t="s">
        <v>1549</v>
      </c>
      <c r="C35" s="78">
        <v>44057.362071759257</v>
      </c>
      <c r="D35" s="79">
        <v>0</v>
      </c>
      <c r="E35" s="85"/>
      <c r="F35" s="71"/>
      <c r="G35" s="85"/>
    </row>
    <row r="36" spans="1:7" x14ac:dyDescent="0.4">
      <c r="A36" s="72" t="s">
        <v>1495</v>
      </c>
      <c r="B36" s="73" t="s">
        <v>1550</v>
      </c>
      <c r="C36" s="74">
        <v>44058.486250000002</v>
      </c>
      <c r="D36" s="75">
        <v>1200</v>
      </c>
      <c r="E36" s="85"/>
      <c r="F36" s="71"/>
      <c r="G36" s="85"/>
    </row>
    <row r="37" spans="1:7" ht="19.5" thickBot="1" x14ac:dyDescent="0.45">
      <c r="A37" s="76" t="s">
        <v>1496</v>
      </c>
      <c r="B37" s="77" t="s">
        <v>1551</v>
      </c>
      <c r="C37" s="78">
        <v>44058.500138888892</v>
      </c>
      <c r="D37" s="79">
        <v>0</v>
      </c>
      <c r="E37" s="85"/>
      <c r="F37" s="71"/>
      <c r="G37" s="85"/>
    </row>
    <row r="38" spans="1:7" x14ac:dyDescent="0.4">
      <c r="A38" s="72" t="s">
        <v>1495</v>
      </c>
      <c r="B38" s="73" t="s">
        <v>1552</v>
      </c>
      <c r="C38" s="74">
        <v>44059.533703703702</v>
      </c>
      <c r="D38" s="75">
        <v>1200</v>
      </c>
      <c r="E38" s="85"/>
      <c r="F38" s="71"/>
      <c r="G38" s="85"/>
    </row>
    <row r="39" spans="1:7" ht="19.5" thickBot="1" x14ac:dyDescent="0.45">
      <c r="A39" s="76" t="s">
        <v>1496</v>
      </c>
      <c r="B39" s="77" t="s">
        <v>1553</v>
      </c>
      <c r="C39" s="78">
        <v>44059.547592592593</v>
      </c>
      <c r="D39" s="79">
        <v>0</v>
      </c>
      <c r="E39" s="85"/>
      <c r="F39" s="71"/>
      <c r="G39" s="85"/>
    </row>
    <row r="40" spans="1:7" x14ac:dyDescent="0.4">
      <c r="A40" s="72" t="s">
        <v>1495</v>
      </c>
      <c r="B40" s="73" t="s">
        <v>1554</v>
      </c>
      <c r="C40" s="74">
        <v>44060.522002314814</v>
      </c>
      <c r="D40" s="75">
        <v>1200</v>
      </c>
      <c r="E40" s="85"/>
      <c r="F40" s="71"/>
      <c r="G40" s="85"/>
    </row>
    <row r="41" spans="1:7" ht="19.5" thickBot="1" x14ac:dyDescent="0.45">
      <c r="A41" s="76" t="s">
        <v>1496</v>
      </c>
      <c r="B41" s="77" t="s">
        <v>1555</v>
      </c>
      <c r="C41" s="78">
        <v>44060.535891203705</v>
      </c>
      <c r="D41" s="79">
        <v>0</v>
      </c>
      <c r="E41" s="85"/>
      <c r="F41" s="71"/>
      <c r="G41" s="85"/>
    </row>
    <row r="42" spans="1:7" x14ac:dyDescent="0.4">
      <c r="A42" s="72" t="s">
        <v>1495</v>
      </c>
      <c r="B42" s="73" t="s">
        <v>1556</v>
      </c>
      <c r="C42" s="74">
        <v>44061.367303240739</v>
      </c>
      <c r="D42" s="75">
        <v>1200</v>
      </c>
      <c r="E42" s="85"/>
      <c r="F42" s="71"/>
      <c r="G42" s="85"/>
    </row>
    <row r="43" spans="1:7" ht="19.5" thickBot="1" x14ac:dyDescent="0.45">
      <c r="A43" s="76" t="s">
        <v>1496</v>
      </c>
      <c r="B43" s="77" t="s">
        <v>1557</v>
      </c>
      <c r="C43" s="78">
        <v>44061.381192129629</v>
      </c>
      <c r="D43" s="79">
        <v>0</v>
      </c>
      <c r="E43" s="85"/>
      <c r="F43" s="71"/>
      <c r="G43" s="85"/>
    </row>
    <row r="44" spans="1:7" x14ac:dyDescent="0.4">
      <c r="A44" s="72" t="s">
        <v>1495</v>
      </c>
      <c r="B44" s="73" t="s">
        <v>1558</v>
      </c>
      <c r="C44" s="74">
        <v>44062.357777777775</v>
      </c>
      <c r="D44" s="75">
        <v>1200</v>
      </c>
      <c r="E44" s="85"/>
      <c r="F44" s="71"/>
      <c r="G44" s="85"/>
    </row>
    <row r="45" spans="1:7" ht="19.5" thickBot="1" x14ac:dyDescent="0.45">
      <c r="A45" s="76" t="s">
        <v>1496</v>
      </c>
      <c r="B45" s="77" t="s">
        <v>1559</v>
      </c>
      <c r="C45" s="78">
        <v>44062.371666666666</v>
      </c>
      <c r="D45" s="79">
        <v>0</v>
      </c>
      <c r="E45" s="85"/>
      <c r="F45" s="71"/>
      <c r="G45" s="85"/>
    </row>
    <row r="46" spans="1:7" x14ac:dyDescent="0.4">
      <c r="A46" s="72" t="s">
        <v>1495</v>
      </c>
      <c r="B46" s="73" t="s">
        <v>1560</v>
      </c>
      <c r="C46" s="74">
        <v>44063.38113425926</v>
      </c>
      <c r="D46" s="75">
        <v>1200</v>
      </c>
      <c r="E46" s="85"/>
      <c r="F46" s="71"/>
      <c r="G46" s="85"/>
    </row>
    <row r="47" spans="1:7" ht="19.5" thickBot="1" x14ac:dyDescent="0.45">
      <c r="A47" s="76" t="s">
        <v>1496</v>
      </c>
      <c r="B47" s="77" t="s">
        <v>1561</v>
      </c>
      <c r="C47" s="78">
        <v>44063.39502314815</v>
      </c>
      <c r="D47" s="79">
        <v>0</v>
      </c>
      <c r="E47" s="85"/>
      <c r="F47" s="71"/>
      <c r="G47" s="85"/>
    </row>
    <row r="48" spans="1:7" x14ac:dyDescent="0.4">
      <c r="A48" s="72" t="s">
        <v>1495</v>
      </c>
      <c r="B48" s="73" t="s">
        <v>1562</v>
      </c>
      <c r="C48" s="74">
        <v>44064.308067129627</v>
      </c>
      <c r="D48" s="75">
        <v>1200</v>
      </c>
      <c r="E48" s="85"/>
      <c r="F48" s="71"/>
      <c r="G48" s="85"/>
    </row>
    <row r="49" spans="1:7" ht="19.5" thickBot="1" x14ac:dyDescent="0.45">
      <c r="A49" s="76" t="s">
        <v>1496</v>
      </c>
      <c r="B49" s="77" t="s">
        <v>1563</v>
      </c>
      <c r="C49" s="78">
        <v>44064.321956018517</v>
      </c>
      <c r="D49" s="79">
        <v>0</v>
      </c>
      <c r="E49" s="85"/>
      <c r="F49" s="71"/>
      <c r="G49" s="85"/>
    </row>
    <row r="50" spans="1:7" x14ac:dyDescent="0.4">
      <c r="A50" s="72" t="s">
        <v>1495</v>
      </c>
      <c r="B50" s="73" t="s">
        <v>1564</v>
      </c>
      <c r="C50" s="74">
        <v>44065.329224537039</v>
      </c>
      <c r="D50" s="75">
        <v>1200</v>
      </c>
      <c r="E50" s="85"/>
      <c r="F50" s="71"/>
      <c r="G50" s="85"/>
    </row>
    <row r="51" spans="1:7" ht="19.5" thickBot="1" x14ac:dyDescent="0.45">
      <c r="A51" s="76" t="s">
        <v>1496</v>
      </c>
      <c r="B51" s="77" t="s">
        <v>1565</v>
      </c>
      <c r="C51" s="78">
        <v>44065.343113425923</v>
      </c>
      <c r="D51" s="79">
        <v>0</v>
      </c>
      <c r="E51" s="85"/>
      <c r="F51" s="71"/>
      <c r="G51" s="85"/>
    </row>
    <row r="52" spans="1:7" x14ac:dyDescent="0.4">
      <c r="A52" s="72" t="s">
        <v>1495</v>
      </c>
      <c r="B52" s="73" t="s">
        <v>1566</v>
      </c>
      <c r="C52" s="74">
        <v>44066.122164351851</v>
      </c>
      <c r="D52" s="75">
        <v>1200</v>
      </c>
      <c r="E52" s="85"/>
      <c r="F52" s="71"/>
      <c r="G52" s="85"/>
    </row>
    <row r="53" spans="1:7" ht="19.5" thickBot="1" x14ac:dyDescent="0.45">
      <c r="A53" s="76" t="s">
        <v>1496</v>
      </c>
      <c r="B53" s="77" t="s">
        <v>1567</v>
      </c>
      <c r="C53" s="78">
        <v>44066.136053240742</v>
      </c>
      <c r="D53" s="79">
        <v>0</v>
      </c>
      <c r="E53" s="85"/>
      <c r="F53" s="71"/>
      <c r="G53" s="85"/>
    </row>
    <row r="54" spans="1:7" x14ac:dyDescent="0.4">
      <c r="A54" s="72" t="s">
        <v>1495</v>
      </c>
      <c r="B54" s="73" t="s">
        <v>1568</v>
      </c>
      <c r="C54" s="74">
        <v>44067.155138888891</v>
      </c>
      <c r="D54" s="75">
        <v>1200</v>
      </c>
      <c r="E54" s="85"/>
      <c r="F54" s="71"/>
      <c r="G54" s="85"/>
    </row>
    <row r="55" spans="1:7" ht="19.5" thickBot="1" x14ac:dyDescent="0.45">
      <c r="A55" s="76" t="s">
        <v>1496</v>
      </c>
      <c r="B55" s="77" t="s">
        <v>1569</v>
      </c>
      <c r="C55" s="78">
        <v>44067.169027777774</v>
      </c>
      <c r="D55" s="79">
        <v>0</v>
      </c>
      <c r="E55" s="85"/>
      <c r="F55" s="71"/>
      <c r="G55" s="85"/>
    </row>
    <row r="56" spans="1:7" x14ac:dyDescent="0.4">
      <c r="A56" s="72" t="s">
        <v>1495</v>
      </c>
      <c r="B56" s="73" t="s">
        <v>1570</v>
      </c>
      <c r="C56" s="74">
        <v>44068.178495370368</v>
      </c>
      <c r="D56" s="75">
        <v>1200</v>
      </c>
      <c r="E56" s="85"/>
      <c r="F56" s="71"/>
      <c r="G56" s="85"/>
    </row>
    <row r="57" spans="1:7" ht="19.5" thickBot="1" x14ac:dyDescent="0.45">
      <c r="A57" s="76" t="s">
        <v>1496</v>
      </c>
      <c r="B57" s="77" t="s">
        <v>1571</v>
      </c>
      <c r="C57" s="78">
        <v>44068.192384259259</v>
      </c>
      <c r="D57" s="79">
        <v>0</v>
      </c>
      <c r="E57" s="85"/>
      <c r="F57" s="71"/>
      <c r="G57" s="85"/>
    </row>
    <row r="58" spans="1:7" x14ac:dyDescent="0.4">
      <c r="F58" s="71"/>
    </row>
    <row r="59" spans="1:7" x14ac:dyDescent="0.4">
      <c r="F59" s="71"/>
    </row>
    <row r="60" spans="1:7" x14ac:dyDescent="0.4">
      <c r="F60" s="71"/>
    </row>
    <row r="61" spans="1:7" x14ac:dyDescent="0.4">
      <c r="F61" s="71"/>
    </row>
    <row r="62" spans="1:7" x14ac:dyDescent="0.4">
      <c r="F62" s="71"/>
    </row>
    <row r="63" spans="1:7" x14ac:dyDescent="0.4">
      <c r="F63" s="71"/>
    </row>
    <row r="64" spans="1:7" x14ac:dyDescent="0.4">
      <c r="F64" s="71"/>
    </row>
    <row r="65" spans="6:6" x14ac:dyDescent="0.4">
      <c r="F65" s="71"/>
    </row>
    <row r="66" spans="6:6" x14ac:dyDescent="0.4">
      <c r="F66" s="71"/>
    </row>
    <row r="67" spans="6:6" x14ac:dyDescent="0.4">
      <c r="F67" s="71"/>
    </row>
    <row r="68" spans="6:6" x14ac:dyDescent="0.4">
      <c r="F68" s="71"/>
    </row>
    <row r="69" spans="6:6" x14ac:dyDescent="0.4">
      <c r="F69" s="71"/>
    </row>
    <row r="70" spans="6:6" x14ac:dyDescent="0.4">
      <c r="F70" s="71"/>
    </row>
    <row r="71" spans="6:6" x14ac:dyDescent="0.4">
      <c r="F71" s="71"/>
    </row>
    <row r="72" spans="6:6" x14ac:dyDescent="0.4">
      <c r="F72" s="71"/>
    </row>
    <row r="73" spans="6:6" x14ac:dyDescent="0.4">
      <c r="F73" s="71"/>
    </row>
    <row r="74" spans="6:6" x14ac:dyDescent="0.4">
      <c r="F74" s="71"/>
    </row>
    <row r="75" spans="6:6" x14ac:dyDescent="0.4">
      <c r="F75" s="71"/>
    </row>
    <row r="76" spans="6:6" x14ac:dyDescent="0.4">
      <c r="F76" s="71"/>
    </row>
    <row r="77" spans="6:6" x14ac:dyDescent="0.4">
      <c r="F77" s="71"/>
    </row>
    <row r="78" spans="6:6" x14ac:dyDescent="0.4">
      <c r="F78" s="71"/>
    </row>
    <row r="79" spans="6:6" x14ac:dyDescent="0.4">
      <c r="F79" s="71"/>
    </row>
    <row r="80" spans="6:6" x14ac:dyDescent="0.4">
      <c r="F80" s="71"/>
    </row>
    <row r="81" spans="6:6" x14ac:dyDescent="0.4">
      <c r="F81" s="71"/>
    </row>
    <row r="82" spans="6:6" x14ac:dyDescent="0.4">
      <c r="F82" s="71"/>
    </row>
    <row r="83" spans="6:6" x14ac:dyDescent="0.4">
      <c r="F83" s="71"/>
    </row>
    <row r="84" spans="6:6" x14ac:dyDescent="0.4">
      <c r="F84" s="71"/>
    </row>
    <row r="85" spans="6:6" x14ac:dyDescent="0.4">
      <c r="F85" s="71"/>
    </row>
    <row r="86" spans="6:6" x14ac:dyDescent="0.4">
      <c r="F86" s="71"/>
    </row>
    <row r="87" spans="6:6" x14ac:dyDescent="0.4">
      <c r="F87" s="71"/>
    </row>
    <row r="88" spans="6:6" x14ac:dyDescent="0.4">
      <c r="F88" s="71"/>
    </row>
    <row r="89" spans="6:6" x14ac:dyDescent="0.4">
      <c r="F89" s="71"/>
    </row>
    <row r="90" spans="6:6" x14ac:dyDescent="0.4">
      <c r="F90" s="71"/>
    </row>
    <row r="91" spans="6:6" x14ac:dyDescent="0.4">
      <c r="F91" s="71"/>
    </row>
    <row r="92" spans="6:6" x14ac:dyDescent="0.4">
      <c r="F92" s="71"/>
    </row>
    <row r="93" spans="6:6" x14ac:dyDescent="0.4">
      <c r="F93" s="71"/>
    </row>
    <row r="94" spans="6:6" x14ac:dyDescent="0.4">
      <c r="F94" s="71"/>
    </row>
    <row r="95" spans="6:6" x14ac:dyDescent="0.4">
      <c r="F95" s="71"/>
    </row>
    <row r="96" spans="6:6" x14ac:dyDescent="0.4">
      <c r="F96" s="71"/>
    </row>
    <row r="97" spans="6:6" x14ac:dyDescent="0.4">
      <c r="F97" s="71"/>
    </row>
    <row r="98" spans="6:6" x14ac:dyDescent="0.4">
      <c r="F98" s="71"/>
    </row>
    <row r="99" spans="6:6" x14ac:dyDescent="0.4">
      <c r="F99" s="71"/>
    </row>
    <row r="100" spans="6:6" x14ac:dyDescent="0.4">
      <c r="F100" s="71"/>
    </row>
    <row r="101" spans="6:6" x14ac:dyDescent="0.4">
      <c r="F101" s="71"/>
    </row>
    <row r="102" spans="6:6" x14ac:dyDescent="0.4">
      <c r="F102" s="71"/>
    </row>
    <row r="103" spans="6:6" x14ac:dyDescent="0.4">
      <c r="F103" s="71"/>
    </row>
    <row r="104" spans="6:6" x14ac:dyDescent="0.4">
      <c r="F104" s="71"/>
    </row>
    <row r="105" spans="6:6" x14ac:dyDescent="0.4">
      <c r="F105" s="71"/>
    </row>
    <row r="106" spans="6:6" x14ac:dyDescent="0.4">
      <c r="F106" s="71"/>
    </row>
    <row r="107" spans="6:6" x14ac:dyDescent="0.4">
      <c r="F107" s="71"/>
    </row>
    <row r="108" spans="6:6" x14ac:dyDescent="0.4">
      <c r="F108" s="71"/>
    </row>
    <row r="109" spans="6:6" x14ac:dyDescent="0.4">
      <c r="F109" s="71"/>
    </row>
    <row r="110" spans="6:6" x14ac:dyDescent="0.4">
      <c r="F110" s="71"/>
    </row>
    <row r="111" spans="6:6" x14ac:dyDescent="0.4">
      <c r="F111" s="71"/>
    </row>
    <row r="112" spans="6:6" x14ac:dyDescent="0.4">
      <c r="F112" s="71"/>
    </row>
    <row r="113" spans="6:6" x14ac:dyDescent="0.4">
      <c r="F113" s="71"/>
    </row>
    <row r="114" spans="6:6" x14ac:dyDescent="0.4">
      <c r="F114" s="71"/>
    </row>
    <row r="115" spans="6:6" x14ac:dyDescent="0.4">
      <c r="F115" s="71"/>
    </row>
    <row r="116" spans="6:6" x14ac:dyDescent="0.4">
      <c r="F116" s="71"/>
    </row>
    <row r="117" spans="6:6" x14ac:dyDescent="0.4">
      <c r="F117" s="71"/>
    </row>
    <row r="118" spans="6:6" x14ac:dyDescent="0.4">
      <c r="F118" s="71"/>
    </row>
    <row r="119" spans="6:6" x14ac:dyDescent="0.4">
      <c r="F119" s="71"/>
    </row>
    <row r="120" spans="6:6" x14ac:dyDescent="0.4">
      <c r="F120" s="71"/>
    </row>
    <row r="121" spans="6:6" x14ac:dyDescent="0.4">
      <c r="F121" s="71"/>
    </row>
    <row r="122" spans="6:6" x14ac:dyDescent="0.4">
      <c r="F122" s="71"/>
    </row>
    <row r="123" spans="6:6" x14ac:dyDescent="0.4">
      <c r="F123" s="71"/>
    </row>
    <row r="124" spans="6:6" x14ac:dyDescent="0.4">
      <c r="F124" s="71"/>
    </row>
    <row r="125" spans="6:6" x14ac:dyDescent="0.4">
      <c r="F125" s="71"/>
    </row>
    <row r="126" spans="6:6" x14ac:dyDescent="0.4">
      <c r="F126" s="71"/>
    </row>
    <row r="127" spans="6:6" x14ac:dyDescent="0.4">
      <c r="F127" s="71"/>
    </row>
    <row r="128" spans="6:6" x14ac:dyDescent="0.4">
      <c r="F128" s="71"/>
    </row>
    <row r="129" spans="6:6" x14ac:dyDescent="0.4">
      <c r="F129" s="71"/>
    </row>
    <row r="130" spans="6:6" x14ac:dyDescent="0.4">
      <c r="F130" s="71"/>
    </row>
    <row r="131" spans="6:6" x14ac:dyDescent="0.4">
      <c r="F131" s="71"/>
    </row>
    <row r="132" spans="6:6" x14ac:dyDescent="0.4">
      <c r="F132" s="71"/>
    </row>
    <row r="133" spans="6:6" x14ac:dyDescent="0.4">
      <c r="F133" s="71"/>
    </row>
    <row r="134" spans="6:6" x14ac:dyDescent="0.4">
      <c r="F134" s="71"/>
    </row>
    <row r="135" spans="6:6" x14ac:dyDescent="0.4">
      <c r="F135" s="71"/>
    </row>
    <row r="136" spans="6:6" x14ac:dyDescent="0.4">
      <c r="F136" s="71"/>
    </row>
    <row r="137" spans="6:6" x14ac:dyDescent="0.4">
      <c r="F137" s="71"/>
    </row>
    <row r="138" spans="6:6" x14ac:dyDescent="0.4">
      <c r="F138" s="71"/>
    </row>
    <row r="139" spans="6:6" x14ac:dyDescent="0.4">
      <c r="F139" s="71"/>
    </row>
    <row r="140" spans="6:6" x14ac:dyDescent="0.4">
      <c r="F140" s="71"/>
    </row>
    <row r="141" spans="6:6" x14ac:dyDescent="0.4">
      <c r="F141" s="71"/>
    </row>
    <row r="142" spans="6:6" x14ac:dyDescent="0.4">
      <c r="F142" s="71"/>
    </row>
    <row r="143" spans="6:6" x14ac:dyDescent="0.4">
      <c r="F143" s="71"/>
    </row>
    <row r="144" spans="6:6" x14ac:dyDescent="0.4">
      <c r="F144" s="71"/>
    </row>
    <row r="145" spans="6:6" x14ac:dyDescent="0.4">
      <c r="F145" s="71"/>
    </row>
    <row r="146" spans="6:6" x14ac:dyDescent="0.4">
      <c r="F146" s="71"/>
    </row>
    <row r="147" spans="6:6" x14ac:dyDescent="0.4">
      <c r="F147" s="71"/>
    </row>
    <row r="148" spans="6:6" x14ac:dyDescent="0.4">
      <c r="F148" s="71"/>
    </row>
    <row r="149" spans="6:6" x14ac:dyDescent="0.4">
      <c r="F149" s="71"/>
    </row>
    <row r="150" spans="6:6" x14ac:dyDescent="0.4">
      <c r="F150" s="71"/>
    </row>
    <row r="151" spans="6:6" x14ac:dyDescent="0.4">
      <c r="F151" s="71"/>
    </row>
    <row r="152" spans="6:6" x14ac:dyDescent="0.4">
      <c r="F152" s="71"/>
    </row>
    <row r="153" spans="6:6" x14ac:dyDescent="0.4">
      <c r="F153" s="71"/>
    </row>
    <row r="154" spans="6:6" x14ac:dyDescent="0.4">
      <c r="F154" s="71"/>
    </row>
    <row r="155" spans="6:6" x14ac:dyDescent="0.4">
      <c r="F155" s="71"/>
    </row>
    <row r="156" spans="6:6" x14ac:dyDescent="0.4">
      <c r="F156" s="71"/>
    </row>
    <row r="157" spans="6:6" x14ac:dyDescent="0.4">
      <c r="F157" s="71"/>
    </row>
    <row r="158" spans="6:6" x14ac:dyDescent="0.4">
      <c r="F158" s="71"/>
    </row>
    <row r="159" spans="6:6" x14ac:dyDescent="0.4">
      <c r="F159" s="71"/>
    </row>
    <row r="160" spans="6:6" x14ac:dyDescent="0.4">
      <c r="F160" s="71"/>
    </row>
    <row r="161" spans="6:6" x14ac:dyDescent="0.4">
      <c r="F161" s="71"/>
    </row>
    <row r="162" spans="6:6" x14ac:dyDescent="0.4">
      <c r="F162" s="71"/>
    </row>
    <row r="163" spans="6:6" x14ac:dyDescent="0.4">
      <c r="F163" s="71"/>
    </row>
    <row r="164" spans="6:6" x14ac:dyDescent="0.4">
      <c r="F164" s="71"/>
    </row>
    <row r="165" spans="6:6" x14ac:dyDescent="0.4">
      <c r="F165" s="71"/>
    </row>
    <row r="166" spans="6:6" x14ac:dyDescent="0.4">
      <c r="F166" s="71"/>
    </row>
    <row r="167" spans="6:6" x14ac:dyDescent="0.4">
      <c r="F167" s="71"/>
    </row>
    <row r="168" spans="6:6" x14ac:dyDescent="0.4">
      <c r="F168" s="71"/>
    </row>
    <row r="169" spans="6:6" x14ac:dyDescent="0.4">
      <c r="F169" s="71"/>
    </row>
    <row r="170" spans="6:6" x14ac:dyDescent="0.4">
      <c r="F170" s="71"/>
    </row>
    <row r="171" spans="6:6" x14ac:dyDescent="0.4">
      <c r="F171" s="71"/>
    </row>
    <row r="172" spans="6:6" x14ac:dyDescent="0.4">
      <c r="F172" s="71"/>
    </row>
    <row r="173" spans="6:6" x14ac:dyDescent="0.4">
      <c r="F173" s="71"/>
    </row>
    <row r="174" spans="6:6" x14ac:dyDescent="0.4">
      <c r="F174" s="71"/>
    </row>
    <row r="175" spans="6:6" x14ac:dyDescent="0.4">
      <c r="F175" s="71"/>
    </row>
    <row r="176" spans="6:6" x14ac:dyDescent="0.4">
      <c r="F176" s="71"/>
    </row>
    <row r="177" spans="6:6" x14ac:dyDescent="0.4">
      <c r="F177" s="71"/>
    </row>
    <row r="178" spans="6:6" x14ac:dyDescent="0.4">
      <c r="F178" s="71"/>
    </row>
    <row r="179" spans="6:6" x14ac:dyDescent="0.4">
      <c r="F179" s="71"/>
    </row>
    <row r="180" spans="6:6" x14ac:dyDescent="0.4">
      <c r="F180" s="71"/>
    </row>
    <row r="181" spans="6:6" x14ac:dyDescent="0.4">
      <c r="F181" s="71"/>
    </row>
    <row r="182" spans="6:6" x14ac:dyDescent="0.4">
      <c r="F182" s="71"/>
    </row>
    <row r="183" spans="6:6" x14ac:dyDescent="0.4">
      <c r="F183" s="71"/>
    </row>
    <row r="184" spans="6:6" x14ac:dyDescent="0.4">
      <c r="F184" s="71"/>
    </row>
    <row r="185" spans="6:6" x14ac:dyDescent="0.4">
      <c r="F185" s="71"/>
    </row>
    <row r="186" spans="6:6" x14ac:dyDescent="0.4">
      <c r="F186" s="71"/>
    </row>
    <row r="187" spans="6:6" x14ac:dyDescent="0.4">
      <c r="F187" s="71"/>
    </row>
    <row r="188" spans="6:6" x14ac:dyDescent="0.4">
      <c r="F188" s="71"/>
    </row>
    <row r="189" spans="6:6" x14ac:dyDescent="0.4">
      <c r="F189" s="71"/>
    </row>
    <row r="190" spans="6:6" x14ac:dyDescent="0.4">
      <c r="F190" s="71"/>
    </row>
    <row r="191" spans="6:6" x14ac:dyDescent="0.4">
      <c r="F191" s="71"/>
    </row>
    <row r="192" spans="6:6" x14ac:dyDescent="0.4">
      <c r="F192" s="71"/>
    </row>
    <row r="193" spans="6:6" x14ac:dyDescent="0.4">
      <c r="F193" s="71"/>
    </row>
    <row r="194" spans="6:6" x14ac:dyDescent="0.4">
      <c r="F194" s="71"/>
    </row>
    <row r="195" spans="6:6" x14ac:dyDescent="0.4">
      <c r="F195" s="71"/>
    </row>
    <row r="196" spans="6:6" x14ac:dyDescent="0.4">
      <c r="F196" s="71"/>
    </row>
    <row r="197" spans="6:6" x14ac:dyDescent="0.4">
      <c r="F197" s="71"/>
    </row>
    <row r="198" spans="6:6" x14ac:dyDescent="0.4">
      <c r="F198" s="71"/>
    </row>
    <row r="199" spans="6:6" x14ac:dyDescent="0.4">
      <c r="F199" s="71"/>
    </row>
    <row r="200" spans="6:6" x14ac:dyDescent="0.4">
      <c r="F200" s="71"/>
    </row>
    <row r="201" spans="6:6" x14ac:dyDescent="0.4">
      <c r="F201" s="71"/>
    </row>
    <row r="202" spans="6:6" x14ac:dyDescent="0.4">
      <c r="F202" s="71"/>
    </row>
    <row r="203" spans="6:6" x14ac:dyDescent="0.4">
      <c r="F203" s="71"/>
    </row>
    <row r="204" spans="6:6" x14ac:dyDescent="0.4">
      <c r="F204" s="71"/>
    </row>
    <row r="205" spans="6:6" x14ac:dyDescent="0.4">
      <c r="F205" s="71"/>
    </row>
    <row r="206" spans="6:6" x14ac:dyDescent="0.4">
      <c r="F206" s="71"/>
    </row>
    <row r="207" spans="6:6" x14ac:dyDescent="0.4">
      <c r="F207" s="71"/>
    </row>
    <row r="208" spans="6:6" x14ac:dyDescent="0.4">
      <c r="F208" s="71"/>
    </row>
    <row r="209" spans="6:6" x14ac:dyDescent="0.4">
      <c r="F209" s="71"/>
    </row>
    <row r="210" spans="6:6" x14ac:dyDescent="0.4">
      <c r="F210" s="71"/>
    </row>
    <row r="211" spans="6:6" x14ac:dyDescent="0.4">
      <c r="F211" s="71"/>
    </row>
    <row r="212" spans="6:6" x14ac:dyDescent="0.4">
      <c r="F212" s="71"/>
    </row>
    <row r="213" spans="6:6" x14ac:dyDescent="0.4">
      <c r="F213" s="71"/>
    </row>
    <row r="214" spans="6:6" x14ac:dyDescent="0.4">
      <c r="F214" s="71"/>
    </row>
    <row r="215" spans="6:6" x14ac:dyDescent="0.4">
      <c r="F215" s="71"/>
    </row>
    <row r="216" spans="6:6" x14ac:dyDescent="0.4">
      <c r="F216" s="71"/>
    </row>
    <row r="217" spans="6:6" x14ac:dyDescent="0.4">
      <c r="F217" s="71"/>
    </row>
    <row r="218" spans="6:6" x14ac:dyDescent="0.4">
      <c r="F218" s="71"/>
    </row>
    <row r="219" spans="6:6" x14ac:dyDescent="0.4">
      <c r="F219" s="71"/>
    </row>
    <row r="220" spans="6:6" x14ac:dyDescent="0.4">
      <c r="F220" s="71"/>
    </row>
    <row r="221" spans="6:6" x14ac:dyDescent="0.4">
      <c r="F221" s="71"/>
    </row>
    <row r="222" spans="6:6" x14ac:dyDescent="0.4">
      <c r="F222" s="71"/>
    </row>
    <row r="223" spans="6:6" x14ac:dyDescent="0.4">
      <c r="F223" s="71"/>
    </row>
    <row r="224" spans="6:6" x14ac:dyDescent="0.4">
      <c r="F224" s="71"/>
    </row>
    <row r="225" spans="6:6" x14ac:dyDescent="0.4">
      <c r="F225" s="71"/>
    </row>
    <row r="226" spans="6:6" x14ac:dyDescent="0.4">
      <c r="F226" s="71"/>
    </row>
    <row r="227" spans="6:6" x14ac:dyDescent="0.4">
      <c r="F227" s="71"/>
    </row>
    <row r="228" spans="6:6" x14ac:dyDescent="0.4">
      <c r="F228" s="71"/>
    </row>
    <row r="229" spans="6:6" x14ac:dyDescent="0.4">
      <c r="F229" s="71"/>
    </row>
    <row r="230" spans="6:6" x14ac:dyDescent="0.4">
      <c r="F230" s="71"/>
    </row>
    <row r="231" spans="6:6" x14ac:dyDescent="0.4">
      <c r="F231" s="71"/>
    </row>
    <row r="232" spans="6:6" x14ac:dyDescent="0.4">
      <c r="F232" s="71"/>
    </row>
    <row r="233" spans="6:6" x14ac:dyDescent="0.4">
      <c r="F233" s="71"/>
    </row>
    <row r="234" spans="6:6" x14ac:dyDescent="0.4">
      <c r="F234" s="71"/>
    </row>
    <row r="235" spans="6:6" x14ac:dyDescent="0.4">
      <c r="F235" s="71"/>
    </row>
    <row r="236" spans="6:6" x14ac:dyDescent="0.4">
      <c r="F236" s="71"/>
    </row>
    <row r="237" spans="6:6" x14ac:dyDescent="0.4">
      <c r="F237" s="71"/>
    </row>
    <row r="238" spans="6:6" x14ac:dyDescent="0.4">
      <c r="F238" s="71"/>
    </row>
    <row r="239" spans="6:6" x14ac:dyDescent="0.4">
      <c r="F239" s="71"/>
    </row>
    <row r="240" spans="6:6" x14ac:dyDescent="0.4">
      <c r="F240" s="71"/>
    </row>
    <row r="241" spans="6:6" x14ac:dyDescent="0.4">
      <c r="F241" s="71"/>
    </row>
    <row r="242" spans="6:6" x14ac:dyDescent="0.4">
      <c r="F242" s="71"/>
    </row>
    <row r="243" spans="6:6" x14ac:dyDescent="0.4">
      <c r="F243" s="71"/>
    </row>
    <row r="244" spans="6:6" x14ac:dyDescent="0.4">
      <c r="F244" s="71"/>
    </row>
    <row r="245" spans="6:6" x14ac:dyDescent="0.4">
      <c r="F245" s="71"/>
    </row>
    <row r="246" spans="6:6" x14ac:dyDescent="0.4">
      <c r="F246" s="71"/>
    </row>
    <row r="247" spans="6:6" x14ac:dyDescent="0.4">
      <c r="F247" s="71"/>
    </row>
    <row r="248" spans="6:6" x14ac:dyDescent="0.4">
      <c r="F248" s="71"/>
    </row>
    <row r="249" spans="6:6" x14ac:dyDescent="0.4">
      <c r="F249" s="71"/>
    </row>
    <row r="250" spans="6:6" x14ac:dyDescent="0.4">
      <c r="F250" s="71"/>
    </row>
    <row r="251" spans="6:6" x14ac:dyDescent="0.4">
      <c r="F251" s="71"/>
    </row>
    <row r="252" spans="6:6" x14ac:dyDescent="0.4">
      <c r="F252" s="71"/>
    </row>
    <row r="253" spans="6:6" x14ac:dyDescent="0.4">
      <c r="F253" s="71"/>
    </row>
    <row r="254" spans="6:6" x14ac:dyDescent="0.4">
      <c r="F254" s="71"/>
    </row>
    <row r="255" spans="6:6" x14ac:dyDescent="0.4">
      <c r="F255" s="71"/>
    </row>
    <row r="256" spans="6:6" x14ac:dyDescent="0.4">
      <c r="F256" s="71"/>
    </row>
    <row r="257" spans="6:6" x14ac:dyDescent="0.4">
      <c r="F257" s="71"/>
    </row>
    <row r="258" spans="6:6" x14ac:dyDescent="0.4">
      <c r="F258" s="71"/>
    </row>
    <row r="259" spans="6:6" x14ac:dyDescent="0.4">
      <c r="F259" s="71"/>
    </row>
    <row r="260" spans="6:6" x14ac:dyDescent="0.4">
      <c r="F260" s="71"/>
    </row>
    <row r="261" spans="6:6" x14ac:dyDescent="0.4">
      <c r="F261" s="71"/>
    </row>
    <row r="262" spans="6:6" x14ac:dyDescent="0.4">
      <c r="F262" s="71"/>
    </row>
    <row r="263" spans="6:6" x14ac:dyDescent="0.4">
      <c r="F263" s="71"/>
    </row>
    <row r="264" spans="6:6" x14ac:dyDescent="0.4">
      <c r="F264" s="71"/>
    </row>
    <row r="265" spans="6:6" x14ac:dyDescent="0.4">
      <c r="F265" s="71"/>
    </row>
    <row r="266" spans="6:6" x14ac:dyDescent="0.4">
      <c r="F266" s="71"/>
    </row>
    <row r="267" spans="6:6" x14ac:dyDescent="0.4">
      <c r="F267" s="71"/>
    </row>
    <row r="268" spans="6:6" x14ac:dyDescent="0.4">
      <c r="F268" s="71"/>
    </row>
    <row r="269" spans="6:6" x14ac:dyDescent="0.4">
      <c r="F269" s="71"/>
    </row>
    <row r="270" spans="6:6" x14ac:dyDescent="0.4">
      <c r="F270" s="71"/>
    </row>
    <row r="271" spans="6:6" x14ac:dyDescent="0.4">
      <c r="F271" s="71"/>
    </row>
    <row r="272" spans="6:6" x14ac:dyDescent="0.4">
      <c r="F272" s="71"/>
    </row>
    <row r="273" spans="6:6" x14ac:dyDescent="0.4">
      <c r="F273" s="71"/>
    </row>
    <row r="274" spans="6:6" x14ac:dyDescent="0.4">
      <c r="F274" s="71"/>
    </row>
    <row r="275" spans="6:6" x14ac:dyDescent="0.4">
      <c r="F275" s="71"/>
    </row>
    <row r="276" spans="6:6" x14ac:dyDescent="0.4">
      <c r="F276" s="71"/>
    </row>
    <row r="277" spans="6:6" x14ac:dyDescent="0.4">
      <c r="F277" s="71"/>
    </row>
    <row r="278" spans="6:6" x14ac:dyDescent="0.4">
      <c r="F278" s="71"/>
    </row>
    <row r="279" spans="6:6" x14ac:dyDescent="0.4">
      <c r="F279" s="71"/>
    </row>
    <row r="280" spans="6:6" x14ac:dyDescent="0.4">
      <c r="F280" s="71"/>
    </row>
    <row r="281" spans="6:6" x14ac:dyDescent="0.4">
      <c r="F281" s="71"/>
    </row>
    <row r="282" spans="6:6" x14ac:dyDescent="0.4">
      <c r="F282" s="71"/>
    </row>
    <row r="283" spans="6:6" x14ac:dyDescent="0.4">
      <c r="F283" s="71"/>
    </row>
    <row r="284" spans="6:6" x14ac:dyDescent="0.4">
      <c r="F284" s="71"/>
    </row>
    <row r="285" spans="6:6" x14ac:dyDescent="0.4">
      <c r="F285" s="71"/>
    </row>
    <row r="286" spans="6:6" x14ac:dyDescent="0.4">
      <c r="F286" s="71"/>
    </row>
    <row r="287" spans="6:6" x14ac:dyDescent="0.4">
      <c r="F287" s="71"/>
    </row>
    <row r="288" spans="6:6" x14ac:dyDescent="0.4">
      <c r="F288" s="71"/>
    </row>
    <row r="289" spans="6:6" x14ac:dyDescent="0.4">
      <c r="F289" s="71"/>
    </row>
    <row r="290" spans="6:6" x14ac:dyDescent="0.4">
      <c r="F290" s="71"/>
    </row>
    <row r="291" spans="6:6" x14ac:dyDescent="0.4">
      <c r="F291" s="71"/>
    </row>
    <row r="292" spans="6:6" x14ac:dyDescent="0.4">
      <c r="F292" s="71"/>
    </row>
    <row r="293" spans="6:6" x14ac:dyDescent="0.4">
      <c r="F293" s="71"/>
    </row>
    <row r="294" spans="6:6" x14ac:dyDescent="0.4">
      <c r="F294" s="71"/>
    </row>
    <row r="295" spans="6:6" x14ac:dyDescent="0.4">
      <c r="F295" s="71"/>
    </row>
    <row r="296" spans="6:6" x14ac:dyDescent="0.4">
      <c r="F296" s="71"/>
    </row>
    <row r="297" spans="6:6" x14ac:dyDescent="0.4">
      <c r="F297" s="71"/>
    </row>
    <row r="298" spans="6:6" x14ac:dyDescent="0.4">
      <c r="F298" s="71"/>
    </row>
    <row r="299" spans="6:6" x14ac:dyDescent="0.4">
      <c r="F299" s="71"/>
    </row>
    <row r="300" spans="6:6" x14ac:dyDescent="0.4">
      <c r="F300" s="71"/>
    </row>
    <row r="301" spans="6:6" x14ac:dyDescent="0.4">
      <c r="F301" s="71"/>
    </row>
    <row r="302" spans="6:6" x14ac:dyDescent="0.4">
      <c r="F302" s="71"/>
    </row>
    <row r="303" spans="6:6" x14ac:dyDescent="0.4">
      <c r="F303" s="71"/>
    </row>
    <row r="304" spans="6:6" x14ac:dyDescent="0.4">
      <c r="F304" s="71"/>
    </row>
    <row r="305" spans="6:6" x14ac:dyDescent="0.4">
      <c r="F305" s="71"/>
    </row>
    <row r="306" spans="6:6" x14ac:dyDescent="0.4">
      <c r="F306" s="71"/>
    </row>
    <row r="307" spans="6:6" x14ac:dyDescent="0.4">
      <c r="F307" s="71"/>
    </row>
    <row r="308" spans="6:6" x14ac:dyDescent="0.4">
      <c r="F308" s="71"/>
    </row>
    <row r="309" spans="6:6" x14ac:dyDescent="0.4">
      <c r="F309" s="71"/>
    </row>
    <row r="310" spans="6:6" x14ac:dyDescent="0.4">
      <c r="F310" s="71"/>
    </row>
    <row r="311" spans="6:6" x14ac:dyDescent="0.4">
      <c r="F311" s="71"/>
    </row>
    <row r="312" spans="6:6" x14ac:dyDescent="0.4">
      <c r="F312" s="71"/>
    </row>
    <row r="313" spans="6:6" x14ac:dyDescent="0.4">
      <c r="F313" s="71"/>
    </row>
    <row r="314" spans="6:6" x14ac:dyDescent="0.4">
      <c r="F314" s="71"/>
    </row>
    <row r="315" spans="6:6" x14ac:dyDescent="0.4">
      <c r="F315" s="71"/>
    </row>
    <row r="316" spans="6:6" x14ac:dyDescent="0.4">
      <c r="F316" s="71"/>
    </row>
    <row r="317" spans="6:6" x14ac:dyDescent="0.4">
      <c r="F317" s="71"/>
    </row>
    <row r="318" spans="6:6" x14ac:dyDescent="0.4">
      <c r="F318" s="71"/>
    </row>
    <row r="319" spans="6:6" x14ac:dyDescent="0.4">
      <c r="F319" s="71"/>
    </row>
    <row r="320" spans="6:6" x14ac:dyDescent="0.4">
      <c r="F320" s="71"/>
    </row>
    <row r="321" spans="6:6" x14ac:dyDescent="0.4">
      <c r="F321" s="71"/>
    </row>
    <row r="322" spans="6:6" x14ac:dyDescent="0.4">
      <c r="F322" s="71"/>
    </row>
    <row r="323" spans="6:6" x14ac:dyDescent="0.4">
      <c r="F323" s="71"/>
    </row>
    <row r="324" spans="6:6" x14ac:dyDescent="0.4">
      <c r="F324" s="71"/>
    </row>
    <row r="325" spans="6:6" x14ac:dyDescent="0.4">
      <c r="F325" s="71"/>
    </row>
    <row r="326" spans="6:6" x14ac:dyDescent="0.4">
      <c r="F326" s="71"/>
    </row>
    <row r="327" spans="6:6" x14ac:dyDescent="0.4">
      <c r="F327" s="71"/>
    </row>
    <row r="328" spans="6:6" x14ac:dyDescent="0.4">
      <c r="F328" s="71"/>
    </row>
    <row r="329" spans="6:6" x14ac:dyDescent="0.4">
      <c r="F329" s="71"/>
    </row>
    <row r="330" spans="6:6" x14ac:dyDescent="0.4">
      <c r="F330" s="71"/>
    </row>
    <row r="331" spans="6:6" x14ac:dyDescent="0.4">
      <c r="F331" s="71"/>
    </row>
    <row r="332" spans="6:6" x14ac:dyDescent="0.4">
      <c r="F332" s="71"/>
    </row>
    <row r="333" spans="6:6" x14ac:dyDescent="0.4">
      <c r="F333" s="71"/>
    </row>
    <row r="334" spans="6:6" x14ac:dyDescent="0.4">
      <c r="F334" s="71"/>
    </row>
    <row r="335" spans="6:6" x14ac:dyDescent="0.4">
      <c r="F335" s="71"/>
    </row>
    <row r="336" spans="6:6" x14ac:dyDescent="0.4">
      <c r="F336" s="71"/>
    </row>
    <row r="337" spans="6:6" x14ac:dyDescent="0.4">
      <c r="F337" s="71"/>
    </row>
    <row r="338" spans="6:6" x14ac:dyDescent="0.4">
      <c r="F338" s="71"/>
    </row>
    <row r="339" spans="6:6" x14ac:dyDescent="0.4">
      <c r="F339" s="71"/>
    </row>
    <row r="340" spans="6:6" x14ac:dyDescent="0.4">
      <c r="F340" s="71"/>
    </row>
    <row r="341" spans="6:6" x14ac:dyDescent="0.4">
      <c r="F341" s="71"/>
    </row>
    <row r="342" spans="6:6" x14ac:dyDescent="0.4">
      <c r="F342" s="71"/>
    </row>
    <row r="343" spans="6:6" x14ac:dyDescent="0.4">
      <c r="F343" s="71"/>
    </row>
    <row r="344" spans="6:6" x14ac:dyDescent="0.4">
      <c r="F344" s="71"/>
    </row>
    <row r="345" spans="6:6" x14ac:dyDescent="0.4">
      <c r="F345" s="71"/>
    </row>
    <row r="346" spans="6:6" x14ac:dyDescent="0.4">
      <c r="F346" s="71"/>
    </row>
    <row r="347" spans="6:6" x14ac:dyDescent="0.4">
      <c r="F347" s="71"/>
    </row>
    <row r="348" spans="6:6" x14ac:dyDescent="0.4">
      <c r="F348" s="71"/>
    </row>
    <row r="349" spans="6:6" x14ac:dyDescent="0.4">
      <c r="F349" s="71"/>
    </row>
    <row r="350" spans="6:6" x14ac:dyDescent="0.4">
      <c r="F350" s="71"/>
    </row>
    <row r="351" spans="6:6" x14ac:dyDescent="0.4">
      <c r="F351" s="71"/>
    </row>
    <row r="352" spans="6:6" x14ac:dyDescent="0.4">
      <c r="F352" s="71"/>
    </row>
    <row r="353" spans="6:6" x14ac:dyDescent="0.4">
      <c r="F353" s="71"/>
    </row>
    <row r="354" spans="6:6" x14ac:dyDescent="0.4">
      <c r="F354" s="71"/>
    </row>
    <row r="355" spans="6:6" x14ac:dyDescent="0.4">
      <c r="F355" s="71"/>
    </row>
    <row r="356" spans="6:6" x14ac:dyDescent="0.4">
      <c r="F356" s="71"/>
    </row>
    <row r="357" spans="6:6" x14ac:dyDescent="0.4">
      <c r="F357" s="71"/>
    </row>
    <row r="358" spans="6:6" x14ac:dyDescent="0.4">
      <c r="F358" s="71"/>
    </row>
    <row r="359" spans="6:6" x14ac:dyDescent="0.4">
      <c r="F359" s="71"/>
    </row>
    <row r="360" spans="6:6" x14ac:dyDescent="0.4">
      <c r="F360" s="71"/>
    </row>
    <row r="361" spans="6:6" x14ac:dyDescent="0.4">
      <c r="F361" s="71"/>
    </row>
    <row r="362" spans="6:6" x14ac:dyDescent="0.4">
      <c r="F362" s="71"/>
    </row>
    <row r="363" spans="6:6" x14ac:dyDescent="0.4">
      <c r="F363" s="71"/>
    </row>
    <row r="364" spans="6:6" x14ac:dyDescent="0.4">
      <c r="F364" s="71"/>
    </row>
    <row r="365" spans="6:6" x14ac:dyDescent="0.4">
      <c r="F365" s="71"/>
    </row>
    <row r="366" spans="6:6" x14ac:dyDescent="0.4">
      <c r="F366" s="71"/>
    </row>
    <row r="367" spans="6:6" x14ac:dyDescent="0.4">
      <c r="F367" s="71"/>
    </row>
    <row r="368" spans="6:6" x14ac:dyDescent="0.4">
      <c r="F368" s="71"/>
    </row>
    <row r="369" spans="6:6" x14ac:dyDescent="0.4">
      <c r="F369" s="71"/>
    </row>
    <row r="370" spans="6:6" x14ac:dyDescent="0.4">
      <c r="F370" s="71"/>
    </row>
    <row r="371" spans="6:6" x14ac:dyDescent="0.4">
      <c r="F371" s="71"/>
    </row>
    <row r="372" spans="6:6" x14ac:dyDescent="0.4">
      <c r="F372" s="71"/>
    </row>
    <row r="373" spans="6:6" x14ac:dyDescent="0.4">
      <c r="F373" s="71"/>
    </row>
    <row r="374" spans="6:6" x14ac:dyDescent="0.4">
      <c r="F374" s="71"/>
    </row>
    <row r="375" spans="6:6" x14ac:dyDescent="0.4">
      <c r="F375" s="71"/>
    </row>
    <row r="376" spans="6:6" x14ac:dyDescent="0.4">
      <c r="F376" s="71"/>
    </row>
    <row r="377" spans="6:6" x14ac:dyDescent="0.4">
      <c r="F377" s="71"/>
    </row>
    <row r="378" spans="6:6" x14ac:dyDescent="0.4">
      <c r="F378" s="71"/>
    </row>
    <row r="379" spans="6:6" x14ac:dyDescent="0.4">
      <c r="F379" s="71"/>
    </row>
    <row r="380" spans="6:6" x14ac:dyDescent="0.4">
      <c r="F380" s="71"/>
    </row>
    <row r="381" spans="6:6" x14ac:dyDescent="0.4">
      <c r="F381" s="71"/>
    </row>
    <row r="382" spans="6:6" x14ac:dyDescent="0.4">
      <c r="F382" s="71"/>
    </row>
    <row r="383" spans="6:6" x14ac:dyDescent="0.4">
      <c r="F383" s="71"/>
    </row>
    <row r="384" spans="6:6" x14ac:dyDescent="0.4">
      <c r="F384" s="71"/>
    </row>
    <row r="385" spans="6:6" x14ac:dyDescent="0.4">
      <c r="F385" s="71"/>
    </row>
    <row r="386" spans="6:6" x14ac:dyDescent="0.4">
      <c r="F386" s="71"/>
    </row>
    <row r="387" spans="6:6" x14ac:dyDescent="0.4">
      <c r="F387" s="71"/>
    </row>
    <row r="388" spans="6:6" x14ac:dyDescent="0.4">
      <c r="F388" s="71"/>
    </row>
    <row r="389" spans="6:6" x14ac:dyDescent="0.4">
      <c r="F389" s="71"/>
    </row>
    <row r="390" spans="6:6" x14ac:dyDescent="0.4">
      <c r="F390" s="71"/>
    </row>
    <row r="391" spans="6:6" x14ac:dyDescent="0.4">
      <c r="F391" s="71"/>
    </row>
    <row r="392" spans="6:6" x14ac:dyDescent="0.4">
      <c r="F392" s="71"/>
    </row>
    <row r="393" spans="6:6" x14ac:dyDescent="0.4">
      <c r="F393" s="71"/>
    </row>
    <row r="394" spans="6:6" x14ac:dyDescent="0.4">
      <c r="F394" s="71"/>
    </row>
    <row r="395" spans="6:6" x14ac:dyDescent="0.4">
      <c r="F395" s="71"/>
    </row>
    <row r="396" spans="6:6" x14ac:dyDescent="0.4">
      <c r="F396" s="71"/>
    </row>
    <row r="397" spans="6:6" x14ac:dyDescent="0.4">
      <c r="F397" s="71"/>
    </row>
    <row r="398" spans="6:6" x14ac:dyDescent="0.4">
      <c r="F398" s="71"/>
    </row>
    <row r="399" spans="6:6" x14ac:dyDescent="0.4">
      <c r="F399" s="71"/>
    </row>
    <row r="400" spans="6:6" x14ac:dyDescent="0.4">
      <c r="F400" s="71"/>
    </row>
    <row r="401" spans="6:6" x14ac:dyDescent="0.4">
      <c r="F401" s="71"/>
    </row>
    <row r="402" spans="6:6" x14ac:dyDescent="0.4">
      <c r="F402" s="71"/>
    </row>
    <row r="403" spans="6:6" x14ac:dyDescent="0.4">
      <c r="F403" s="71"/>
    </row>
    <row r="404" spans="6:6" x14ac:dyDescent="0.4">
      <c r="F404" s="71"/>
    </row>
    <row r="405" spans="6:6" x14ac:dyDescent="0.4">
      <c r="F405" s="71"/>
    </row>
    <row r="406" spans="6:6" x14ac:dyDescent="0.4">
      <c r="F406" s="71"/>
    </row>
    <row r="407" spans="6:6" x14ac:dyDescent="0.4">
      <c r="F407" s="71"/>
    </row>
    <row r="408" spans="6:6" x14ac:dyDescent="0.4">
      <c r="F408" s="71"/>
    </row>
    <row r="409" spans="6:6" x14ac:dyDescent="0.4">
      <c r="F409" s="71"/>
    </row>
    <row r="410" spans="6:6" x14ac:dyDescent="0.4">
      <c r="F410" s="71"/>
    </row>
    <row r="411" spans="6:6" x14ac:dyDescent="0.4">
      <c r="F411" s="71"/>
    </row>
    <row r="412" spans="6:6" x14ac:dyDescent="0.4">
      <c r="F412" s="71"/>
    </row>
    <row r="413" spans="6:6" x14ac:dyDescent="0.4">
      <c r="F413" s="71"/>
    </row>
    <row r="414" spans="6:6" x14ac:dyDescent="0.4">
      <c r="F414" s="71"/>
    </row>
    <row r="415" spans="6:6" x14ac:dyDescent="0.4">
      <c r="F415" s="71"/>
    </row>
    <row r="416" spans="6:6" x14ac:dyDescent="0.4">
      <c r="F416" s="71"/>
    </row>
    <row r="417" spans="6:6" x14ac:dyDescent="0.4">
      <c r="F417" s="71"/>
    </row>
    <row r="418" spans="6:6" x14ac:dyDescent="0.4">
      <c r="F418" s="71"/>
    </row>
    <row r="419" spans="6:6" x14ac:dyDescent="0.4">
      <c r="F419" s="71"/>
    </row>
    <row r="420" spans="6:6" x14ac:dyDescent="0.4">
      <c r="F420" s="71"/>
    </row>
    <row r="421" spans="6:6" x14ac:dyDescent="0.4">
      <c r="F421" s="71"/>
    </row>
    <row r="422" spans="6:6" x14ac:dyDescent="0.4">
      <c r="F422" s="71"/>
    </row>
    <row r="423" spans="6:6" x14ac:dyDescent="0.4">
      <c r="F423" s="71"/>
    </row>
    <row r="424" spans="6:6" x14ac:dyDescent="0.4">
      <c r="F424" s="71"/>
    </row>
    <row r="425" spans="6:6" x14ac:dyDescent="0.4">
      <c r="F425" s="71"/>
    </row>
    <row r="426" spans="6:6" x14ac:dyDescent="0.4">
      <c r="F426" s="71"/>
    </row>
    <row r="427" spans="6:6" x14ac:dyDescent="0.4">
      <c r="F427" s="71"/>
    </row>
    <row r="428" spans="6:6" x14ac:dyDescent="0.4">
      <c r="F428" s="71"/>
    </row>
    <row r="429" spans="6:6" x14ac:dyDescent="0.4">
      <c r="F429" s="71"/>
    </row>
    <row r="430" spans="6:6" x14ac:dyDescent="0.4">
      <c r="F430" s="71"/>
    </row>
    <row r="431" spans="6:6" x14ac:dyDescent="0.4">
      <c r="F431" s="71"/>
    </row>
    <row r="432" spans="6:6" x14ac:dyDescent="0.4">
      <c r="F432" s="71"/>
    </row>
    <row r="433" spans="6:6" x14ac:dyDescent="0.4">
      <c r="F433" s="71"/>
    </row>
    <row r="434" spans="6:6" x14ac:dyDescent="0.4">
      <c r="F434" s="71"/>
    </row>
    <row r="435" spans="6:6" x14ac:dyDescent="0.4">
      <c r="F435" s="71"/>
    </row>
    <row r="436" spans="6:6" x14ac:dyDescent="0.4">
      <c r="F436" s="71"/>
    </row>
    <row r="437" spans="6:6" x14ac:dyDescent="0.4">
      <c r="F437" s="71"/>
    </row>
    <row r="438" spans="6:6" x14ac:dyDescent="0.4">
      <c r="F438" s="71"/>
    </row>
    <row r="439" spans="6:6" x14ac:dyDescent="0.4">
      <c r="F439" s="71"/>
    </row>
    <row r="440" spans="6:6" x14ac:dyDescent="0.4">
      <c r="F440" s="71"/>
    </row>
    <row r="441" spans="6:6" x14ac:dyDescent="0.4">
      <c r="F441" s="71"/>
    </row>
    <row r="442" spans="6:6" x14ac:dyDescent="0.4">
      <c r="F442" s="71"/>
    </row>
    <row r="443" spans="6:6" x14ac:dyDescent="0.4">
      <c r="F443" s="71"/>
    </row>
    <row r="444" spans="6:6" x14ac:dyDescent="0.4">
      <c r="F444" s="71"/>
    </row>
    <row r="445" spans="6:6" x14ac:dyDescent="0.4">
      <c r="F445" s="71"/>
    </row>
    <row r="446" spans="6:6" x14ac:dyDescent="0.4">
      <c r="F446" s="71"/>
    </row>
    <row r="447" spans="6:6" x14ac:dyDescent="0.4">
      <c r="F447" s="71"/>
    </row>
    <row r="448" spans="6:6" x14ac:dyDescent="0.4">
      <c r="F448" s="71"/>
    </row>
    <row r="449" spans="6:6" x14ac:dyDescent="0.4">
      <c r="F449" s="71"/>
    </row>
    <row r="450" spans="6:6" x14ac:dyDescent="0.4">
      <c r="F450" s="71"/>
    </row>
    <row r="451" spans="6:6" x14ac:dyDescent="0.4">
      <c r="F451" s="71"/>
    </row>
    <row r="452" spans="6:6" x14ac:dyDescent="0.4">
      <c r="F452" s="71"/>
    </row>
    <row r="453" spans="6:6" x14ac:dyDescent="0.4">
      <c r="F453" s="71"/>
    </row>
    <row r="454" spans="6:6" x14ac:dyDescent="0.4">
      <c r="F454" s="71"/>
    </row>
    <row r="455" spans="6:6" x14ac:dyDescent="0.4">
      <c r="F455" s="71"/>
    </row>
    <row r="456" spans="6:6" x14ac:dyDescent="0.4">
      <c r="F456" s="71"/>
    </row>
    <row r="457" spans="6:6" x14ac:dyDescent="0.4">
      <c r="F457" s="71"/>
    </row>
    <row r="458" spans="6:6" x14ac:dyDescent="0.4">
      <c r="F458" s="71"/>
    </row>
    <row r="459" spans="6:6" x14ac:dyDescent="0.4">
      <c r="F459" s="71"/>
    </row>
    <row r="460" spans="6:6" x14ac:dyDescent="0.4">
      <c r="F460" s="71"/>
    </row>
    <row r="461" spans="6:6" x14ac:dyDescent="0.4">
      <c r="F461" s="71"/>
    </row>
    <row r="462" spans="6:6" x14ac:dyDescent="0.4">
      <c r="F462" s="71"/>
    </row>
    <row r="463" spans="6:6" x14ac:dyDescent="0.4">
      <c r="F463" s="71"/>
    </row>
    <row r="464" spans="6:6" x14ac:dyDescent="0.4">
      <c r="F464" s="71"/>
    </row>
    <row r="465" spans="6:6" x14ac:dyDescent="0.4">
      <c r="F465" s="71"/>
    </row>
    <row r="466" spans="6:6" x14ac:dyDescent="0.4">
      <c r="F466" s="71"/>
    </row>
    <row r="467" spans="6:6" x14ac:dyDescent="0.4">
      <c r="F467" s="71"/>
    </row>
    <row r="468" spans="6:6" x14ac:dyDescent="0.4">
      <c r="F468" s="71"/>
    </row>
    <row r="469" spans="6:6" x14ac:dyDescent="0.4">
      <c r="F469" s="71"/>
    </row>
    <row r="470" spans="6:6" x14ac:dyDescent="0.4">
      <c r="F470" s="71"/>
    </row>
    <row r="471" spans="6:6" x14ac:dyDescent="0.4">
      <c r="F471" s="71"/>
    </row>
    <row r="472" spans="6:6" x14ac:dyDescent="0.4">
      <c r="F472" s="71"/>
    </row>
    <row r="473" spans="6:6" x14ac:dyDescent="0.4">
      <c r="F473" s="71"/>
    </row>
    <row r="474" spans="6:6" x14ac:dyDescent="0.4">
      <c r="F474" s="71"/>
    </row>
    <row r="475" spans="6:6" x14ac:dyDescent="0.4">
      <c r="F475" s="71"/>
    </row>
    <row r="476" spans="6:6" x14ac:dyDescent="0.4">
      <c r="F476" s="71"/>
    </row>
    <row r="477" spans="6:6" x14ac:dyDescent="0.4">
      <c r="F477" s="71"/>
    </row>
    <row r="478" spans="6:6" x14ac:dyDescent="0.4">
      <c r="F478" s="71"/>
    </row>
    <row r="479" spans="6:6" x14ac:dyDescent="0.4">
      <c r="F479" s="71"/>
    </row>
    <row r="480" spans="6:6" x14ac:dyDescent="0.4">
      <c r="F480" s="71"/>
    </row>
    <row r="481" spans="6:6" x14ac:dyDescent="0.4">
      <c r="F481" s="71"/>
    </row>
    <row r="482" spans="6:6" x14ac:dyDescent="0.4">
      <c r="F482" s="71"/>
    </row>
    <row r="483" spans="6:6" x14ac:dyDescent="0.4">
      <c r="F483" s="71"/>
    </row>
    <row r="484" spans="6:6" x14ac:dyDescent="0.4">
      <c r="F484" s="71"/>
    </row>
    <row r="485" spans="6:6" x14ac:dyDescent="0.4">
      <c r="F485" s="71"/>
    </row>
    <row r="486" spans="6:6" x14ac:dyDescent="0.4">
      <c r="F486" s="71"/>
    </row>
    <row r="487" spans="6:6" x14ac:dyDescent="0.4">
      <c r="F487" s="71"/>
    </row>
    <row r="488" spans="6:6" x14ac:dyDescent="0.4">
      <c r="F488" s="71"/>
    </row>
    <row r="489" spans="6:6" x14ac:dyDescent="0.4">
      <c r="F489" s="71"/>
    </row>
    <row r="490" spans="6:6" x14ac:dyDescent="0.4">
      <c r="F490" s="71"/>
    </row>
    <row r="491" spans="6:6" x14ac:dyDescent="0.4">
      <c r="F491" s="71"/>
    </row>
    <row r="492" spans="6:6" x14ac:dyDescent="0.4">
      <c r="F492" s="71"/>
    </row>
    <row r="493" spans="6:6" x14ac:dyDescent="0.4">
      <c r="F493" s="71"/>
    </row>
    <row r="494" spans="6:6" x14ac:dyDescent="0.4">
      <c r="F494" s="71"/>
    </row>
    <row r="495" spans="6:6" x14ac:dyDescent="0.4">
      <c r="F495" s="71"/>
    </row>
    <row r="496" spans="6:6" x14ac:dyDescent="0.4">
      <c r="F496" s="71"/>
    </row>
    <row r="497" spans="6:6" x14ac:dyDescent="0.4">
      <c r="F497" s="71"/>
    </row>
    <row r="498" spans="6:6" x14ac:dyDescent="0.4">
      <c r="F498" s="71"/>
    </row>
    <row r="499" spans="6:6" x14ac:dyDescent="0.4">
      <c r="F499" s="71"/>
    </row>
    <row r="500" spans="6:6" x14ac:dyDescent="0.4">
      <c r="F500" s="71"/>
    </row>
    <row r="501" spans="6:6" x14ac:dyDescent="0.4">
      <c r="F501" s="71"/>
    </row>
    <row r="502" spans="6:6" x14ac:dyDescent="0.4">
      <c r="F502" s="71"/>
    </row>
    <row r="503" spans="6:6" x14ac:dyDescent="0.4">
      <c r="F503" s="71"/>
    </row>
    <row r="504" spans="6:6" x14ac:dyDescent="0.4">
      <c r="F504" s="71"/>
    </row>
    <row r="505" spans="6:6" x14ac:dyDescent="0.4">
      <c r="F505" s="71"/>
    </row>
    <row r="506" spans="6:6" x14ac:dyDescent="0.4">
      <c r="F506" s="71"/>
    </row>
    <row r="507" spans="6:6" x14ac:dyDescent="0.4">
      <c r="F507" s="71"/>
    </row>
    <row r="508" spans="6:6" x14ac:dyDescent="0.4">
      <c r="F508" s="71"/>
    </row>
    <row r="509" spans="6:6" x14ac:dyDescent="0.4">
      <c r="F509" s="71"/>
    </row>
    <row r="510" spans="6:6" x14ac:dyDescent="0.4">
      <c r="F510" s="71"/>
    </row>
    <row r="511" spans="6:6" x14ac:dyDescent="0.4">
      <c r="F511" s="71"/>
    </row>
    <row r="512" spans="6:6" x14ac:dyDescent="0.4">
      <c r="F512" s="71"/>
    </row>
    <row r="513" spans="6:6" x14ac:dyDescent="0.4">
      <c r="F513" s="71"/>
    </row>
    <row r="514" spans="6:6" x14ac:dyDescent="0.4">
      <c r="F514" s="71"/>
    </row>
    <row r="515" spans="6:6" x14ac:dyDescent="0.4">
      <c r="F515" s="71"/>
    </row>
    <row r="516" spans="6:6" x14ac:dyDescent="0.4">
      <c r="F516" s="71"/>
    </row>
    <row r="517" spans="6:6" x14ac:dyDescent="0.4">
      <c r="F517" s="71"/>
    </row>
    <row r="518" spans="6:6" x14ac:dyDescent="0.4">
      <c r="F518" s="71"/>
    </row>
    <row r="519" spans="6:6" x14ac:dyDescent="0.4">
      <c r="F519" s="71"/>
    </row>
    <row r="520" spans="6:6" x14ac:dyDescent="0.4">
      <c r="F520" s="71"/>
    </row>
    <row r="521" spans="6:6" x14ac:dyDescent="0.4">
      <c r="F521" s="71"/>
    </row>
    <row r="522" spans="6:6" x14ac:dyDescent="0.4">
      <c r="F522" s="71"/>
    </row>
    <row r="523" spans="6:6" x14ac:dyDescent="0.4">
      <c r="F523" s="71"/>
    </row>
    <row r="524" spans="6:6" x14ac:dyDescent="0.4">
      <c r="F524" s="71"/>
    </row>
    <row r="525" spans="6:6" x14ac:dyDescent="0.4">
      <c r="F525" s="71"/>
    </row>
    <row r="526" spans="6:6" x14ac:dyDescent="0.4">
      <c r="F526" s="71"/>
    </row>
    <row r="527" spans="6:6" x14ac:dyDescent="0.4">
      <c r="F527" s="71"/>
    </row>
    <row r="528" spans="6:6" x14ac:dyDescent="0.4">
      <c r="F528" s="71"/>
    </row>
    <row r="529" spans="6:6" x14ac:dyDescent="0.4">
      <c r="F529" s="71"/>
    </row>
    <row r="530" spans="6:6" x14ac:dyDescent="0.4">
      <c r="F530" s="71"/>
    </row>
    <row r="531" spans="6:6" x14ac:dyDescent="0.4">
      <c r="F531" s="71"/>
    </row>
    <row r="532" spans="6:6" x14ac:dyDescent="0.4">
      <c r="F532" s="71"/>
    </row>
    <row r="533" spans="6:6" x14ac:dyDescent="0.4">
      <c r="F533" s="71"/>
    </row>
    <row r="534" spans="6:6" x14ac:dyDescent="0.4">
      <c r="F534" s="71"/>
    </row>
    <row r="535" spans="6:6" x14ac:dyDescent="0.4">
      <c r="F535" s="71"/>
    </row>
    <row r="536" spans="6:6" x14ac:dyDescent="0.4">
      <c r="F536" s="71"/>
    </row>
    <row r="537" spans="6:6" x14ac:dyDescent="0.4">
      <c r="F537" s="71"/>
    </row>
    <row r="538" spans="6:6" x14ac:dyDescent="0.4">
      <c r="F538" s="71"/>
    </row>
    <row r="539" spans="6:6" x14ac:dyDescent="0.4">
      <c r="F539" s="71"/>
    </row>
    <row r="540" spans="6:6" x14ac:dyDescent="0.4">
      <c r="F540" s="71"/>
    </row>
    <row r="541" spans="6:6" x14ac:dyDescent="0.4">
      <c r="F541" s="71"/>
    </row>
    <row r="542" spans="6:6" x14ac:dyDescent="0.4">
      <c r="F542" s="71"/>
    </row>
    <row r="543" spans="6:6" x14ac:dyDescent="0.4">
      <c r="F543" s="71"/>
    </row>
    <row r="544" spans="6:6" x14ac:dyDescent="0.4">
      <c r="F544" s="71"/>
    </row>
    <row r="545" spans="6:6" x14ac:dyDescent="0.4">
      <c r="F545" s="71"/>
    </row>
    <row r="546" spans="6:6" x14ac:dyDescent="0.4">
      <c r="F546" s="71"/>
    </row>
    <row r="547" spans="6:6" x14ac:dyDescent="0.4">
      <c r="F547" s="71"/>
    </row>
    <row r="548" spans="6:6" x14ac:dyDescent="0.4">
      <c r="F548" s="71"/>
    </row>
    <row r="549" spans="6:6" x14ac:dyDescent="0.4">
      <c r="F549" s="71"/>
    </row>
    <row r="550" spans="6:6" x14ac:dyDescent="0.4">
      <c r="F550" s="71"/>
    </row>
    <row r="551" spans="6:6" x14ac:dyDescent="0.4">
      <c r="F551" s="71"/>
    </row>
    <row r="552" spans="6:6" x14ac:dyDescent="0.4">
      <c r="F552" s="71"/>
    </row>
    <row r="553" spans="6:6" x14ac:dyDescent="0.4">
      <c r="F553" s="71"/>
    </row>
    <row r="554" spans="6:6" x14ac:dyDescent="0.4">
      <c r="F554" s="71"/>
    </row>
    <row r="555" spans="6:6" x14ac:dyDescent="0.4">
      <c r="F555" s="71"/>
    </row>
    <row r="556" spans="6:6" x14ac:dyDescent="0.4">
      <c r="F556" s="71"/>
    </row>
    <row r="557" spans="6:6" x14ac:dyDescent="0.4">
      <c r="F557" s="71"/>
    </row>
    <row r="558" spans="6:6" x14ac:dyDescent="0.4">
      <c r="F558" s="71"/>
    </row>
    <row r="559" spans="6:6" x14ac:dyDescent="0.4">
      <c r="F559" s="71"/>
    </row>
    <row r="560" spans="6:6" x14ac:dyDescent="0.4">
      <c r="F560" s="71"/>
    </row>
    <row r="561" spans="6:6" x14ac:dyDescent="0.4">
      <c r="F561" s="71"/>
    </row>
    <row r="562" spans="6:6" x14ac:dyDescent="0.4">
      <c r="F562" s="71"/>
    </row>
    <row r="563" spans="6:6" x14ac:dyDescent="0.4">
      <c r="F563" s="71"/>
    </row>
    <row r="564" spans="6:6" x14ac:dyDescent="0.4">
      <c r="F564" s="71"/>
    </row>
    <row r="565" spans="6:6" x14ac:dyDescent="0.4">
      <c r="F565" s="71"/>
    </row>
    <row r="566" spans="6:6" x14ac:dyDescent="0.4">
      <c r="F566" s="71"/>
    </row>
    <row r="567" spans="6:6" x14ac:dyDescent="0.4">
      <c r="F567" s="71"/>
    </row>
    <row r="568" spans="6:6" x14ac:dyDescent="0.4">
      <c r="F568" s="71"/>
    </row>
    <row r="569" spans="6:6" x14ac:dyDescent="0.4">
      <c r="F569" s="71"/>
    </row>
    <row r="570" spans="6:6" x14ac:dyDescent="0.4">
      <c r="F570" s="71"/>
    </row>
    <row r="571" spans="6:6" x14ac:dyDescent="0.4">
      <c r="F571" s="71"/>
    </row>
    <row r="572" spans="6:6" x14ac:dyDescent="0.4">
      <c r="F572" s="71"/>
    </row>
    <row r="573" spans="6:6" x14ac:dyDescent="0.4">
      <c r="F573" s="71"/>
    </row>
    <row r="574" spans="6:6" x14ac:dyDescent="0.4">
      <c r="F574" s="71"/>
    </row>
    <row r="575" spans="6:6" x14ac:dyDescent="0.4">
      <c r="F575" s="71"/>
    </row>
    <row r="576" spans="6:6" x14ac:dyDescent="0.4">
      <c r="F576" s="71"/>
    </row>
    <row r="577" spans="6:6" x14ac:dyDescent="0.4">
      <c r="F577" s="71"/>
    </row>
    <row r="578" spans="6:6" x14ac:dyDescent="0.4">
      <c r="F578" s="71"/>
    </row>
    <row r="579" spans="6:6" x14ac:dyDescent="0.4">
      <c r="F579" s="71"/>
    </row>
    <row r="580" spans="6:6" x14ac:dyDescent="0.4">
      <c r="F580" s="71"/>
    </row>
    <row r="581" spans="6:6" x14ac:dyDescent="0.4">
      <c r="F581" s="71"/>
    </row>
    <row r="582" spans="6:6" x14ac:dyDescent="0.4">
      <c r="F582" s="71"/>
    </row>
    <row r="583" spans="6:6" x14ac:dyDescent="0.4">
      <c r="F583" s="71"/>
    </row>
    <row r="584" spans="6:6" x14ac:dyDescent="0.4">
      <c r="F584" s="71"/>
    </row>
    <row r="585" spans="6:6" x14ac:dyDescent="0.4">
      <c r="F585" s="71"/>
    </row>
    <row r="586" spans="6:6" x14ac:dyDescent="0.4">
      <c r="F586" s="71"/>
    </row>
    <row r="587" spans="6:6" x14ac:dyDescent="0.4">
      <c r="F587" s="71"/>
    </row>
    <row r="588" spans="6:6" x14ac:dyDescent="0.4">
      <c r="F588" s="71"/>
    </row>
    <row r="589" spans="6:6" x14ac:dyDescent="0.4">
      <c r="F589" s="71"/>
    </row>
    <row r="590" spans="6:6" x14ac:dyDescent="0.4">
      <c r="F590" s="71"/>
    </row>
    <row r="591" spans="6:6" x14ac:dyDescent="0.4">
      <c r="F591" s="71"/>
    </row>
    <row r="592" spans="6:6" x14ac:dyDescent="0.4">
      <c r="F592" s="71"/>
    </row>
    <row r="593" spans="6:6" x14ac:dyDescent="0.4">
      <c r="F593" s="71"/>
    </row>
    <row r="594" spans="6:6" x14ac:dyDescent="0.4">
      <c r="F594" s="71"/>
    </row>
    <row r="595" spans="6:6" x14ac:dyDescent="0.4">
      <c r="F595" s="71"/>
    </row>
    <row r="596" spans="6:6" x14ac:dyDescent="0.4">
      <c r="F596" s="71"/>
    </row>
    <row r="597" spans="6:6" x14ac:dyDescent="0.4">
      <c r="F597" s="71"/>
    </row>
    <row r="598" spans="6:6" x14ac:dyDescent="0.4">
      <c r="F598" s="71"/>
    </row>
    <row r="599" spans="6:6" x14ac:dyDescent="0.4">
      <c r="F599" s="71"/>
    </row>
    <row r="600" spans="6:6" x14ac:dyDescent="0.4">
      <c r="F600" s="71"/>
    </row>
    <row r="601" spans="6:6" x14ac:dyDescent="0.4">
      <c r="F601" s="71"/>
    </row>
    <row r="602" spans="6:6" x14ac:dyDescent="0.4">
      <c r="F602" s="71"/>
    </row>
    <row r="603" spans="6:6" x14ac:dyDescent="0.4">
      <c r="F603" s="71"/>
    </row>
    <row r="604" spans="6:6" x14ac:dyDescent="0.4">
      <c r="F604" s="71"/>
    </row>
    <row r="605" spans="6:6" x14ac:dyDescent="0.4">
      <c r="F605" s="71"/>
    </row>
    <row r="606" spans="6:6" x14ac:dyDescent="0.4">
      <c r="F606" s="71"/>
    </row>
    <row r="607" spans="6:6" x14ac:dyDescent="0.4">
      <c r="F607" s="71"/>
    </row>
    <row r="608" spans="6:6" x14ac:dyDescent="0.4">
      <c r="F608" s="71"/>
    </row>
    <row r="609" spans="6:6" x14ac:dyDescent="0.4">
      <c r="F609" s="71"/>
    </row>
    <row r="610" spans="6:6" x14ac:dyDescent="0.4">
      <c r="F610" s="71"/>
    </row>
    <row r="611" spans="6:6" x14ac:dyDescent="0.4">
      <c r="F611" s="71"/>
    </row>
    <row r="612" spans="6:6" x14ac:dyDescent="0.4">
      <c r="F612" s="71"/>
    </row>
    <row r="613" spans="6:6" x14ac:dyDescent="0.4">
      <c r="F613" s="71"/>
    </row>
    <row r="614" spans="6:6" x14ac:dyDescent="0.4">
      <c r="F614" s="71"/>
    </row>
    <row r="615" spans="6:6" x14ac:dyDescent="0.4">
      <c r="F615" s="71"/>
    </row>
    <row r="616" spans="6:6" x14ac:dyDescent="0.4">
      <c r="F616" s="71"/>
    </row>
    <row r="617" spans="6:6" x14ac:dyDescent="0.4">
      <c r="F617" s="71"/>
    </row>
    <row r="618" spans="6:6" x14ac:dyDescent="0.4">
      <c r="F618" s="71"/>
    </row>
    <row r="619" spans="6:6" x14ac:dyDescent="0.4">
      <c r="F619" s="71"/>
    </row>
    <row r="620" spans="6:6" x14ac:dyDescent="0.4">
      <c r="F620" s="71"/>
    </row>
    <row r="621" spans="6:6" x14ac:dyDescent="0.4">
      <c r="F621" s="71"/>
    </row>
    <row r="622" spans="6:6" x14ac:dyDescent="0.4">
      <c r="F622" s="71"/>
    </row>
    <row r="623" spans="6:6" x14ac:dyDescent="0.4">
      <c r="F623" s="71"/>
    </row>
    <row r="624" spans="6:6" x14ac:dyDescent="0.4">
      <c r="F624" s="71"/>
    </row>
    <row r="625" spans="6:6" x14ac:dyDescent="0.4">
      <c r="F625" s="71"/>
    </row>
    <row r="626" spans="6:6" x14ac:dyDescent="0.4">
      <c r="F626" s="71"/>
    </row>
    <row r="627" spans="6:6" x14ac:dyDescent="0.4">
      <c r="F627" s="71"/>
    </row>
    <row r="628" spans="6:6" x14ac:dyDescent="0.4">
      <c r="F628" s="71"/>
    </row>
    <row r="629" spans="6:6" x14ac:dyDescent="0.4">
      <c r="F629" s="71"/>
    </row>
    <row r="630" spans="6:6" x14ac:dyDescent="0.4">
      <c r="F630" s="71"/>
    </row>
    <row r="631" spans="6:6" x14ac:dyDescent="0.4">
      <c r="F631" s="71"/>
    </row>
    <row r="632" spans="6:6" x14ac:dyDescent="0.4">
      <c r="F632" s="71"/>
    </row>
    <row r="633" spans="6:6" x14ac:dyDescent="0.4">
      <c r="F633" s="71"/>
    </row>
    <row r="634" spans="6:6" x14ac:dyDescent="0.4">
      <c r="F634" s="71"/>
    </row>
    <row r="635" spans="6:6" x14ac:dyDescent="0.4">
      <c r="F635" s="71"/>
    </row>
    <row r="636" spans="6:6" x14ac:dyDescent="0.4">
      <c r="F636" s="71"/>
    </row>
    <row r="637" spans="6:6" x14ac:dyDescent="0.4">
      <c r="F637" s="71"/>
    </row>
    <row r="638" spans="6:6" x14ac:dyDescent="0.4">
      <c r="F638" s="71"/>
    </row>
    <row r="639" spans="6:6" x14ac:dyDescent="0.4">
      <c r="F639" s="71"/>
    </row>
    <row r="640" spans="6:6" x14ac:dyDescent="0.4">
      <c r="F640" s="71"/>
    </row>
    <row r="641" spans="6:6" x14ac:dyDescent="0.4">
      <c r="F641" s="71"/>
    </row>
    <row r="642" spans="6:6" x14ac:dyDescent="0.4">
      <c r="F642" s="71"/>
    </row>
    <row r="643" spans="6:6" x14ac:dyDescent="0.4">
      <c r="F643" s="71"/>
    </row>
    <row r="644" spans="6:6" x14ac:dyDescent="0.4">
      <c r="F644" s="71"/>
    </row>
    <row r="645" spans="6:6" x14ac:dyDescent="0.4">
      <c r="F645" s="71"/>
    </row>
    <row r="646" spans="6:6" x14ac:dyDescent="0.4">
      <c r="F646" s="71"/>
    </row>
    <row r="647" spans="6:6" x14ac:dyDescent="0.4">
      <c r="F647" s="71"/>
    </row>
    <row r="648" spans="6:6" x14ac:dyDescent="0.4">
      <c r="F648" s="71"/>
    </row>
    <row r="649" spans="6:6" x14ac:dyDescent="0.4">
      <c r="F649" s="71"/>
    </row>
    <row r="650" spans="6:6" x14ac:dyDescent="0.4">
      <c r="F650" s="71"/>
    </row>
    <row r="651" spans="6:6" x14ac:dyDescent="0.4">
      <c r="F651" s="71"/>
    </row>
    <row r="652" spans="6:6" x14ac:dyDescent="0.4">
      <c r="F652" s="71"/>
    </row>
    <row r="653" spans="6:6" x14ac:dyDescent="0.4">
      <c r="F653" s="71"/>
    </row>
    <row r="654" spans="6:6" x14ac:dyDescent="0.4">
      <c r="F654" s="71"/>
    </row>
    <row r="655" spans="6:6" x14ac:dyDescent="0.4">
      <c r="F655" s="71"/>
    </row>
    <row r="656" spans="6:6" x14ac:dyDescent="0.4">
      <c r="F656" s="71"/>
    </row>
    <row r="657" spans="6:6" x14ac:dyDescent="0.4">
      <c r="F657" s="71"/>
    </row>
    <row r="658" spans="6:6" x14ac:dyDescent="0.4">
      <c r="F658" s="71"/>
    </row>
    <row r="659" spans="6:6" x14ac:dyDescent="0.4">
      <c r="F659" s="71"/>
    </row>
    <row r="660" spans="6:6" x14ac:dyDescent="0.4">
      <c r="F660" s="71"/>
    </row>
    <row r="661" spans="6:6" x14ac:dyDescent="0.4">
      <c r="F661" s="71"/>
    </row>
    <row r="662" spans="6:6" x14ac:dyDescent="0.4">
      <c r="F662" s="71"/>
    </row>
    <row r="663" spans="6:6" x14ac:dyDescent="0.4">
      <c r="F663" s="71"/>
    </row>
    <row r="664" spans="6:6" x14ac:dyDescent="0.4">
      <c r="F664" s="71"/>
    </row>
    <row r="665" spans="6:6" x14ac:dyDescent="0.4">
      <c r="F665" s="71"/>
    </row>
    <row r="666" spans="6:6" x14ac:dyDescent="0.4">
      <c r="F666" s="71"/>
    </row>
    <row r="667" spans="6:6" x14ac:dyDescent="0.4">
      <c r="F667" s="71"/>
    </row>
    <row r="668" spans="6:6" x14ac:dyDescent="0.4">
      <c r="F668" s="71"/>
    </row>
    <row r="669" spans="6:6" x14ac:dyDescent="0.4">
      <c r="F669" s="71"/>
    </row>
    <row r="670" spans="6:6" x14ac:dyDescent="0.4">
      <c r="F670" s="71"/>
    </row>
    <row r="671" spans="6:6" x14ac:dyDescent="0.4">
      <c r="F671" s="71"/>
    </row>
    <row r="672" spans="6:6" x14ac:dyDescent="0.4">
      <c r="F672" s="71"/>
    </row>
    <row r="673" spans="6:6" x14ac:dyDescent="0.4">
      <c r="F673" s="71"/>
    </row>
    <row r="674" spans="6:6" x14ac:dyDescent="0.4">
      <c r="F674" s="71"/>
    </row>
    <row r="675" spans="6:6" x14ac:dyDescent="0.4">
      <c r="F675" s="71"/>
    </row>
    <row r="676" spans="6:6" x14ac:dyDescent="0.4">
      <c r="F676" s="71"/>
    </row>
    <row r="677" spans="6:6" x14ac:dyDescent="0.4">
      <c r="F677" s="71"/>
    </row>
    <row r="678" spans="6:6" x14ac:dyDescent="0.4">
      <c r="F678" s="71"/>
    </row>
    <row r="679" spans="6:6" x14ac:dyDescent="0.4">
      <c r="F679" s="71"/>
    </row>
    <row r="680" spans="6:6" x14ac:dyDescent="0.4">
      <c r="F680" s="71"/>
    </row>
    <row r="681" spans="6:6" x14ac:dyDescent="0.4">
      <c r="F681" s="71"/>
    </row>
    <row r="682" spans="6:6" x14ac:dyDescent="0.4">
      <c r="F682" s="71"/>
    </row>
    <row r="683" spans="6:6" x14ac:dyDescent="0.4">
      <c r="F683" s="71"/>
    </row>
    <row r="684" spans="6:6" x14ac:dyDescent="0.4">
      <c r="F684" s="71"/>
    </row>
    <row r="685" spans="6:6" x14ac:dyDescent="0.4">
      <c r="F685" s="71"/>
    </row>
    <row r="686" spans="6:6" x14ac:dyDescent="0.4">
      <c r="F686" s="71"/>
    </row>
    <row r="687" spans="6:6" x14ac:dyDescent="0.4">
      <c r="F687" s="71"/>
    </row>
    <row r="688" spans="6:6" x14ac:dyDescent="0.4">
      <c r="F688" s="71"/>
    </row>
    <row r="689" spans="6:6" x14ac:dyDescent="0.4">
      <c r="F689" s="71"/>
    </row>
    <row r="690" spans="6:6" x14ac:dyDescent="0.4">
      <c r="F690" s="71"/>
    </row>
    <row r="691" spans="6:6" x14ac:dyDescent="0.4">
      <c r="F691" s="71"/>
    </row>
    <row r="692" spans="6:6" x14ac:dyDescent="0.4">
      <c r="F692" s="71"/>
    </row>
    <row r="693" spans="6:6" x14ac:dyDescent="0.4">
      <c r="F693" s="71"/>
    </row>
    <row r="694" spans="6:6" x14ac:dyDescent="0.4">
      <c r="F694" s="71"/>
    </row>
    <row r="695" spans="6:6" x14ac:dyDescent="0.4">
      <c r="F695" s="71"/>
    </row>
    <row r="696" spans="6:6" x14ac:dyDescent="0.4">
      <c r="F696" s="71"/>
    </row>
    <row r="697" spans="6:6" x14ac:dyDescent="0.4">
      <c r="F697" s="71"/>
    </row>
    <row r="698" spans="6:6" x14ac:dyDescent="0.4">
      <c r="F698" s="71"/>
    </row>
    <row r="699" spans="6:6" x14ac:dyDescent="0.4">
      <c r="F699" s="71"/>
    </row>
    <row r="700" spans="6:6" x14ac:dyDescent="0.4">
      <c r="F700" s="71"/>
    </row>
    <row r="701" spans="6:6" x14ac:dyDescent="0.4">
      <c r="F701" s="71"/>
    </row>
    <row r="702" spans="6:6" x14ac:dyDescent="0.4">
      <c r="F702" s="71"/>
    </row>
    <row r="703" spans="6:6" x14ac:dyDescent="0.4">
      <c r="F703" s="71"/>
    </row>
    <row r="704" spans="6:6" x14ac:dyDescent="0.4">
      <c r="F704" s="71"/>
    </row>
    <row r="705" spans="6:6" x14ac:dyDescent="0.4">
      <c r="F705" s="71"/>
    </row>
    <row r="706" spans="6:6" x14ac:dyDescent="0.4">
      <c r="F706" s="71"/>
    </row>
    <row r="707" spans="6:6" x14ac:dyDescent="0.4">
      <c r="F707" s="71"/>
    </row>
    <row r="708" spans="6:6" x14ac:dyDescent="0.4">
      <c r="F708" s="71"/>
    </row>
    <row r="709" spans="6:6" x14ac:dyDescent="0.4">
      <c r="F709" s="71"/>
    </row>
    <row r="710" spans="6:6" x14ac:dyDescent="0.4">
      <c r="F710" s="71"/>
    </row>
    <row r="711" spans="6:6" x14ac:dyDescent="0.4">
      <c r="F711" s="71"/>
    </row>
    <row r="712" spans="6:6" x14ac:dyDescent="0.4">
      <c r="F712" s="71"/>
    </row>
    <row r="713" spans="6:6" x14ac:dyDescent="0.4">
      <c r="F713" s="71"/>
    </row>
    <row r="714" spans="6:6" x14ac:dyDescent="0.4">
      <c r="F714" s="71"/>
    </row>
    <row r="715" spans="6:6" x14ac:dyDescent="0.4">
      <c r="F715" s="71"/>
    </row>
    <row r="716" spans="6:6" x14ac:dyDescent="0.4">
      <c r="F716" s="71"/>
    </row>
    <row r="717" spans="6:6" x14ac:dyDescent="0.4">
      <c r="F717" s="71"/>
    </row>
    <row r="718" spans="6:6" x14ac:dyDescent="0.4">
      <c r="F718" s="71"/>
    </row>
    <row r="719" spans="6:6" x14ac:dyDescent="0.4">
      <c r="F719" s="71"/>
    </row>
    <row r="720" spans="6:6" x14ac:dyDescent="0.4">
      <c r="F720" s="71"/>
    </row>
    <row r="721" spans="6:6" x14ac:dyDescent="0.4">
      <c r="F721" s="71"/>
    </row>
    <row r="722" spans="6:6" x14ac:dyDescent="0.4">
      <c r="F722" s="71"/>
    </row>
    <row r="723" spans="6:6" x14ac:dyDescent="0.4">
      <c r="F723" s="71"/>
    </row>
    <row r="724" spans="6:6" x14ac:dyDescent="0.4">
      <c r="F724" s="71"/>
    </row>
    <row r="725" spans="6:6" x14ac:dyDescent="0.4">
      <c r="F725" s="71"/>
    </row>
    <row r="726" spans="6:6" x14ac:dyDescent="0.4">
      <c r="F726" s="71"/>
    </row>
    <row r="727" spans="6:6" x14ac:dyDescent="0.4">
      <c r="F727" s="71"/>
    </row>
    <row r="728" spans="6:6" x14ac:dyDescent="0.4">
      <c r="F728" s="71"/>
    </row>
    <row r="729" spans="6:6" x14ac:dyDescent="0.4">
      <c r="F729" s="71"/>
    </row>
    <row r="730" spans="6:6" x14ac:dyDescent="0.4">
      <c r="F730" s="71"/>
    </row>
    <row r="731" spans="6:6" x14ac:dyDescent="0.4">
      <c r="F731" s="71"/>
    </row>
    <row r="732" spans="6:6" x14ac:dyDescent="0.4">
      <c r="F732" s="71"/>
    </row>
    <row r="733" spans="6:6" x14ac:dyDescent="0.4">
      <c r="F733" s="71"/>
    </row>
    <row r="734" spans="6:6" x14ac:dyDescent="0.4">
      <c r="F734" s="71"/>
    </row>
    <row r="735" spans="6:6" x14ac:dyDescent="0.4">
      <c r="F735" s="71"/>
    </row>
    <row r="736" spans="6:6" x14ac:dyDescent="0.4">
      <c r="F736" s="71"/>
    </row>
    <row r="737" spans="6:6" x14ac:dyDescent="0.4">
      <c r="F737" s="71"/>
    </row>
    <row r="738" spans="6:6" x14ac:dyDescent="0.4">
      <c r="F738" s="71"/>
    </row>
    <row r="739" spans="6:6" x14ac:dyDescent="0.4">
      <c r="F739" s="71"/>
    </row>
    <row r="740" spans="6:6" x14ac:dyDescent="0.4">
      <c r="F740" s="71"/>
    </row>
    <row r="741" spans="6:6" x14ac:dyDescent="0.4">
      <c r="F741" s="71"/>
    </row>
    <row r="742" spans="6:6" x14ac:dyDescent="0.4">
      <c r="F742" s="71"/>
    </row>
    <row r="743" spans="6:6" x14ac:dyDescent="0.4">
      <c r="F743" s="71"/>
    </row>
    <row r="744" spans="6:6" x14ac:dyDescent="0.4">
      <c r="F744" s="71"/>
    </row>
    <row r="745" spans="6:6" x14ac:dyDescent="0.4">
      <c r="F745" s="71"/>
    </row>
    <row r="746" spans="6:6" x14ac:dyDescent="0.4">
      <c r="F746" s="71"/>
    </row>
    <row r="747" spans="6:6" x14ac:dyDescent="0.4">
      <c r="F747" s="71"/>
    </row>
    <row r="748" spans="6:6" x14ac:dyDescent="0.4">
      <c r="F748" s="71"/>
    </row>
    <row r="749" spans="6:6" x14ac:dyDescent="0.4">
      <c r="F749" s="71"/>
    </row>
    <row r="750" spans="6:6" x14ac:dyDescent="0.4">
      <c r="F750" s="71"/>
    </row>
    <row r="751" spans="6:6" x14ac:dyDescent="0.4">
      <c r="F751" s="71"/>
    </row>
    <row r="752" spans="6:6" x14ac:dyDescent="0.4">
      <c r="F752" s="71"/>
    </row>
    <row r="753" spans="6:6" x14ac:dyDescent="0.4">
      <c r="F753" s="71"/>
    </row>
    <row r="754" spans="6:6" x14ac:dyDescent="0.4">
      <c r="F754" s="71"/>
    </row>
    <row r="755" spans="6:6" x14ac:dyDescent="0.4">
      <c r="F755" s="71"/>
    </row>
    <row r="756" spans="6:6" x14ac:dyDescent="0.4">
      <c r="F756" s="71"/>
    </row>
    <row r="757" spans="6:6" x14ac:dyDescent="0.4">
      <c r="F757" s="71"/>
    </row>
    <row r="758" spans="6:6" x14ac:dyDescent="0.4">
      <c r="F758" s="71"/>
    </row>
    <row r="759" spans="6:6" x14ac:dyDescent="0.4">
      <c r="F759" s="71"/>
    </row>
    <row r="760" spans="6:6" x14ac:dyDescent="0.4">
      <c r="F760" s="71"/>
    </row>
    <row r="761" spans="6:6" x14ac:dyDescent="0.4">
      <c r="F761" s="71"/>
    </row>
    <row r="762" spans="6:6" x14ac:dyDescent="0.4">
      <c r="F762" s="71"/>
    </row>
    <row r="763" spans="6:6" x14ac:dyDescent="0.4">
      <c r="F763" s="71"/>
    </row>
    <row r="764" spans="6:6" x14ac:dyDescent="0.4">
      <c r="F764" s="71"/>
    </row>
    <row r="765" spans="6:6" x14ac:dyDescent="0.4">
      <c r="F765" s="71"/>
    </row>
    <row r="766" spans="6:6" x14ac:dyDescent="0.4">
      <c r="F766" s="71"/>
    </row>
    <row r="767" spans="6:6" x14ac:dyDescent="0.4">
      <c r="F767" s="71"/>
    </row>
    <row r="768" spans="6:6" x14ac:dyDescent="0.4">
      <c r="F768" s="71"/>
    </row>
    <row r="769" spans="6:6" x14ac:dyDescent="0.4">
      <c r="F769" s="71"/>
    </row>
    <row r="770" spans="6:6" x14ac:dyDescent="0.4">
      <c r="F770" s="71"/>
    </row>
    <row r="771" spans="6:6" x14ac:dyDescent="0.4">
      <c r="F771" s="71"/>
    </row>
    <row r="772" spans="6:6" x14ac:dyDescent="0.4">
      <c r="F772" s="71"/>
    </row>
    <row r="773" spans="6:6" x14ac:dyDescent="0.4">
      <c r="F773" s="71"/>
    </row>
    <row r="774" spans="6:6" x14ac:dyDescent="0.4">
      <c r="F774" s="71"/>
    </row>
    <row r="775" spans="6:6" x14ac:dyDescent="0.4">
      <c r="F775" s="71"/>
    </row>
    <row r="776" spans="6:6" x14ac:dyDescent="0.4">
      <c r="F776" s="71"/>
    </row>
    <row r="777" spans="6:6" x14ac:dyDescent="0.4">
      <c r="F777" s="71"/>
    </row>
    <row r="778" spans="6:6" x14ac:dyDescent="0.4">
      <c r="F778" s="71"/>
    </row>
    <row r="779" spans="6:6" x14ac:dyDescent="0.4">
      <c r="F779" s="71"/>
    </row>
    <row r="780" spans="6:6" x14ac:dyDescent="0.4">
      <c r="F780" s="71"/>
    </row>
    <row r="781" spans="6:6" x14ac:dyDescent="0.4">
      <c r="F781" s="71"/>
    </row>
    <row r="782" spans="6:6" x14ac:dyDescent="0.4">
      <c r="F782" s="71"/>
    </row>
    <row r="783" spans="6:6" x14ac:dyDescent="0.4">
      <c r="F783" s="71"/>
    </row>
    <row r="784" spans="6:6" x14ac:dyDescent="0.4">
      <c r="F784" s="71"/>
    </row>
    <row r="785" spans="6:6" x14ac:dyDescent="0.4">
      <c r="F785" s="71"/>
    </row>
    <row r="786" spans="6:6" x14ac:dyDescent="0.4">
      <c r="F786" s="71"/>
    </row>
    <row r="787" spans="6:6" x14ac:dyDescent="0.4">
      <c r="F787" s="71"/>
    </row>
    <row r="788" spans="6:6" x14ac:dyDescent="0.4">
      <c r="F788" s="71"/>
    </row>
    <row r="789" spans="6:6" x14ac:dyDescent="0.4">
      <c r="F789" s="71"/>
    </row>
    <row r="790" spans="6:6" x14ac:dyDescent="0.4">
      <c r="F790" s="71"/>
    </row>
    <row r="791" spans="6:6" x14ac:dyDescent="0.4">
      <c r="F791" s="71"/>
    </row>
    <row r="792" spans="6:6" x14ac:dyDescent="0.4">
      <c r="F792" s="71"/>
    </row>
    <row r="793" spans="6:6" x14ac:dyDescent="0.4">
      <c r="F793" s="71"/>
    </row>
    <row r="794" spans="6:6" x14ac:dyDescent="0.4">
      <c r="F794" s="71"/>
    </row>
    <row r="795" spans="6:6" x14ac:dyDescent="0.4">
      <c r="F795" s="71"/>
    </row>
    <row r="796" spans="6:6" x14ac:dyDescent="0.4">
      <c r="F796" s="71"/>
    </row>
    <row r="797" spans="6:6" x14ac:dyDescent="0.4">
      <c r="F797" s="71"/>
    </row>
    <row r="798" spans="6:6" x14ac:dyDescent="0.4">
      <c r="F798" s="71"/>
    </row>
    <row r="799" spans="6:6" x14ac:dyDescent="0.4">
      <c r="F799" s="71"/>
    </row>
    <row r="800" spans="6:6" x14ac:dyDescent="0.4">
      <c r="F800" s="71"/>
    </row>
    <row r="801" spans="6:6" x14ac:dyDescent="0.4">
      <c r="F801" s="71"/>
    </row>
    <row r="802" spans="6:6" x14ac:dyDescent="0.4">
      <c r="F802" s="71"/>
    </row>
    <row r="803" spans="6:6" x14ac:dyDescent="0.4">
      <c r="F803" s="71"/>
    </row>
    <row r="804" spans="6:6" x14ac:dyDescent="0.4">
      <c r="F804" s="71"/>
    </row>
    <row r="805" spans="6:6" x14ac:dyDescent="0.4">
      <c r="F805" s="71"/>
    </row>
    <row r="806" spans="6:6" x14ac:dyDescent="0.4">
      <c r="F806" s="71"/>
    </row>
    <row r="807" spans="6:6" x14ac:dyDescent="0.4">
      <c r="F807" s="71"/>
    </row>
    <row r="808" spans="6:6" x14ac:dyDescent="0.4">
      <c r="F808" s="71"/>
    </row>
    <row r="809" spans="6:6" x14ac:dyDescent="0.4">
      <c r="F809" s="71"/>
    </row>
    <row r="810" spans="6:6" x14ac:dyDescent="0.4">
      <c r="F810" s="71"/>
    </row>
    <row r="811" spans="6:6" x14ac:dyDescent="0.4">
      <c r="F811" s="71"/>
    </row>
    <row r="812" spans="6:6" x14ac:dyDescent="0.4">
      <c r="F812" s="71"/>
    </row>
    <row r="813" spans="6:6" x14ac:dyDescent="0.4">
      <c r="F813" s="71"/>
    </row>
    <row r="814" spans="6:6" x14ac:dyDescent="0.4">
      <c r="F814" s="71"/>
    </row>
    <row r="815" spans="6:6" x14ac:dyDescent="0.4">
      <c r="F815" s="71"/>
    </row>
    <row r="816" spans="6:6" x14ac:dyDescent="0.4">
      <c r="F816" s="71"/>
    </row>
    <row r="817" spans="6:6" x14ac:dyDescent="0.4">
      <c r="F817" s="71"/>
    </row>
    <row r="818" spans="6:6" x14ac:dyDescent="0.4">
      <c r="F818" s="71"/>
    </row>
    <row r="819" spans="6:6" x14ac:dyDescent="0.4">
      <c r="F819" s="71"/>
    </row>
    <row r="820" spans="6:6" x14ac:dyDescent="0.4">
      <c r="F820" s="71"/>
    </row>
    <row r="821" spans="6:6" x14ac:dyDescent="0.4">
      <c r="F821" s="71"/>
    </row>
    <row r="822" spans="6:6" x14ac:dyDescent="0.4">
      <c r="F822" s="71"/>
    </row>
    <row r="823" spans="6:6" x14ac:dyDescent="0.4">
      <c r="F823" s="71"/>
    </row>
    <row r="824" spans="6:6" x14ac:dyDescent="0.4">
      <c r="F824" s="71"/>
    </row>
    <row r="825" spans="6:6" x14ac:dyDescent="0.4">
      <c r="F825" s="71"/>
    </row>
    <row r="826" spans="6:6" x14ac:dyDescent="0.4">
      <c r="F826" s="71"/>
    </row>
    <row r="827" spans="6:6" x14ac:dyDescent="0.4">
      <c r="F827" s="71"/>
    </row>
    <row r="828" spans="6:6" x14ac:dyDescent="0.4">
      <c r="F828" s="71"/>
    </row>
    <row r="829" spans="6:6" x14ac:dyDescent="0.4">
      <c r="F829" s="71"/>
    </row>
    <row r="830" spans="6:6" x14ac:dyDescent="0.4">
      <c r="F830" s="71"/>
    </row>
    <row r="831" spans="6:6" x14ac:dyDescent="0.4">
      <c r="F831" s="71"/>
    </row>
    <row r="832" spans="6:6" x14ac:dyDescent="0.4">
      <c r="F832" s="71"/>
    </row>
    <row r="833" spans="6:6" x14ac:dyDescent="0.4">
      <c r="F833" s="71"/>
    </row>
    <row r="834" spans="6:6" x14ac:dyDescent="0.4">
      <c r="F834" s="71"/>
    </row>
    <row r="835" spans="6:6" x14ac:dyDescent="0.4">
      <c r="F835" s="71"/>
    </row>
    <row r="836" spans="6:6" x14ac:dyDescent="0.4">
      <c r="F836" s="71"/>
    </row>
    <row r="837" spans="6:6" x14ac:dyDescent="0.4">
      <c r="F837" s="71"/>
    </row>
    <row r="838" spans="6:6" x14ac:dyDescent="0.4">
      <c r="F838" s="71"/>
    </row>
    <row r="839" spans="6:6" x14ac:dyDescent="0.4">
      <c r="F839" s="71"/>
    </row>
    <row r="840" spans="6:6" x14ac:dyDescent="0.4">
      <c r="F840" s="71"/>
    </row>
    <row r="841" spans="6:6" x14ac:dyDescent="0.4">
      <c r="F841" s="71"/>
    </row>
    <row r="842" spans="6:6" x14ac:dyDescent="0.4">
      <c r="F842" s="71"/>
    </row>
    <row r="843" spans="6:6" x14ac:dyDescent="0.4">
      <c r="F843" s="71"/>
    </row>
    <row r="844" spans="6:6" x14ac:dyDescent="0.4">
      <c r="F844" s="71"/>
    </row>
    <row r="845" spans="6:6" x14ac:dyDescent="0.4">
      <c r="F845" s="71"/>
    </row>
    <row r="846" spans="6:6" x14ac:dyDescent="0.4">
      <c r="F846" s="71"/>
    </row>
    <row r="847" spans="6:6" x14ac:dyDescent="0.4">
      <c r="F847" s="71"/>
    </row>
    <row r="848" spans="6:6" x14ac:dyDescent="0.4">
      <c r="F848" s="71"/>
    </row>
    <row r="849" spans="6:6" x14ac:dyDescent="0.4">
      <c r="F849" s="71"/>
    </row>
    <row r="850" spans="6:6" x14ac:dyDescent="0.4">
      <c r="F850" s="71"/>
    </row>
    <row r="851" spans="6:6" x14ac:dyDescent="0.4">
      <c r="F851" s="71"/>
    </row>
    <row r="852" spans="6:6" x14ac:dyDescent="0.4">
      <c r="F852" s="71"/>
    </row>
    <row r="853" spans="6:6" x14ac:dyDescent="0.4">
      <c r="F853" s="71"/>
    </row>
    <row r="854" spans="6:6" x14ac:dyDescent="0.4">
      <c r="F854" s="71"/>
    </row>
    <row r="855" spans="6:6" x14ac:dyDescent="0.4">
      <c r="F855" s="71"/>
    </row>
    <row r="856" spans="6:6" x14ac:dyDescent="0.4">
      <c r="F856" s="71"/>
    </row>
    <row r="857" spans="6:6" x14ac:dyDescent="0.4">
      <c r="F857" s="71"/>
    </row>
    <row r="858" spans="6:6" x14ac:dyDescent="0.4">
      <c r="F858" s="71"/>
    </row>
    <row r="859" spans="6:6" x14ac:dyDescent="0.4">
      <c r="F859" s="71"/>
    </row>
    <row r="860" spans="6:6" x14ac:dyDescent="0.4">
      <c r="F860" s="71"/>
    </row>
    <row r="861" spans="6:6" x14ac:dyDescent="0.4">
      <c r="F861" s="71"/>
    </row>
    <row r="862" spans="6:6" x14ac:dyDescent="0.4">
      <c r="F862" s="71"/>
    </row>
    <row r="863" spans="6:6" x14ac:dyDescent="0.4">
      <c r="F863" s="71"/>
    </row>
    <row r="864" spans="6:6" x14ac:dyDescent="0.4">
      <c r="F864" s="71"/>
    </row>
    <row r="865" spans="6:6" x14ac:dyDescent="0.4">
      <c r="F865" s="71"/>
    </row>
    <row r="866" spans="6:6" x14ac:dyDescent="0.4">
      <c r="F866" s="71"/>
    </row>
    <row r="867" spans="6:6" x14ac:dyDescent="0.4">
      <c r="F867" s="71"/>
    </row>
    <row r="868" spans="6:6" x14ac:dyDescent="0.4">
      <c r="F868" s="71"/>
    </row>
    <row r="869" spans="6:6" x14ac:dyDescent="0.4">
      <c r="F869" s="71"/>
    </row>
    <row r="870" spans="6:6" x14ac:dyDescent="0.4">
      <c r="F870" s="71"/>
    </row>
    <row r="871" spans="6:6" x14ac:dyDescent="0.4">
      <c r="F871" s="71"/>
    </row>
    <row r="872" spans="6:6" x14ac:dyDescent="0.4">
      <c r="F872" s="71"/>
    </row>
    <row r="873" spans="6:6" x14ac:dyDescent="0.4">
      <c r="F873" s="71"/>
    </row>
    <row r="874" spans="6:6" x14ac:dyDescent="0.4">
      <c r="F874" s="71"/>
    </row>
    <row r="875" spans="6:6" x14ac:dyDescent="0.4">
      <c r="F875" s="71"/>
    </row>
    <row r="876" spans="6:6" x14ac:dyDescent="0.4">
      <c r="F876" s="71"/>
    </row>
    <row r="877" spans="6:6" x14ac:dyDescent="0.4">
      <c r="F877" s="71"/>
    </row>
    <row r="878" spans="6:6" x14ac:dyDescent="0.4">
      <c r="F878" s="71"/>
    </row>
    <row r="879" spans="6:6" x14ac:dyDescent="0.4">
      <c r="F879" s="71"/>
    </row>
    <row r="880" spans="6:6" x14ac:dyDescent="0.4">
      <c r="F880" s="71"/>
    </row>
    <row r="881" spans="6:6" x14ac:dyDescent="0.4">
      <c r="F881" s="71"/>
    </row>
    <row r="882" spans="6:6" x14ac:dyDescent="0.4">
      <c r="F882" s="71"/>
    </row>
    <row r="883" spans="6:6" x14ac:dyDescent="0.4">
      <c r="F883" s="71"/>
    </row>
    <row r="884" spans="6:6" x14ac:dyDescent="0.4">
      <c r="F884" s="71"/>
    </row>
    <row r="885" spans="6:6" x14ac:dyDescent="0.4">
      <c r="F885" s="71"/>
    </row>
    <row r="886" spans="6:6" x14ac:dyDescent="0.4">
      <c r="F886" s="71"/>
    </row>
    <row r="887" spans="6:6" x14ac:dyDescent="0.4">
      <c r="F887" s="71"/>
    </row>
    <row r="888" spans="6:6" x14ac:dyDescent="0.4">
      <c r="F888" s="71"/>
    </row>
    <row r="889" spans="6:6" x14ac:dyDescent="0.4">
      <c r="F889" s="71"/>
    </row>
    <row r="890" spans="6:6" x14ac:dyDescent="0.4">
      <c r="F890" s="71"/>
    </row>
    <row r="891" spans="6:6" x14ac:dyDescent="0.4">
      <c r="F891" s="71"/>
    </row>
    <row r="892" spans="6:6" x14ac:dyDescent="0.4">
      <c r="F892" s="71"/>
    </row>
    <row r="893" spans="6:6" x14ac:dyDescent="0.4">
      <c r="F893" s="71"/>
    </row>
    <row r="894" spans="6:6" x14ac:dyDescent="0.4">
      <c r="F894" s="71"/>
    </row>
    <row r="895" spans="6:6" x14ac:dyDescent="0.4">
      <c r="F895" s="71"/>
    </row>
    <row r="896" spans="6:6" x14ac:dyDescent="0.4">
      <c r="F896" s="71"/>
    </row>
    <row r="897" spans="6:6" x14ac:dyDescent="0.4">
      <c r="F897" s="71"/>
    </row>
    <row r="898" spans="6:6" x14ac:dyDescent="0.4">
      <c r="F898" s="71"/>
    </row>
    <row r="899" spans="6:6" x14ac:dyDescent="0.4">
      <c r="F899" s="71"/>
    </row>
    <row r="900" spans="6:6" x14ac:dyDescent="0.4">
      <c r="F900" s="71"/>
    </row>
    <row r="901" spans="6:6" x14ac:dyDescent="0.4">
      <c r="F901" s="71"/>
    </row>
    <row r="902" spans="6:6" x14ac:dyDescent="0.4">
      <c r="F902" s="71"/>
    </row>
    <row r="903" spans="6:6" x14ac:dyDescent="0.4">
      <c r="F903" s="71"/>
    </row>
    <row r="904" spans="6:6" x14ac:dyDescent="0.4">
      <c r="F904" s="71"/>
    </row>
    <row r="905" spans="6:6" x14ac:dyDescent="0.4">
      <c r="F905" s="71"/>
    </row>
    <row r="906" spans="6:6" x14ac:dyDescent="0.4">
      <c r="F906" s="71"/>
    </row>
    <row r="907" spans="6:6" x14ac:dyDescent="0.4">
      <c r="F907" s="71"/>
    </row>
    <row r="908" spans="6:6" x14ac:dyDescent="0.4">
      <c r="F908" s="71"/>
    </row>
    <row r="909" spans="6:6" x14ac:dyDescent="0.4">
      <c r="F909" s="71"/>
    </row>
    <row r="910" spans="6:6" x14ac:dyDescent="0.4">
      <c r="F910" s="71"/>
    </row>
    <row r="911" spans="6:6" x14ac:dyDescent="0.4">
      <c r="F911" s="71"/>
    </row>
    <row r="912" spans="6:6" x14ac:dyDescent="0.4">
      <c r="F912" s="71"/>
    </row>
    <row r="913" spans="6:6" x14ac:dyDescent="0.4">
      <c r="F913" s="71"/>
    </row>
    <row r="914" spans="6:6" x14ac:dyDescent="0.4">
      <c r="F914" s="71"/>
    </row>
    <row r="915" spans="6:6" x14ac:dyDescent="0.4">
      <c r="F915" s="71"/>
    </row>
    <row r="916" spans="6:6" x14ac:dyDescent="0.4">
      <c r="F916" s="71"/>
    </row>
    <row r="917" spans="6:6" x14ac:dyDescent="0.4">
      <c r="F917" s="71"/>
    </row>
    <row r="918" spans="6:6" x14ac:dyDescent="0.4">
      <c r="F918" s="71"/>
    </row>
    <row r="919" spans="6:6" x14ac:dyDescent="0.4">
      <c r="F919" s="71"/>
    </row>
    <row r="920" spans="6:6" x14ac:dyDescent="0.4">
      <c r="F920" s="71"/>
    </row>
    <row r="921" spans="6:6" x14ac:dyDescent="0.4">
      <c r="F921" s="71"/>
    </row>
    <row r="922" spans="6:6" x14ac:dyDescent="0.4">
      <c r="F922" s="71"/>
    </row>
    <row r="923" spans="6:6" x14ac:dyDescent="0.4">
      <c r="F923" s="71"/>
    </row>
    <row r="924" spans="6:6" x14ac:dyDescent="0.4">
      <c r="F924" s="71"/>
    </row>
    <row r="925" spans="6:6" x14ac:dyDescent="0.4">
      <c r="F925" s="71"/>
    </row>
    <row r="926" spans="6:6" x14ac:dyDescent="0.4">
      <c r="F926" s="71"/>
    </row>
    <row r="927" spans="6:6" x14ac:dyDescent="0.4">
      <c r="F927" s="71"/>
    </row>
    <row r="928" spans="6:6" x14ac:dyDescent="0.4">
      <c r="F928" s="71"/>
    </row>
    <row r="929" spans="6:6" x14ac:dyDescent="0.4">
      <c r="F929" s="71"/>
    </row>
    <row r="930" spans="6:6" x14ac:dyDescent="0.4">
      <c r="F930" s="71"/>
    </row>
    <row r="931" spans="6:6" x14ac:dyDescent="0.4">
      <c r="F931" s="71"/>
    </row>
    <row r="932" spans="6:6" x14ac:dyDescent="0.4">
      <c r="F932" s="71"/>
    </row>
    <row r="933" spans="6:6" x14ac:dyDescent="0.4">
      <c r="F933" s="71"/>
    </row>
    <row r="934" spans="6:6" x14ac:dyDescent="0.4">
      <c r="F934" s="71"/>
    </row>
    <row r="935" spans="6:6" x14ac:dyDescent="0.4">
      <c r="F935" s="71"/>
    </row>
    <row r="936" spans="6:6" x14ac:dyDescent="0.4">
      <c r="F936" s="71"/>
    </row>
    <row r="937" spans="6:6" x14ac:dyDescent="0.4">
      <c r="F937" s="71"/>
    </row>
    <row r="938" spans="6:6" x14ac:dyDescent="0.4">
      <c r="F938" s="71"/>
    </row>
    <row r="939" spans="6:6" x14ac:dyDescent="0.4">
      <c r="F939" s="71"/>
    </row>
    <row r="940" spans="6:6" x14ac:dyDescent="0.4">
      <c r="F940" s="71"/>
    </row>
    <row r="941" spans="6:6" x14ac:dyDescent="0.4">
      <c r="F941" s="71"/>
    </row>
    <row r="942" spans="6:6" x14ac:dyDescent="0.4">
      <c r="F942" s="71"/>
    </row>
    <row r="943" spans="6:6" x14ac:dyDescent="0.4">
      <c r="F943" s="71"/>
    </row>
    <row r="944" spans="6:6" x14ac:dyDescent="0.4">
      <c r="F944" s="71"/>
    </row>
    <row r="945" spans="6:6" x14ac:dyDescent="0.4">
      <c r="F945" s="71"/>
    </row>
    <row r="946" spans="6:6" x14ac:dyDescent="0.4">
      <c r="F946" s="71"/>
    </row>
    <row r="947" spans="6:6" x14ac:dyDescent="0.4">
      <c r="F947" s="71"/>
    </row>
    <row r="948" spans="6:6" x14ac:dyDescent="0.4">
      <c r="F948" s="71"/>
    </row>
    <row r="949" spans="6:6" x14ac:dyDescent="0.4">
      <c r="F949" s="71"/>
    </row>
    <row r="950" spans="6:6" x14ac:dyDescent="0.4">
      <c r="F950" s="71"/>
    </row>
    <row r="951" spans="6:6" x14ac:dyDescent="0.4">
      <c r="F951" s="71"/>
    </row>
    <row r="952" spans="6:6" x14ac:dyDescent="0.4">
      <c r="F952" s="71"/>
    </row>
    <row r="953" spans="6:6" x14ac:dyDescent="0.4">
      <c r="F953" s="71"/>
    </row>
    <row r="954" spans="6:6" x14ac:dyDescent="0.4">
      <c r="F954" s="71"/>
    </row>
    <row r="955" spans="6:6" x14ac:dyDescent="0.4">
      <c r="F955" s="71"/>
    </row>
    <row r="956" spans="6:6" x14ac:dyDescent="0.4">
      <c r="F956" s="71"/>
    </row>
    <row r="957" spans="6:6" x14ac:dyDescent="0.4">
      <c r="F957" s="71"/>
    </row>
    <row r="958" spans="6:6" x14ac:dyDescent="0.4">
      <c r="F958" s="71"/>
    </row>
    <row r="959" spans="6:6" x14ac:dyDescent="0.4">
      <c r="F959" s="71"/>
    </row>
    <row r="960" spans="6:6" x14ac:dyDescent="0.4">
      <c r="F960" s="71"/>
    </row>
    <row r="961" spans="6:6" x14ac:dyDescent="0.4">
      <c r="F961" s="71"/>
    </row>
    <row r="962" spans="6:6" x14ac:dyDescent="0.4">
      <c r="F962" s="71"/>
    </row>
    <row r="963" spans="6:6" x14ac:dyDescent="0.4">
      <c r="F963" s="71"/>
    </row>
    <row r="964" spans="6:6" x14ac:dyDescent="0.4">
      <c r="F964" s="71"/>
    </row>
    <row r="965" spans="6:6" x14ac:dyDescent="0.4">
      <c r="F965" s="71"/>
    </row>
    <row r="966" spans="6:6" x14ac:dyDescent="0.4">
      <c r="F966" s="71"/>
    </row>
    <row r="967" spans="6:6" x14ac:dyDescent="0.4">
      <c r="F967" s="71"/>
    </row>
    <row r="968" spans="6:6" x14ac:dyDescent="0.4">
      <c r="F968" s="71"/>
    </row>
    <row r="969" spans="6:6" x14ac:dyDescent="0.4">
      <c r="F969" s="71"/>
    </row>
    <row r="970" spans="6:6" x14ac:dyDescent="0.4">
      <c r="F970" s="71"/>
    </row>
    <row r="971" spans="6:6" x14ac:dyDescent="0.4">
      <c r="F971" s="71"/>
    </row>
    <row r="972" spans="6:6" x14ac:dyDescent="0.4">
      <c r="F972" s="71"/>
    </row>
    <row r="973" spans="6:6" x14ac:dyDescent="0.4">
      <c r="F973" s="71"/>
    </row>
    <row r="974" spans="6:6" x14ac:dyDescent="0.4">
      <c r="F974" s="71"/>
    </row>
    <row r="975" spans="6:6" x14ac:dyDescent="0.4">
      <c r="F975" s="71"/>
    </row>
    <row r="976" spans="6:6" x14ac:dyDescent="0.4">
      <c r="F976" s="71"/>
    </row>
    <row r="977" spans="6:6" x14ac:dyDescent="0.4">
      <c r="F977" s="71"/>
    </row>
    <row r="978" spans="6:6" x14ac:dyDescent="0.4">
      <c r="F978" s="71"/>
    </row>
    <row r="979" spans="6:6" x14ac:dyDescent="0.4">
      <c r="F979" s="71"/>
    </row>
    <row r="980" spans="6:6" x14ac:dyDescent="0.4">
      <c r="F980" s="71"/>
    </row>
    <row r="981" spans="6:6" x14ac:dyDescent="0.4">
      <c r="F981" s="71"/>
    </row>
    <row r="982" spans="6:6" x14ac:dyDescent="0.4">
      <c r="F982" s="71"/>
    </row>
    <row r="983" spans="6:6" x14ac:dyDescent="0.4">
      <c r="F983" s="71"/>
    </row>
    <row r="984" spans="6:6" x14ac:dyDescent="0.4">
      <c r="F984" s="71"/>
    </row>
    <row r="985" spans="6:6" x14ac:dyDescent="0.4">
      <c r="F985" s="71"/>
    </row>
    <row r="986" spans="6:6" x14ac:dyDescent="0.4">
      <c r="F986" s="71"/>
    </row>
    <row r="987" spans="6:6" x14ac:dyDescent="0.4">
      <c r="F987" s="71"/>
    </row>
    <row r="988" spans="6:6" x14ac:dyDescent="0.4">
      <c r="F988" s="71"/>
    </row>
    <row r="989" spans="6:6" x14ac:dyDescent="0.4">
      <c r="F989" s="71"/>
    </row>
    <row r="990" spans="6:6" x14ac:dyDescent="0.4">
      <c r="F990" s="71"/>
    </row>
    <row r="991" spans="6:6" x14ac:dyDescent="0.4">
      <c r="F991" s="71"/>
    </row>
    <row r="992" spans="6:6" x14ac:dyDescent="0.4">
      <c r="F992" s="71"/>
    </row>
    <row r="993" spans="6:6" x14ac:dyDescent="0.4">
      <c r="F993" s="71"/>
    </row>
    <row r="994" spans="6:6" x14ac:dyDescent="0.4">
      <c r="F994" s="71"/>
    </row>
    <row r="995" spans="6:6" x14ac:dyDescent="0.4">
      <c r="F995" s="71"/>
    </row>
    <row r="996" spans="6:6" x14ac:dyDescent="0.4">
      <c r="F996" s="71"/>
    </row>
    <row r="997" spans="6:6" x14ac:dyDescent="0.4">
      <c r="F997" s="71"/>
    </row>
    <row r="998" spans="6:6" x14ac:dyDescent="0.4">
      <c r="F998" s="71"/>
    </row>
    <row r="999" spans="6:6" x14ac:dyDescent="0.4">
      <c r="F999" s="71"/>
    </row>
    <row r="1000" spans="6:6" x14ac:dyDescent="0.4">
      <c r="F1000" s="71"/>
    </row>
    <row r="1001" spans="6:6" x14ac:dyDescent="0.4">
      <c r="F1001" s="71"/>
    </row>
    <row r="1002" spans="6:6" x14ac:dyDescent="0.4">
      <c r="F1002" s="71"/>
    </row>
    <row r="1003" spans="6:6" x14ac:dyDescent="0.4">
      <c r="F1003" s="71"/>
    </row>
    <row r="1004" spans="6:6" x14ac:dyDescent="0.4">
      <c r="F1004" s="71"/>
    </row>
    <row r="1005" spans="6:6" x14ac:dyDescent="0.4">
      <c r="F1005" s="71"/>
    </row>
    <row r="1006" spans="6:6" x14ac:dyDescent="0.4">
      <c r="F1006" s="71"/>
    </row>
    <row r="1007" spans="6:6" x14ac:dyDescent="0.4">
      <c r="F1007" s="71"/>
    </row>
    <row r="1008" spans="6:6" x14ac:dyDescent="0.4">
      <c r="F1008" s="71"/>
    </row>
    <row r="1009" spans="6:6" x14ac:dyDescent="0.4">
      <c r="F1009" s="71"/>
    </row>
    <row r="1010" spans="6:6" x14ac:dyDescent="0.4">
      <c r="F1010" s="71"/>
    </row>
    <row r="1011" spans="6:6" x14ac:dyDescent="0.4">
      <c r="F1011" s="71"/>
    </row>
    <row r="1012" spans="6:6" x14ac:dyDescent="0.4">
      <c r="F1012" s="71"/>
    </row>
    <row r="1013" spans="6:6" x14ac:dyDescent="0.4">
      <c r="F1013" s="71"/>
    </row>
    <row r="1014" spans="6:6" x14ac:dyDescent="0.4">
      <c r="F1014" s="71"/>
    </row>
    <row r="1015" spans="6:6" x14ac:dyDescent="0.4">
      <c r="F1015" s="71"/>
    </row>
    <row r="1016" spans="6:6" x14ac:dyDescent="0.4">
      <c r="F1016" s="71"/>
    </row>
    <row r="1017" spans="6:6" x14ac:dyDescent="0.4">
      <c r="F1017" s="71"/>
    </row>
    <row r="1018" spans="6:6" x14ac:dyDescent="0.4">
      <c r="F1018" s="71"/>
    </row>
    <row r="1019" spans="6:6" x14ac:dyDescent="0.4">
      <c r="F1019" s="71"/>
    </row>
    <row r="1020" spans="6:6" x14ac:dyDescent="0.4">
      <c r="F1020" s="71"/>
    </row>
    <row r="1021" spans="6:6" x14ac:dyDescent="0.4">
      <c r="F1021" s="71"/>
    </row>
    <row r="1022" spans="6:6" x14ac:dyDescent="0.4">
      <c r="F1022" s="71"/>
    </row>
    <row r="1023" spans="6:6" x14ac:dyDescent="0.4">
      <c r="F1023" s="71"/>
    </row>
    <row r="1024" spans="6:6" x14ac:dyDescent="0.4">
      <c r="F1024" s="71"/>
    </row>
    <row r="1025" spans="6:6" x14ac:dyDescent="0.4">
      <c r="F1025" s="71"/>
    </row>
    <row r="1026" spans="6:6" x14ac:dyDescent="0.4">
      <c r="F1026" s="71"/>
    </row>
    <row r="1027" spans="6:6" x14ac:dyDescent="0.4">
      <c r="F1027" s="71"/>
    </row>
    <row r="1028" spans="6:6" x14ac:dyDescent="0.4">
      <c r="F1028" s="71"/>
    </row>
    <row r="1029" spans="6:6" x14ac:dyDescent="0.4">
      <c r="F1029" s="71"/>
    </row>
    <row r="1030" spans="6:6" x14ac:dyDescent="0.4">
      <c r="F1030" s="71"/>
    </row>
    <row r="1031" spans="6:6" x14ac:dyDescent="0.4">
      <c r="F1031" s="71"/>
    </row>
    <row r="1032" spans="6:6" x14ac:dyDescent="0.4">
      <c r="F1032" s="71"/>
    </row>
    <row r="1033" spans="6:6" x14ac:dyDescent="0.4">
      <c r="F1033" s="71"/>
    </row>
    <row r="1034" spans="6:6" x14ac:dyDescent="0.4">
      <c r="F1034" s="71"/>
    </row>
    <row r="1035" spans="6:6" x14ac:dyDescent="0.4">
      <c r="F1035" s="71"/>
    </row>
    <row r="1036" spans="6:6" x14ac:dyDescent="0.4">
      <c r="F1036" s="71"/>
    </row>
    <row r="1037" spans="6:6" x14ac:dyDescent="0.4">
      <c r="F1037" s="71"/>
    </row>
    <row r="1038" spans="6:6" x14ac:dyDescent="0.4">
      <c r="F1038" s="71"/>
    </row>
    <row r="1039" spans="6:6" x14ac:dyDescent="0.4">
      <c r="F1039" s="71"/>
    </row>
    <row r="1040" spans="6:6" x14ac:dyDescent="0.4">
      <c r="F1040" s="71"/>
    </row>
    <row r="1041" spans="6:6" x14ac:dyDescent="0.4">
      <c r="F1041" s="71"/>
    </row>
    <row r="1042" spans="6:6" x14ac:dyDescent="0.4">
      <c r="F1042" s="71"/>
    </row>
    <row r="1043" spans="6:6" x14ac:dyDescent="0.4">
      <c r="F1043" s="71"/>
    </row>
    <row r="1044" spans="6:6" x14ac:dyDescent="0.4">
      <c r="F1044" s="71"/>
    </row>
    <row r="1045" spans="6:6" x14ac:dyDescent="0.4">
      <c r="F1045" s="71"/>
    </row>
    <row r="1046" spans="6:6" x14ac:dyDescent="0.4">
      <c r="F1046" s="71"/>
    </row>
    <row r="1047" spans="6:6" x14ac:dyDescent="0.4">
      <c r="F1047" s="71"/>
    </row>
    <row r="1048" spans="6:6" x14ac:dyDescent="0.4">
      <c r="F1048" s="71"/>
    </row>
    <row r="1049" spans="6:6" x14ac:dyDescent="0.4">
      <c r="F1049" s="71"/>
    </row>
    <row r="1050" spans="6:6" x14ac:dyDescent="0.4">
      <c r="F1050" s="71"/>
    </row>
    <row r="1051" spans="6:6" x14ac:dyDescent="0.4">
      <c r="F1051" s="71"/>
    </row>
    <row r="1052" spans="6:6" x14ac:dyDescent="0.4">
      <c r="F1052" s="71"/>
    </row>
    <row r="1053" spans="6:6" x14ac:dyDescent="0.4">
      <c r="F1053" s="71"/>
    </row>
    <row r="1054" spans="6:6" x14ac:dyDescent="0.4">
      <c r="F1054" s="71"/>
    </row>
    <row r="1055" spans="6:6" x14ac:dyDescent="0.4">
      <c r="F1055" s="71"/>
    </row>
    <row r="1056" spans="6:6" x14ac:dyDescent="0.4">
      <c r="F1056" s="71"/>
    </row>
    <row r="1057" spans="6:6" x14ac:dyDescent="0.4">
      <c r="F1057" s="71"/>
    </row>
    <row r="1058" spans="6:6" x14ac:dyDescent="0.4">
      <c r="F1058" s="71"/>
    </row>
    <row r="1059" spans="6:6" x14ac:dyDescent="0.4">
      <c r="F1059" s="71"/>
    </row>
    <row r="1060" spans="6:6" x14ac:dyDescent="0.4">
      <c r="F1060" s="71"/>
    </row>
    <row r="1061" spans="6:6" x14ac:dyDescent="0.4">
      <c r="F1061" s="71"/>
    </row>
    <row r="1062" spans="6:6" x14ac:dyDescent="0.4">
      <c r="F1062" s="71"/>
    </row>
    <row r="1063" spans="6:6" x14ac:dyDescent="0.4">
      <c r="F1063" s="71"/>
    </row>
    <row r="1064" spans="6:6" x14ac:dyDescent="0.4">
      <c r="F1064" s="71"/>
    </row>
    <row r="1065" spans="6:6" x14ac:dyDescent="0.4">
      <c r="F1065" s="71"/>
    </row>
    <row r="1066" spans="6:6" x14ac:dyDescent="0.4">
      <c r="F1066" s="71"/>
    </row>
    <row r="1067" spans="6:6" x14ac:dyDescent="0.4">
      <c r="F1067" s="71"/>
    </row>
    <row r="1068" spans="6:6" x14ac:dyDescent="0.4">
      <c r="F1068" s="71"/>
    </row>
    <row r="1069" spans="6:6" x14ac:dyDescent="0.4">
      <c r="F1069" s="71"/>
    </row>
    <row r="1070" spans="6:6" x14ac:dyDescent="0.4">
      <c r="F1070" s="71"/>
    </row>
    <row r="1071" spans="6:6" x14ac:dyDescent="0.4">
      <c r="F1071" s="71"/>
    </row>
    <row r="1072" spans="6:6" x14ac:dyDescent="0.4">
      <c r="F1072" s="71"/>
    </row>
    <row r="1073" spans="6:6" x14ac:dyDescent="0.4">
      <c r="F1073" s="71"/>
    </row>
    <row r="1074" spans="6:6" x14ac:dyDescent="0.4">
      <c r="F1074" s="71"/>
    </row>
    <row r="1075" spans="6:6" x14ac:dyDescent="0.4">
      <c r="F1075" s="71"/>
    </row>
    <row r="1076" spans="6:6" x14ac:dyDescent="0.4">
      <c r="F1076" s="71"/>
    </row>
    <row r="1077" spans="6:6" x14ac:dyDescent="0.4">
      <c r="F1077" s="71"/>
    </row>
    <row r="1078" spans="6:6" x14ac:dyDescent="0.4">
      <c r="F1078" s="71"/>
    </row>
    <row r="1079" spans="6:6" x14ac:dyDescent="0.4">
      <c r="F1079" s="71"/>
    </row>
    <row r="1080" spans="6:6" x14ac:dyDescent="0.4">
      <c r="F1080" s="71"/>
    </row>
    <row r="1081" spans="6:6" x14ac:dyDescent="0.4">
      <c r="F1081" s="71"/>
    </row>
    <row r="1082" spans="6:6" x14ac:dyDescent="0.4">
      <c r="F1082" s="71"/>
    </row>
    <row r="1083" spans="6:6" x14ac:dyDescent="0.4">
      <c r="F1083" s="71"/>
    </row>
    <row r="1084" spans="6:6" x14ac:dyDescent="0.4">
      <c r="F1084" s="71"/>
    </row>
    <row r="1085" spans="6:6" x14ac:dyDescent="0.4">
      <c r="F1085" s="71"/>
    </row>
    <row r="1086" spans="6:6" x14ac:dyDescent="0.4">
      <c r="F1086" s="71"/>
    </row>
    <row r="1087" spans="6:6" x14ac:dyDescent="0.4">
      <c r="F1087" s="71"/>
    </row>
    <row r="1088" spans="6:6" x14ac:dyDescent="0.4">
      <c r="F1088" s="71"/>
    </row>
    <row r="1089" spans="6:6" x14ac:dyDescent="0.4">
      <c r="F1089" s="71"/>
    </row>
    <row r="1090" spans="6:6" x14ac:dyDescent="0.4">
      <c r="F1090" s="71"/>
    </row>
    <row r="1091" spans="6:6" x14ac:dyDescent="0.4">
      <c r="F1091" s="71"/>
    </row>
    <row r="1092" spans="6:6" x14ac:dyDescent="0.4">
      <c r="F1092" s="71"/>
    </row>
    <row r="1093" spans="6:6" x14ac:dyDescent="0.4">
      <c r="F1093" s="71"/>
    </row>
    <row r="1094" spans="6:6" x14ac:dyDescent="0.4">
      <c r="F1094" s="71"/>
    </row>
    <row r="1095" spans="6:6" x14ac:dyDescent="0.4">
      <c r="F1095" s="71"/>
    </row>
    <row r="1096" spans="6:6" x14ac:dyDescent="0.4">
      <c r="F1096" s="71"/>
    </row>
    <row r="1097" spans="6:6" x14ac:dyDescent="0.4">
      <c r="F1097" s="71"/>
    </row>
    <row r="1098" spans="6:6" x14ac:dyDescent="0.4">
      <c r="F1098" s="71"/>
    </row>
    <row r="1099" spans="6:6" x14ac:dyDescent="0.4">
      <c r="F1099" s="71"/>
    </row>
    <row r="1100" spans="6:6" x14ac:dyDescent="0.4">
      <c r="F1100" s="71"/>
    </row>
    <row r="1101" spans="6:6" x14ac:dyDescent="0.4">
      <c r="F1101" s="71"/>
    </row>
    <row r="1102" spans="6:6" x14ac:dyDescent="0.4">
      <c r="F1102" s="71"/>
    </row>
    <row r="1103" spans="6:6" x14ac:dyDescent="0.4">
      <c r="F1103" s="71"/>
    </row>
    <row r="1104" spans="6:6" x14ac:dyDescent="0.4">
      <c r="F1104" s="71"/>
    </row>
    <row r="1105" spans="6:6" x14ac:dyDescent="0.4">
      <c r="F1105" s="71"/>
    </row>
    <row r="1106" spans="6:6" x14ac:dyDescent="0.4">
      <c r="F1106" s="71"/>
    </row>
    <row r="1107" spans="6:6" x14ac:dyDescent="0.4">
      <c r="F1107" s="71"/>
    </row>
    <row r="1108" spans="6:6" x14ac:dyDescent="0.4">
      <c r="F1108" s="71"/>
    </row>
    <row r="1109" spans="6:6" x14ac:dyDescent="0.4">
      <c r="F1109" s="71"/>
    </row>
    <row r="1110" spans="6:6" x14ac:dyDescent="0.4">
      <c r="F1110" s="71"/>
    </row>
    <row r="1111" spans="6:6" x14ac:dyDescent="0.4">
      <c r="F1111" s="71"/>
    </row>
    <row r="1112" spans="6:6" x14ac:dyDescent="0.4">
      <c r="F1112" s="71"/>
    </row>
    <row r="1113" spans="6:6" x14ac:dyDescent="0.4">
      <c r="F1113" s="71"/>
    </row>
    <row r="1114" spans="6:6" x14ac:dyDescent="0.4">
      <c r="F1114" s="71"/>
    </row>
    <row r="1115" spans="6:6" x14ac:dyDescent="0.4">
      <c r="F1115" s="71"/>
    </row>
    <row r="1116" spans="6:6" x14ac:dyDescent="0.4">
      <c r="F1116" s="71"/>
    </row>
    <row r="1117" spans="6:6" x14ac:dyDescent="0.4">
      <c r="F1117" s="71"/>
    </row>
    <row r="1118" spans="6:6" x14ac:dyDescent="0.4">
      <c r="F1118" s="71"/>
    </row>
    <row r="1119" spans="6:6" x14ac:dyDescent="0.4">
      <c r="F1119" s="71"/>
    </row>
    <row r="1120" spans="6:6" x14ac:dyDescent="0.4">
      <c r="F1120" s="71"/>
    </row>
    <row r="1121" spans="6:6" x14ac:dyDescent="0.4">
      <c r="F1121" s="71"/>
    </row>
    <row r="1122" spans="6:6" x14ac:dyDescent="0.4">
      <c r="F1122" s="71"/>
    </row>
    <row r="1123" spans="6:6" x14ac:dyDescent="0.4">
      <c r="F1123" s="71"/>
    </row>
    <row r="1124" spans="6:6" x14ac:dyDescent="0.4">
      <c r="F1124" s="71"/>
    </row>
    <row r="1125" spans="6:6" x14ac:dyDescent="0.4">
      <c r="F1125" s="71"/>
    </row>
    <row r="1126" spans="6:6" x14ac:dyDescent="0.4">
      <c r="F1126" s="71"/>
    </row>
    <row r="1127" spans="6:6" x14ac:dyDescent="0.4">
      <c r="F1127" s="71"/>
    </row>
    <row r="1128" spans="6:6" x14ac:dyDescent="0.4">
      <c r="F1128" s="71"/>
    </row>
    <row r="1129" spans="6:6" x14ac:dyDescent="0.4">
      <c r="F1129" s="71"/>
    </row>
    <row r="1130" spans="6:6" x14ac:dyDescent="0.4">
      <c r="F1130" s="71"/>
    </row>
    <row r="1131" spans="6:6" x14ac:dyDescent="0.4">
      <c r="F1131" s="71"/>
    </row>
    <row r="1132" spans="6:6" x14ac:dyDescent="0.4">
      <c r="F1132" s="71"/>
    </row>
    <row r="1133" spans="6:6" x14ac:dyDescent="0.4">
      <c r="F1133" s="71"/>
    </row>
    <row r="1134" spans="6:6" x14ac:dyDescent="0.4">
      <c r="F1134" s="71"/>
    </row>
    <row r="1135" spans="6:6" x14ac:dyDescent="0.4">
      <c r="F1135" s="71"/>
    </row>
    <row r="1136" spans="6:6" x14ac:dyDescent="0.4">
      <c r="F1136" s="71"/>
    </row>
    <row r="1137" spans="6:6" x14ac:dyDescent="0.4">
      <c r="F1137" s="71"/>
    </row>
    <row r="1138" spans="6:6" x14ac:dyDescent="0.4">
      <c r="F1138" s="71"/>
    </row>
    <row r="1139" spans="6:6" x14ac:dyDescent="0.4">
      <c r="F1139" s="71"/>
    </row>
    <row r="1140" spans="6:6" x14ac:dyDescent="0.4">
      <c r="F1140" s="71"/>
    </row>
    <row r="1141" spans="6:6" x14ac:dyDescent="0.4">
      <c r="F1141" s="71"/>
    </row>
    <row r="1142" spans="6:6" x14ac:dyDescent="0.4">
      <c r="F1142" s="71"/>
    </row>
    <row r="1143" spans="6:6" x14ac:dyDescent="0.4">
      <c r="F1143" s="71"/>
    </row>
    <row r="1144" spans="6:6" x14ac:dyDescent="0.4">
      <c r="F1144" s="71"/>
    </row>
    <row r="1145" spans="6:6" x14ac:dyDescent="0.4">
      <c r="F1145" s="71"/>
    </row>
    <row r="1146" spans="6:6" x14ac:dyDescent="0.4">
      <c r="F1146" s="71"/>
    </row>
    <row r="1147" spans="6:6" x14ac:dyDescent="0.4">
      <c r="F1147" s="71"/>
    </row>
    <row r="1148" spans="6:6" x14ac:dyDescent="0.4">
      <c r="F1148" s="71"/>
    </row>
    <row r="1149" spans="6:6" x14ac:dyDescent="0.4">
      <c r="F1149" s="71"/>
    </row>
    <row r="1150" spans="6:6" x14ac:dyDescent="0.4">
      <c r="F1150" s="71"/>
    </row>
    <row r="1151" spans="6:6" x14ac:dyDescent="0.4">
      <c r="F1151" s="71"/>
    </row>
    <row r="1152" spans="6:6" x14ac:dyDescent="0.4">
      <c r="F1152" s="71"/>
    </row>
    <row r="1153" spans="6:6" x14ac:dyDescent="0.4">
      <c r="F1153" s="71"/>
    </row>
    <row r="1154" spans="6:6" x14ac:dyDescent="0.4">
      <c r="F1154" s="71"/>
    </row>
    <row r="1155" spans="6:6" x14ac:dyDescent="0.4">
      <c r="F1155" s="71"/>
    </row>
    <row r="1156" spans="6:6" x14ac:dyDescent="0.4">
      <c r="F1156" s="71"/>
    </row>
    <row r="1157" spans="6:6" x14ac:dyDescent="0.4">
      <c r="F1157" s="71"/>
    </row>
    <row r="1158" spans="6:6" x14ac:dyDescent="0.4">
      <c r="F1158" s="71"/>
    </row>
    <row r="1159" spans="6:6" x14ac:dyDescent="0.4">
      <c r="F1159" s="71"/>
    </row>
    <row r="1160" spans="6:6" x14ac:dyDescent="0.4">
      <c r="F1160" s="71"/>
    </row>
    <row r="1161" spans="6:6" x14ac:dyDescent="0.4">
      <c r="F1161" s="71"/>
    </row>
    <row r="1162" spans="6:6" x14ac:dyDescent="0.4">
      <c r="F1162" s="71"/>
    </row>
    <row r="1163" spans="6:6" x14ac:dyDescent="0.4">
      <c r="F1163" s="71"/>
    </row>
    <row r="1164" spans="6:6" x14ac:dyDescent="0.4">
      <c r="F1164" s="71"/>
    </row>
    <row r="1165" spans="6:6" x14ac:dyDescent="0.4">
      <c r="F1165" s="71"/>
    </row>
    <row r="1166" spans="6:6" x14ac:dyDescent="0.4">
      <c r="F1166" s="71"/>
    </row>
    <row r="1167" spans="6:6" x14ac:dyDescent="0.4">
      <c r="F1167" s="71"/>
    </row>
    <row r="1168" spans="6:6" x14ac:dyDescent="0.4">
      <c r="F1168" s="71"/>
    </row>
    <row r="1169" spans="6:6" x14ac:dyDescent="0.4">
      <c r="F1169" s="71"/>
    </row>
    <row r="1170" spans="6:6" x14ac:dyDescent="0.4">
      <c r="F1170" s="71"/>
    </row>
    <row r="1171" spans="6:6" x14ac:dyDescent="0.4">
      <c r="F1171" s="71"/>
    </row>
    <row r="1172" spans="6:6" x14ac:dyDescent="0.4">
      <c r="F1172" s="71"/>
    </row>
    <row r="1173" spans="6:6" x14ac:dyDescent="0.4">
      <c r="F1173" s="71"/>
    </row>
    <row r="1174" spans="6:6" x14ac:dyDescent="0.4">
      <c r="F1174" s="71"/>
    </row>
    <row r="1175" spans="6:6" x14ac:dyDescent="0.4">
      <c r="F1175" s="71"/>
    </row>
    <row r="1176" spans="6:6" x14ac:dyDescent="0.4">
      <c r="F1176" s="71"/>
    </row>
    <row r="1177" spans="6:6" x14ac:dyDescent="0.4">
      <c r="F1177" s="71"/>
    </row>
    <row r="1178" spans="6:6" x14ac:dyDescent="0.4">
      <c r="F1178" s="71"/>
    </row>
    <row r="1179" spans="6:6" x14ac:dyDescent="0.4">
      <c r="F1179" s="71"/>
    </row>
    <row r="1180" spans="6:6" x14ac:dyDescent="0.4">
      <c r="F1180" s="71"/>
    </row>
    <row r="1181" spans="6:6" x14ac:dyDescent="0.4">
      <c r="F1181" s="71"/>
    </row>
    <row r="1182" spans="6:6" x14ac:dyDescent="0.4">
      <c r="F1182" s="71"/>
    </row>
    <row r="1183" spans="6:6" x14ac:dyDescent="0.4">
      <c r="F1183" s="71"/>
    </row>
    <row r="1184" spans="6:6" x14ac:dyDescent="0.4">
      <c r="F1184" s="71"/>
    </row>
    <row r="1185" spans="6:6" x14ac:dyDescent="0.4">
      <c r="F1185" s="71"/>
    </row>
    <row r="1186" spans="6:6" x14ac:dyDescent="0.4">
      <c r="F1186" s="71"/>
    </row>
    <row r="1187" spans="6:6" x14ac:dyDescent="0.4">
      <c r="F1187" s="71"/>
    </row>
    <row r="1188" spans="6:6" x14ac:dyDescent="0.4">
      <c r="F1188" s="71"/>
    </row>
    <row r="1189" spans="6:6" x14ac:dyDescent="0.4">
      <c r="F1189" s="71"/>
    </row>
    <row r="1190" spans="6:6" x14ac:dyDescent="0.4">
      <c r="F1190" s="71"/>
    </row>
    <row r="1191" spans="6:6" x14ac:dyDescent="0.4">
      <c r="F1191" s="71"/>
    </row>
    <row r="1192" spans="6:6" x14ac:dyDescent="0.4">
      <c r="F1192" s="71"/>
    </row>
    <row r="1193" spans="6:6" x14ac:dyDescent="0.4">
      <c r="F1193" s="71"/>
    </row>
    <row r="1194" spans="6:6" x14ac:dyDescent="0.4">
      <c r="F1194" s="71"/>
    </row>
    <row r="1195" spans="6:6" x14ac:dyDescent="0.4">
      <c r="F1195" s="71"/>
    </row>
    <row r="1196" spans="6:6" x14ac:dyDescent="0.4">
      <c r="F1196" s="71"/>
    </row>
    <row r="1197" spans="6:6" x14ac:dyDescent="0.4">
      <c r="F1197" s="71"/>
    </row>
    <row r="1198" spans="6:6" x14ac:dyDescent="0.4">
      <c r="F1198" s="71"/>
    </row>
    <row r="1199" spans="6:6" x14ac:dyDescent="0.4">
      <c r="F1199" s="71"/>
    </row>
    <row r="1200" spans="6:6" x14ac:dyDescent="0.4">
      <c r="F1200" s="71"/>
    </row>
    <row r="1201" spans="6:6" x14ac:dyDescent="0.4">
      <c r="F1201" s="71"/>
    </row>
    <row r="1202" spans="6:6" x14ac:dyDescent="0.4">
      <c r="F1202" s="71"/>
    </row>
    <row r="1203" spans="6:6" x14ac:dyDescent="0.4">
      <c r="F1203" s="71"/>
    </row>
    <row r="1204" spans="6:6" x14ac:dyDescent="0.4">
      <c r="F1204" s="71"/>
    </row>
    <row r="1205" spans="6:6" x14ac:dyDescent="0.4">
      <c r="F1205" s="71"/>
    </row>
    <row r="1206" spans="6:6" x14ac:dyDescent="0.4">
      <c r="F1206" s="71"/>
    </row>
    <row r="1207" spans="6:6" x14ac:dyDescent="0.4">
      <c r="F1207" s="71"/>
    </row>
    <row r="1208" spans="6:6" x14ac:dyDescent="0.4">
      <c r="F1208" s="71"/>
    </row>
    <row r="1209" spans="6:6" x14ac:dyDescent="0.4">
      <c r="F1209" s="71"/>
    </row>
    <row r="1210" spans="6:6" x14ac:dyDescent="0.4">
      <c r="F1210" s="71"/>
    </row>
    <row r="1211" spans="6:6" x14ac:dyDescent="0.4">
      <c r="F1211" s="71"/>
    </row>
    <row r="1212" spans="6:6" x14ac:dyDescent="0.4">
      <c r="F1212" s="71"/>
    </row>
    <row r="1213" spans="6:6" x14ac:dyDescent="0.4">
      <c r="F1213" s="71"/>
    </row>
    <row r="1214" spans="6:6" x14ac:dyDescent="0.4">
      <c r="F1214" s="71"/>
    </row>
    <row r="1215" spans="6:6" x14ac:dyDescent="0.4">
      <c r="F1215" s="71"/>
    </row>
    <row r="1216" spans="6:6" x14ac:dyDescent="0.4">
      <c r="F1216" s="71"/>
    </row>
    <row r="1217" spans="6:6" x14ac:dyDescent="0.4">
      <c r="F1217" s="71"/>
    </row>
    <row r="1218" spans="6:6" x14ac:dyDescent="0.4">
      <c r="F1218" s="71"/>
    </row>
    <row r="1219" spans="6:6" x14ac:dyDescent="0.4">
      <c r="F1219" s="71"/>
    </row>
    <row r="1220" spans="6:6" x14ac:dyDescent="0.4">
      <c r="F1220" s="71"/>
    </row>
    <row r="1221" spans="6:6" x14ac:dyDescent="0.4">
      <c r="F1221" s="71"/>
    </row>
    <row r="1222" spans="6:6" x14ac:dyDescent="0.4">
      <c r="F1222" s="71"/>
    </row>
    <row r="1223" spans="6:6" x14ac:dyDescent="0.4">
      <c r="F1223" s="71"/>
    </row>
    <row r="1224" spans="6:6" x14ac:dyDescent="0.4">
      <c r="F1224" s="71"/>
    </row>
    <row r="1225" spans="6:6" x14ac:dyDescent="0.4">
      <c r="F1225" s="71"/>
    </row>
    <row r="1226" spans="6:6" x14ac:dyDescent="0.4">
      <c r="F1226" s="71"/>
    </row>
    <row r="1227" spans="6:6" x14ac:dyDescent="0.4">
      <c r="F1227" s="71"/>
    </row>
    <row r="1228" spans="6:6" x14ac:dyDescent="0.4">
      <c r="F1228" s="71"/>
    </row>
    <row r="1229" spans="6:6" x14ac:dyDescent="0.4">
      <c r="F1229" s="71"/>
    </row>
    <row r="1230" spans="6:6" x14ac:dyDescent="0.4">
      <c r="F1230" s="71"/>
    </row>
    <row r="1231" spans="6:6" x14ac:dyDescent="0.4">
      <c r="F1231" s="71"/>
    </row>
    <row r="1232" spans="6:6" x14ac:dyDescent="0.4">
      <c r="F1232" s="71"/>
    </row>
    <row r="1233" spans="6:6" x14ac:dyDescent="0.4">
      <c r="F1233" s="71"/>
    </row>
    <row r="1234" spans="6:6" x14ac:dyDescent="0.4">
      <c r="F1234" s="71"/>
    </row>
    <row r="1235" spans="6:6" x14ac:dyDescent="0.4">
      <c r="F1235" s="71"/>
    </row>
    <row r="1236" spans="6:6" x14ac:dyDescent="0.4">
      <c r="F1236" s="71"/>
    </row>
    <row r="1237" spans="6:6" x14ac:dyDescent="0.4">
      <c r="F1237" s="71"/>
    </row>
    <row r="1238" spans="6:6" x14ac:dyDescent="0.4">
      <c r="F1238" s="71"/>
    </row>
    <row r="1239" spans="6:6" x14ac:dyDescent="0.4">
      <c r="F1239" s="71"/>
    </row>
    <row r="1240" spans="6:6" x14ac:dyDescent="0.4">
      <c r="F1240" s="71"/>
    </row>
    <row r="1241" spans="6:6" x14ac:dyDescent="0.4">
      <c r="F1241" s="71"/>
    </row>
    <row r="1242" spans="6:6" x14ac:dyDescent="0.4">
      <c r="F1242" s="71"/>
    </row>
    <row r="1243" spans="6:6" x14ac:dyDescent="0.4">
      <c r="F1243" s="71"/>
    </row>
    <row r="1244" spans="6:6" x14ac:dyDescent="0.4">
      <c r="F1244" s="71"/>
    </row>
    <row r="1245" spans="6:6" x14ac:dyDescent="0.4">
      <c r="F1245" s="71"/>
    </row>
    <row r="1246" spans="6:6" x14ac:dyDescent="0.4">
      <c r="F1246" s="71"/>
    </row>
    <row r="1247" spans="6:6" x14ac:dyDescent="0.4">
      <c r="F1247" s="71"/>
    </row>
    <row r="1248" spans="6:6" x14ac:dyDescent="0.4">
      <c r="F1248" s="71"/>
    </row>
    <row r="1249" spans="6:6" x14ac:dyDescent="0.4">
      <c r="F1249" s="71"/>
    </row>
    <row r="1250" spans="6:6" x14ac:dyDescent="0.4">
      <c r="F1250" s="71"/>
    </row>
    <row r="1251" spans="6:6" x14ac:dyDescent="0.4">
      <c r="F1251" s="71"/>
    </row>
    <row r="1252" spans="6:6" x14ac:dyDescent="0.4">
      <c r="F1252" s="71"/>
    </row>
    <row r="1253" spans="6:6" x14ac:dyDescent="0.4">
      <c r="F1253" s="71"/>
    </row>
    <row r="1254" spans="6:6" x14ac:dyDescent="0.4">
      <c r="F1254" s="71"/>
    </row>
    <row r="1255" spans="6:6" x14ac:dyDescent="0.4">
      <c r="F1255" s="71"/>
    </row>
    <row r="1256" spans="6:6" x14ac:dyDescent="0.4">
      <c r="F1256" s="71"/>
    </row>
    <row r="1257" spans="6:6" x14ac:dyDescent="0.4">
      <c r="F1257" s="71"/>
    </row>
    <row r="1258" spans="6:6" x14ac:dyDescent="0.4">
      <c r="F1258" s="71"/>
    </row>
    <row r="1259" spans="6:6" x14ac:dyDescent="0.4">
      <c r="F1259" s="71"/>
    </row>
    <row r="1260" spans="6:6" x14ac:dyDescent="0.4">
      <c r="F1260" s="71"/>
    </row>
    <row r="1261" spans="6:6" x14ac:dyDescent="0.4">
      <c r="F1261" s="71"/>
    </row>
    <row r="1262" spans="6:6" x14ac:dyDescent="0.4">
      <c r="F1262" s="71"/>
    </row>
    <row r="1263" spans="6:6" x14ac:dyDescent="0.4">
      <c r="F1263" s="71"/>
    </row>
    <row r="1264" spans="6:6" x14ac:dyDescent="0.4">
      <c r="F1264" s="71"/>
    </row>
    <row r="1265" spans="6:6" x14ac:dyDescent="0.4">
      <c r="F1265" s="71"/>
    </row>
    <row r="1266" spans="6:6" x14ac:dyDescent="0.4">
      <c r="F1266" s="71"/>
    </row>
    <row r="1267" spans="6:6" x14ac:dyDescent="0.4">
      <c r="F1267" s="71"/>
    </row>
    <row r="1268" spans="6:6" x14ac:dyDescent="0.4">
      <c r="F1268" s="71"/>
    </row>
    <row r="1269" spans="6:6" x14ac:dyDescent="0.4">
      <c r="F1269" s="71"/>
    </row>
    <row r="1270" spans="6:6" x14ac:dyDescent="0.4">
      <c r="F1270" s="71"/>
    </row>
    <row r="1271" spans="6:6" x14ac:dyDescent="0.4">
      <c r="F1271" s="71"/>
    </row>
    <row r="1272" spans="6:6" x14ac:dyDescent="0.4">
      <c r="F1272" s="71"/>
    </row>
    <row r="1273" spans="6:6" x14ac:dyDescent="0.4">
      <c r="F1273" s="71"/>
    </row>
    <row r="1274" spans="6:6" x14ac:dyDescent="0.4">
      <c r="F1274" s="71"/>
    </row>
    <row r="1275" spans="6:6" x14ac:dyDescent="0.4">
      <c r="F1275" s="71"/>
    </row>
    <row r="1276" spans="6:6" x14ac:dyDescent="0.4">
      <c r="F1276" s="71"/>
    </row>
    <row r="1277" spans="6:6" x14ac:dyDescent="0.4">
      <c r="F1277" s="71"/>
    </row>
    <row r="1278" spans="6:6" x14ac:dyDescent="0.4">
      <c r="F1278" s="71"/>
    </row>
    <row r="1279" spans="6:6" x14ac:dyDescent="0.4">
      <c r="F1279" s="71"/>
    </row>
    <row r="1280" spans="6:6" x14ac:dyDescent="0.4">
      <c r="F1280" s="71"/>
    </row>
    <row r="1281" spans="6:6" x14ac:dyDescent="0.4">
      <c r="F1281" s="71"/>
    </row>
    <row r="1282" spans="6:6" x14ac:dyDescent="0.4">
      <c r="F1282" s="71"/>
    </row>
    <row r="1283" spans="6:6" x14ac:dyDescent="0.4">
      <c r="F1283" s="71"/>
    </row>
    <row r="1284" spans="6:6" x14ac:dyDescent="0.4">
      <c r="F1284" s="71"/>
    </row>
    <row r="1285" spans="6:6" x14ac:dyDescent="0.4">
      <c r="F1285" s="71"/>
    </row>
    <row r="1286" spans="6:6" x14ac:dyDescent="0.4">
      <c r="F1286" s="71"/>
    </row>
    <row r="1287" spans="6:6" x14ac:dyDescent="0.4">
      <c r="F1287" s="71"/>
    </row>
    <row r="1288" spans="6:6" x14ac:dyDescent="0.4">
      <c r="F1288" s="71"/>
    </row>
    <row r="1289" spans="6:6" x14ac:dyDescent="0.4">
      <c r="F1289" s="71"/>
    </row>
    <row r="1290" spans="6:6" x14ac:dyDescent="0.4">
      <c r="F1290" s="71"/>
    </row>
    <row r="1291" spans="6:6" x14ac:dyDescent="0.4">
      <c r="F1291" s="71"/>
    </row>
    <row r="1292" spans="6:6" x14ac:dyDescent="0.4">
      <c r="F1292" s="71"/>
    </row>
    <row r="1293" spans="6:6" x14ac:dyDescent="0.4">
      <c r="F1293" s="71"/>
    </row>
    <row r="1294" spans="6:6" x14ac:dyDescent="0.4">
      <c r="F1294" s="71"/>
    </row>
    <row r="1295" spans="6:6" x14ac:dyDescent="0.4">
      <c r="F1295" s="71"/>
    </row>
    <row r="1296" spans="6:6" x14ac:dyDescent="0.4">
      <c r="F1296" s="71"/>
    </row>
    <row r="1297" spans="6:6" x14ac:dyDescent="0.4">
      <c r="F1297" s="71"/>
    </row>
    <row r="1298" spans="6:6" x14ac:dyDescent="0.4">
      <c r="F1298" s="71"/>
    </row>
    <row r="1299" spans="6:6" x14ac:dyDescent="0.4">
      <c r="F1299" s="71"/>
    </row>
    <row r="1300" spans="6:6" x14ac:dyDescent="0.4">
      <c r="F1300" s="71"/>
    </row>
    <row r="1301" spans="6:6" x14ac:dyDescent="0.4">
      <c r="F1301" s="71"/>
    </row>
    <row r="1302" spans="6:6" x14ac:dyDescent="0.4">
      <c r="F1302" s="71"/>
    </row>
    <row r="1303" spans="6:6" x14ac:dyDescent="0.4">
      <c r="F1303" s="71"/>
    </row>
    <row r="1304" spans="6:6" x14ac:dyDescent="0.4">
      <c r="F1304" s="71"/>
    </row>
    <row r="1305" spans="6:6" x14ac:dyDescent="0.4">
      <c r="F1305" s="71"/>
    </row>
    <row r="1306" spans="6:6" x14ac:dyDescent="0.4">
      <c r="F1306" s="71"/>
    </row>
    <row r="1307" spans="6:6" x14ac:dyDescent="0.4">
      <c r="F1307" s="71"/>
    </row>
    <row r="1308" spans="6:6" x14ac:dyDescent="0.4">
      <c r="F1308" s="71"/>
    </row>
    <row r="1309" spans="6:6" x14ac:dyDescent="0.4">
      <c r="F1309" s="71"/>
    </row>
    <row r="1310" spans="6:6" x14ac:dyDescent="0.4">
      <c r="F1310" s="71"/>
    </row>
    <row r="1311" spans="6:6" x14ac:dyDescent="0.4">
      <c r="F1311" s="71"/>
    </row>
    <row r="1312" spans="6:6" x14ac:dyDescent="0.4">
      <c r="F1312" s="71"/>
    </row>
    <row r="1313" spans="6:6" x14ac:dyDescent="0.4">
      <c r="F1313" s="71"/>
    </row>
    <row r="1314" spans="6:6" x14ac:dyDescent="0.4">
      <c r="F1314" s="71"/>
    </row>
    <row r="1315" spans="6:6" x14ac:dyDescent="0.4">
      <c r="F1315" s="71"/>
    </row>
    <row r="1316" spans="6:6" x14ac:dyDescent="0.4">
      <c r="F1316" s="71"/>
    </row>
    <row r="1317" spans="6:6" x14ac:dyDescent="0.4">
      <c r="F1317" s="71"/>
    </row>
    <row r="1318" spans="6:6" x14ac:dyDescent="0.4">
      <c r="F1318" s="71"/>
    </row>
    <row r="1319" spans="6:6" x14ac:dyDescent="0.4">
      <c r="F1319" s="71"/>
    </row>
    <row r="1320" spans="6:6" x14ac:dyDescent="0.4">
      <c r="F1320" s="71"/>
    </row>
    <row r="1321" spans="6:6" x14ac:dyDescent="0.4">
      <c r="F1321" s="71"/>
    </row>
    <row r="1322" spans="6:6" x14ac:dyDescent="0.4">
      <c r="F1322" s="71"/>
    </row>
    <row r="1323" spans="6:6" x14ac:dyDescent="0.4">
      <c r="F1323" s="71"/>
    </row>
    <row r="1324" spans="6:6" x14ac:dyDescent="0.4">
      <c r="F1324" s="71"/>
    </row>
    <row r="1325" spans="6:6" x14ac:dyDescent="0.4">
      <c r="F1325" s="71"/>
    </row>
    <row r="1326" spans="6:6" x14ac:dyDescent="0.4">
      <c r="F1326" s="71"/>
    </row>
    <row r="1327" spans="6:6" x14ac:dyDescent="0.4">
      <c r="F1327" s="71"/>
    </row>
    <row r="1328" spans="6:6" x14ac:dyDescent="0.4">
      <c r="F1328" s="71"/>
    </row>
    <row r="1329" spans="6:6" x14ac:dyDescent="0.4">
      <c r="F1329" s="71"/>
    </row>
    <row r="1330" spans="6:6" x14ac:dyDescent="0.4">
      <c r="F1330" s="71"/>
    </row>
    <row r="1331" spans="6:6" x14ac:dyDescent="0.4">
      <c r="F1331" s="71"/>
    </row>
    <row r="1332" spans="6:6" x14ac:dyDescent="0.4">
      <c r="F1332" s="71"/>
    </row>
    <row r="1333" spans="6:6" x14ac:dyDescent="0.4">
      <c r="F1333" s="71"/>
    </row>
    <row r="1334" spans="6:6" x14ac:dyDescent="0.4">
      <c r="F1334" s="71"/>
    </row>
    <row r="1335" spans="6:6" x14ac:dyDescent="0.4">
      <c r="F1335" s="71"/>
    </row>
    <row r="1336" spans="6:6" x14ac:dyDescent="0.4">
      <c r="F1336" s="71"/>
    </row>
    <row r="1337" spans="6:6" x14ac:dyDescent="0.4">
      <c r="F1337" s="71"/>
    </row>
    <row r="1338" spans="6:6" x14ac:dyDescent="0.4">
      <c r="F1338" s="71"/>
    </row>
    <row r="1339" spans="6:6" x14ac:dyDescent="0.4">
      <c r="F1339" s="71"/>
    </row>
    <row r="1340" spans="6:6" x14ac:dyDescent="0.4">
      <c r="F1340" s="71"/>
    </row>
    <row r="1341" spans="6:6" x14ac:dyDescent="0.4">
      <c r="F1341" s="71"/>
    </row>
    <row r="1342" spans="6:6" x14ac:dyDescent="0.4">
      <c r="F1342" s="71"/>
    </row>
    <row r="1343" spans="6:6" x14ac:dyDescent="0.4">
      <c r="F1343" s="71"/>
    </row>
    <row r="1344" spans="6:6" x14ac:dyDescent="0.4">
      <c r="F1344" s="71"/>
    </row>
    <row r="1345" spans="6:6" x14ac:dyDescent="0.4">
      <c r="F1345" s="71"/>
    </row>
    <row r="1346" spans="6:6" x14ac:dyDescent="0.4">
      <c r="F1346" s="71"/>
    </row>
    <row r="1347" spans="6:6" x14ac:dyDescent="0.4">
      <c r="F1347" s="71"/>
    </row>
    <row r="1348" spans="6:6" x14ac:dyDescent="0.4">
      <c r="F1348" s="71"/>
    </row>
    <row r="1349" spans="6:6" x14ac:dyDescent="0.4">
      <c r="F1349" s="71"/>
    </row>
    <row r="1350" spans="6:6" x14ac:dyDescent="0.4">
      <c r="F1350" s="71"/>
    </row>
    <row r="1351" spans="6:6" x14ac:dyDescent="0.4">
      <c r="F1351" s="71"/>
    </row>
    <row r="1352" spans="6:6" x14ac:dyDescent="0.4">
      <c r="F1352" s="71"/>
    </row>
    <row r="1353" spans="6:6" x14ac:dyDescent="0.4">
      <c r="F1353" s="71"/>
    </row>
    <row r="1354" spans="6:6" x14ac:dyDescent="0.4">
      <c r="F1354" s="71"/>
    </row>
    <row r="1355" spans="6:6" x14ac:dyDescent="0.4">
      <c r="F1355" s="71"/>
    </row>
    <row r="1356" spans="6:6" x14ac:dyDescent="0.4">
      <c r="F1356" s="71"/>
    </row>
    <row r="1357" spans="6:6" x14ac:dyDescent="0.4">
      <c r="F1357" s="71"/>
    </row>
    <row r="1358" spans="6:6" x14ac:dyDescent="0.4">
      <c r="F1358" s="71"/>
    </row>
    <row r="1359" spans="6:6" x14ac:dyDescent="0.4">
      <c r="F1359" s="71"/>
    </row>
    <row r="1360" spans="6:6" x14ac:dyDescent="0.4">
      <c r="F1360" s="71"/>
    </row>
    <row r="1361" spans="6:6" x14ac:dyDescent="0.4">
      <c r="F1361" s="71"/>
    </row>
    <row r="1362" spans="6:6" x14ac:dyDescent="0.4">
      <c r="F1362" s="71"/>
    </row>
    <row r="1363" spans="6:6" x14ac:dyDescent="0.4">
      <c r="F1363" s="71"/>
    </row>
    <row r="1364" spans="6:6" x14ac:dyDescent="0.4">
      <c r="F1364" s="71"/>
    </row>
    <row r="1365" spans="6:6" x14ac:dyDescent="0.4">
      <c r="F1365" s="71"/>
    </row>
    <row r="1366" spans="6:6" x14ac:dyDescent="0.4">
      <c r="F1366" s="71"/>
    </row>
    <row r="1367" spans="6:6" x14ac:dyDescent="0.4">
      <c r="F1367" s="71"/>
    </row>
    <row r="1368" spans="6:6" x14ac:dyDescent="0.4">
      <c r="F1368" s="71"/>
    </row>
    <row r="1369" spans="6:6" x14ac:dyDescent="0.4">
      <c r="F1369" s="71"/>
    </row>
    <row r="1370" spans="6:6" x14ac:dyDescent="0.4">
      <c r="F1370" s="71"/>
    </row>
    <row r="1371" spans="6:6" x14ac:dyDescent="0.4">
      <c r="F1371" s="71"/>
    </row>
    <row r="1372" spans="6:6" x14ac:dyDescent="0.4">
      <c r="F1372" s="71"/>
    </row>
    <row r="1373" spans="6:6" x14ac:dyDescent="0.4">
      <c r="F1373" s="71"/>
    </row>
    <row r="1374" spans="6:6" x14ac:dyDescent="0.4">
      <c r="F1374" s="71"/>
    </row>
    <row r="1375" spans="6:6" x14ac:dyDescent="0.4">
      <c r="F1375" s="71"/>
    </row>
    <row r="1376" spans="6:6" x14ac:dyDescent="0.4">
      <c r="F1376" s="71"/>
    </row>
    <row r="1377" spans="6:6" x14ac:dyDescent="0.4">
      <c r="F1377" s="71"/>
    </row>
    <row r="1378" spans="6:6" x14ac:dyDescent="0.4">
      <c r="F1378" s="71"/>
    </row>
    <row r="1379" spans="6:6" x14ac:dyDescent="0.4">
      <c r="F1379" s="71"/>
    </row>
    <row r="1380" spans="6:6" x14ac:dyDescent="0.4">
      <c r="F1380" s="71"/>
    </row>
    <row r="1381" spans="6:6" x14ac:dyDescent="0.4">
      <c r="F1381" s="71"/>
    </row>
    <row r="1382" spans="6:6" x14ac:dyDescent="0.4">
      <c r="F1382" s="71"/>
    </row>
    <row r="1383" spans="6:6" x14ac:dyDescent="0.4">
      <c r="F1383" s="71"/>
    </row>
    <row r="1384" spans="6:6" x14ac:dyDescent="0.4">
      <c r="F1384" s="71"/>
    </row>
    <row r="1385" spans="6:6" x14ac:dyDescent="0.4">
      <c r="F1385" s="71"/>
    </row>
    <row r="1386" spans="6:6" x14ac:dyDescent="0.4">
      <c r="F1386" s="71"/>
    </row>
    <row r="1387" spans="6:6" x14ac:dyDescent="0.4">
      <c r="F1387" s="71"/>
    </row>
    <row r="1388" spans="6:6" x14ac:dyDescent="0.4">
      <c r="F1388" s="71"/>
    </row>
    <row r="1389" spans="6:6" x14ac:dyDescent="0.4">
      <c r="F1389" s="71"/>
    </row>
    <row r="1390" spans="6:6" x14ac:dyDescent="0.4">
      <c r="F1390" s="71"/>
    </row>
    <row r="1391" spans="6:6" x14ac:dyDescent="0.4">
      <c r="F1391" s="71"/>
    </row>
    <row r="1392" spans="6:6" x14ac:dyDescent="0.4">
      <c r="F1392" s="71"/>
    </row>
    <row r="1393" spans="6:6" x14ac:dyDescent="0.4">
      <c r="F1393" s="71"/>
    </row>
    <row r="1394" spans="6:6" x14ac:dyDescent="0.4">
      <c r="F1394" s="71"/>
    </row>
    <row r="1395" spans="6:6" x14ac:dyDescent="0.4">
      <c r="F1395" s="71"/>
    </row>
    <row r="1396" spans="6:6" x14ac:dyDescent="0.4">
      <c r="F1396" s="71"/>
    </row>
    <row r="1397" spans="6:6" x14ac:dyDescent="0.4">
      <c r="F1397" s="71"/>
    </row>
    <row r="1398" spans="6:6" x14ac:dyDescent="0.4">
      <c r="F1398" s="71"/>
    </row>
    <row r="1399" spans="6:6" x14ac:dyDescent="0.4">
      <c r="F1399" s="71"/>
    </row>
    <row r="1400" spans="6:6" x14ac:dyDescent="0.4">
      <c r="F1400" s="71"/>
    </row>
    <row r="1401" spans="6:6" x14ac:dyDescent="0.4">
      <c r="F1401" s="71"/>
    </row>
    <row r="1402" spans="6:6" x14ac:dyDescent="0.4">
      <c r="F1402" s="71"/>
    </row>
    <row r="1403" spans="6:6" x14ac:dyDescent="0.4">
      <c r="F1403" s="71"/>
    </row>
    <row r="1404" spans="6:6" x14ac:dyDescent="0.4">
      <c r="F1404" s="71"/>
    </row>
    <row r="1405" spans="6:6" x14ac:dyDescent="0.4">
      <c r="F1405" s="71"/>
    </row>
    <row r="1406" spans="6:6" x14ac:dyDescent="0.4">
      <c r="F1406" s="71"/>
    </row>
    <row r="1407" spans="6:6" x14ac:dyDescent="0.4">
      <c r="F1407" s="71"/>
    </row>
    <row r="1408" spans="6:6" x14ac:dyDescent="0.4">
      <c r="F1408" s="71"/>
    </row>
    <row r="1409" spans="6:6" x14ac:dyDescent="0.4">
      <c r="F1409" s="71"/>
    </row>
    <row r="1410" spans="6:6" x14ac:dyDescent="0.4">
      <c r="F1410" s="71"/>
    </row>
    <row r="1411" spans="6:6" x14ac:dyDescent="0.4">
      <c r="F1411" s="71"/>
    </row>
    <row r="1412" spans="6:6" x14ac:dyDescent="0.4">
      <c r="F1412" s="71"/>
    </row>
    <row r="1413" spans="6:6" x14ac:dyDescent="0.4">
      <c r="F1413" s="71"/>
    </row>
    <row r="1414" spans="6:6" x14ac:dyDescent="0.4">
      <c r="F1414" s="71"/>
    </row>
    <row r="1415" spans="6:6" x14ac:dyDescent="0.4">
      <c r="F1415" s="71"/>
    </row>
    <row r="1416" spans="6:6" x14ac:dyDescent="0.4">
      <c r="F1416" s="71"/>
    </row>
    <row r="1417" spans="6:6" x14ac:dyDescent="0.4">
      <c r="F1417" s="71"/>
    </row>
    <row r="1418" spans="6:6" x14ac:dyDescent="0.4">
      <c r="F1418" s="71"/>
    </row>
    <row r="1419" spans="6:6" x14ac:dyDescent="0.4">
      <c r="F1419" s="71"/>
    </row>
    <row r="1420" spans="6:6" x14ac:dyDescent="0.4">
      <c r="F1420" s="71"/>
    </row>
    <row r="1421" spans="6:6" x14ac:dyDescent="0.4">
      <c r="F1421" s="71"/>
    </row>
    <row r="1422" spans="6:6" x14ac:dyDescent="0.4">
      <c r="F1422" s="71"/>
    </row>
    <row r="1423" spans="6:6" x14ac:dyDescent="0.4">
      <c r="F1423" s="71"/>
    </row>
    <row r="1424" spans="6:6" x14ac:dyDescent="0.4">
      <c r="F1424" s="71"/>
    </row>
    <row r="1425" spans="6:6" x14ac:dyDescent="0.4">
      <c r="F1425" s="71"/>
    </row>
    <row r="1426" spans="6:6" x14ac:dyDescent="0.4">
      <c r="F1426" s="71"/>
    </row>
    <row r="1427" spans="6:6" x14ac:dyDescent="0.4">
      <c r="F1427" s="71"/>
    </row>
    <row r="1428" spans="6:6" x14ac:dyDescent="0.4">
      <c r="F1428" s="71"/>
    </row>
    <row r="1429" spans="6:6" x14ac:dyDescent="0.4">
      <c r="F1429" s="71"/>
    </row>
    <row r="1430" spans="6:6" x14ac:dyDescent="0.4">
      <c r="F1430" s="71"/>
    </row>
    <row r="1431" spans="6:6" x14ac:dyDescent="0.4">
      <c r="F1431" s="71"/>
    </row>
    <row r="1432" spans="6:6" x14ac:dyDescent="0.4">
      <c r="F1432" s="71"/>
    </row>
    <row r="1433" spans="6:6" x14ac:dyDescent="0.4">
      <c r="F1433" s="71"/>
    </row>
    <row r="1434" spans="6:6" x14ac:dyDescent="0.4">
      <c r="F1434" s="71"/>
    </row>
    <row r="1435" spans="6:6" x14ac:dyDescent="0.4">
      <c r="F1435" s="71"/>
    </row>
    <row r="1436" spans="6:6" x14ac:dyDescent="0.4">
      <c r="F1436" s="71"/>
    </row>
    <row r="1437" spans="6:6" x14ac:dyDescent="0.4">
      <c r="F1437" s="71"/>
    </row>
    <row r="1438" spans="6:6" x14ac:dyDescent="0.4">
      <c r="F1438" s="71"/>
    </row>
    <row r="1439" spans="6:6" x14ac:dyDescent="0.4">
      <c r="F1439" s="71"/>
    </row>
    <row r="1440" spans="6:6" x14ac:dyDescent="0.4">
      <c r="F1440" s="71"/>
    </row>
    <row r="1441" spans="6:6" x14ac:dyDescent="0.4">
      <c r="F1441" s="71"/>
    </row>
    <row r="1442" spans="6:6" x14ac:dyDescent="0.4">
      <c r="F1442" s="71"/>
    </row>
    <row r="1443" spans="6:6" x14ac:dyDescent="0.4">
      <c r="F1443" s="71"/>
    </row>
    <row r="1444" spans="6:6" x14ac:dyDescent="0.4">
      <c r="F1444" s="71"/>
    </row>
    <row r="1445" spans="6:6" x14ac:dyDescent="0.4">
      <c r="F1445" s="71"/>
    </row>
    <row r="1446" spans="6:6" x14ac:dyDescent="0.4">
      <c r="F1446" s="71"/>
    </row>
    <row r="1447" spans="6:6" x14ac:dyDescent="0.4">
      <c r="F1447" s="71"/>
    </row>
    <row r="1448" spans="6:6" x14ac:dyDescent="0.4">
      <c r="F1448" s="71"/>
    </row>
    <row r="1449" spans="6:6" x14ac:dyDescent="0.4">
      <c r="F1449" s="71"/>
    </row>
    <row r="1450" spans="6:6" x14ac:dyDescent="0.4">
      <c r="F1450" s="71"/>
    </row>
    <row r="1451" spans="6:6" x14ac:dyDescent="0.4">
      <c r="F1451" s="71"/>
    </row>
    <row r="1452" spans="6:6" x14ac:dyDescent="0.4">
      <c r="F1452" s="71"/>
    </row>
    <row r="1453" spans="6:6" x14ac:dyDescent="0.4">
      <c r="F1453" s="71"/>
    </row>
    <row r="1454" spans="6:6" x14ac:dyDescent="0.4">
      <c r="F1454" s="71"/>
    </row>
    <row r="1455" spans="6:6" x14ac:dyDescent="0.4">
      <c r="F1455" s="71"/>
    </row>
    <row r="1456" spans="6:6" x14ac:dyDescent="0.4">
      <c r="F1456" s="71"/>
    </row>
    <row r="1457" spans="6:6" x14ac:dyDescent="0.4">
      <c r="F1457" s="71"/>
    </row>
    <row r="1458" spans="6:6" x14ac:dyDescent="0.4">
      <c r="F1458" s="71"/>
    </row>
    <row r="1459" spans="6:6" x14ac:dyDescent="0.4">
      <c r="F1459" s="71"/>
    </row>
    <row r="1460" spans="6:6" x14ac:dyDescent="0.4">
      <c r="F1460" s="71"/>
    </row>
    <row r="1461" spans="6:6" x14ac:dyDescent="0.4">
      <c r="F1461" s="71"/>
    </row>
    <row r="1462" spans="6:6" x14ac:dyDescent="0.4">
      <c r="F1462" s="71"/>
    </row>
    <row r="1463" spans="6:6" x14ac:dyDescent="0.4">
      <c r="F1463" s="71"/>
    </row>
    <row r="1464" spans="6:6" x14ac:dyDescent="0.4">
      <c r="F1464" s="71"/>
    </row>
    <row r="1465" spans="6:6" x14ac:dyDescent="0.4">
      <c r="F1465" s="71"/>
    </row>
    <row r="1466" spans="6:6" x14ac:dyDescent="0.4">
      <c r="F1466" s="71"/>
    </row>
    <row r="1467" spans="6:6" x14ac:dyDescent="0.4">
      <c r="F1467" s="71"/>
    </row>
    <row r="1468" spans="6:6" x14ac:dyDescent="0.4">
      <c r="F1468" s="71"/>
    </row>
    <row r="1469" spans="6:6" x14ac:dyDescent="0.4">
      <c r="F1469" s="71"/>
    </row>
    <row r="1470" spans="6:6" x14ac:dyDescent="0.4">
      <c r="F1470" s="71"/>
    </row>
    <row r="1471" spans="6:6" x14ac:dyDescent="0.4">
      <c r="F1471" s="71"/>
    </row>
    <row r="1472" spans="6:6" x14ac:dyDescent="0.4">
      <c r="F1472" s="71"/>
    </row>
    <row r="1473" spans="6:6" x14ac:dyDescent="0.4">
      <c r="F1473" s="71"/>
    </row>
    <row r="1474" spans="6:6" x14ac:dyDescent="0.4">
      <c r="F1474" s="71"/>
    </row>
    <row r="1475" spans="6:6" x14ac:dyDescent="0.4">
      <c r="F1475" s="71"/>
    </row>
    <row r="1476" spans="6:6" x14ac:dyDescent="0.4">
      <c r="F1476" s="71"/>
    </row>
    <row r="1477" spans="6:6" x14ac:dyDescent="0.4">
      <c r="F1477" s="71"/>
    </row>
    <row r="1478" spans="6:6" x14ac:dyDescent="0.4">
      <c r="F1478" s="71"/>
    </row>
    <row r="1479" spans="6:6" x14ac:dyDescent="0.4">
      <c r="F1479" s="71"/>
    </row>
    <row r="1480" spans="6:6" x14ac:dyDescent="0.4">
      <c r="F1480" s="71"/>
    </row>
    <row r="1481" spans="6:6" x14ac:dyDescent="0.4">
      <c r="F1481" s="71"/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N52"/>
  <sheetViews>
    <sheetView zoomScaleNormal="100" workbookViewId="0">
      <pane xSplit="4" ySplit="6" topLeftCell="F34" activePane="bottomRight" state="frozen"/>
      <selection pane="topRight" activeCell="E1" sqref="E1"/>
      <selection pane="bottomLeft" activeCell="A3" sqref="A3"/>
      <selection pane="bottomRight" activeCell="K32" sqref="K32"/>
    </sheetView>
  </sheetViews>
  <sheetFormatPr defaultRowHeight="18.75" x14ac:dyDescent="0.4"/>
  <cols>
    <col min="3" max="4" width="23.25" style="7" bestFit="1" customWidth="1"/>
    <col min="5" max="5" width="17.5" bestFit="1" customWidth="1"/>
    <col min="6" max="6" width="27.875" bestFit="1" customWidth="1"/>
    <col min="7" max="7" width="21.5" bestFit="1" customWidth="1"/>
    <col min="8" max="8" width="13.375" bestFit="1" customWidth="1"/>
    <col min="9" max="9" width="45.125" customWidth="1"/>
    <col min="10" max="10" width="3.875" customWidth="1"/>
    <col min="11" max="11" width="38.375" bestFit="1" customWidth="1"/>
    <col min="12" max="12" width="10.625" bestFit="1" customWidth="1"/>
  </cols>
  <sheetData>
    <row r="1" spans="1:14" ht="19.5" thickBot="1" x14ac:dyDescent="0.45">
      <c r="A1" t="s">
        <v>1572</v>
      </c>
      <c r="L1" s="69" t="s">
        <v>1598</v>
      </c>
    </row>
    <row r="2" spans="1:14" ht="19.5" thickBot="1" x14ac:dyDescent="0.45">
      <c r="A2" t="s">
        <v>1573</v>
      </c>
      <c r="C2" s="32">
        <f>'wheel offloading'!C46</f>
        <v>44063.38113425926</v>
      </c>
      <c r="L2" s="69">
        <f>+L5*2.5</f>
        <v>730</v>
      </c>
    </row>
    <row r="3" spans="1:14" ht="19.5" thickBot="1" x14ac:dyDescent="0.45">
      <c r="A3" t="s">
        <v>1574</v>
      </c>
      <c r="C3" s="32">
        <f>'wheel offloading'!C48</f>
        <v>44064.308067129627</v>
      </c>
      <c r="L3" s="69" t="s">
        <v>1479</v>
      </c>
    </row>
    <row r="4" spans="1:14" ht="19.5" thickBot="1" x14ac:dyDescent="0.45">
      <c r="A4" t="s">
        <v>1575</v>
      </c>
      <c r="C4" s="32">
        <f>'wheel offloading'!C50</f>
        <v>44065.329224537039</v>
      </c>
      <c r="L4" s="69"/>
    </row>
    <row r="5" spans="1:14" x14ac:dyDescent="0.4">
      <c r="A5" s="98" t="s">
        <v>1359</v>
      </c>
      <c r="B5" s="98"/>
      <c r="C5" s="98" t="s">
        <v>1360</v>
      </c>
      <c r="D5" s="98"/>
      <c r="L5" s="69">
        <f>+SUM(L7:L49)</f>
        <v>292</v>
      </c>
    </row>
    <row r="6" spans="1:14" x14ac:dyDescent="0.4">
      <c r="A6" s="12" t="s">
        <v>1357</v>
      </c>
      <c r="B6" s="12" t="s">
        <v>1358</v>
      </c>
      <c r="C6" s="12" t="s">
        <v>1357</v>
      </c>
      <c r="D6" s="12" t="s">
        <v>1358</v>
      </c>
      <c r="E6" s="12" t="s">
        <v>1343</v>
      </c>
      <c r="F6" s="12" t="s">
        <v>1361</v>
      </c>
      <c r="G6" s="12" t="s">
        <v>1362</v>
      </c>
      <c r="H6" s="12" t="s">
        <v>1353</v>
      </c>
      <c r="I6" s="12"/>
      <c r="L6" s="69" t="s">
        <v>1478</v>
      </c>
      <c r="N6" t="s">
        <v>1478</v>
      </c>
    </row>
    <row r="7" spans="1:14" x14ac:dyDescent="0.4">
      <c r="C7" s="13">
        <f>D7-H7/3600/24</f>
        <v>44063.252893518518</v>
      </c>
      <c r="D7" s="13">
        <f>C8</f>
        <v>44063.274652777778</v>
      </c>
      <c r="E7" s="8"/>
      <c r="F7" s="61" t="s">
        <v>1511</v>
      </c>
      <c r="G7" s="92" t="s">
        <v>1584</v>
      </c>
      <c r="H7" s="14">
        <f>VLOOKUP(G7,List!B:C,2,0)</f>
        <v>1880</v>
      </c>
      <c r="I7" s="60"/>
      <c r="K7" s="14" t="str">
        <f>VLOOKUP(G7,List!B:E,4,0)</f>
        <v>dcsm-MDP_AP09_LOG_DUMP.cps</v>
      </c>
      <c r="L7" s="69">
        <f>VLOOKUP(G7,List!B:G,6,0)</f>
        <v>4</v>
      </c>
    </row>
    <row r="8" spans="1:14" x14ac:dyDescent="0.4">
      <c r="C8" s="13">
        <f>D8-H8/3600/24</f>
        <v>44063.274652777778</v>
      </c>
      <c r="D8" s="13">
        <f>C9</f>
        <v>44063.379745370374</v>
      </c>
      <c r="E8" s="8"/>
      <c r="F8" s="61" t="s">
        <v>1511</v>
      </c>
      <c r="G8" s="2" t="s">
        <v>1513</v>
      </c>
      <c r="H8" s="14">
        <f>VLOOKUP(G8,List!B:C,2,0)</f>
        <v>9080</v>
      </c>
      <c r="I8" s="60"/>
      <c r="K8" s="14" t="str">
        <f>VLOOKUP(G8,List!B:E,4,0)</f>
        <v>dcsm-EF_MDP_ERR_DUMP.cps</v>
      </c>
      <c r="L8" s="69">
        <f>VLOOKUP(G8,List!B:G,6,0)</f>
        <v>6</v>
      </c>
    </row>
    <row r="9" spans="1:14" ht="19.5" thickBot="1" x14ac:dyDescent="0.45">
      <c r="C9" s="13">
        <f>D9-H9/3600/24</f>
        <v>44063.379745370374</v>
      </c>
      <c r="D9" s="13">
        <f>C10</f>
        <v>44063.38113425926</v>
      </c>
      <c r="E9" s="8"/>
      <c r="F9" s="61" t="s">
        <v>1335</v>
      </c>
      <c r="G9" s="61" t="s">
        <v>1336</v>
      </c>
      <c r="H9" s="14">
        <f>VLOOKUP(G9,List!B:C,2,0)</f>
        <v>120</v>
      </c>
      <c r="I9" s="60"/>
      <c r="K9" s="14" t="str">
        <f>VLOOKUP(G9,List!B:E,4,0)</f>
        <v>dcsm-EF_MDP_POWEROFF.cps</v>
      </c>
      <c r="L9" s="69">
        <f>VLOOKUP(G9,List!B:G,6,0)</f>
        <v>3</v>
      </c>
    </row>
    <row r="10" spans="1:14" ht="19.5" thickBot="1" x14ac:dyDescent="0.45">
      <c r="A10" s="21"/>
      <c r="B10" s="22"/>
      <c r="C10" s="23">
        <f>$C$2</f>
        <v>44063.38113425926</v>
      </c>
      <c r="D10" s="23">
        <f>C10+H10/3600/24</f>
        <v>44063.39502314815</v>
      </c>
      <c r="E10" s="24" t="s">
        <v>1592</v>
      </c>
      <c r="F10" s="30"/>
      <c r="G10" s="39"/>
      <c r="H10" s="31">
        <v>1200</v>
      </c>
      <c r="I10" s="38"/>
      <c r="K10" s="8" t="str">
        <f>+IF(G10="","",IF(VLOOKUP(G10,List!B:D,3,FALSE)=0,"",VLOOKUP(G10,List!B:D,3,FALSE)))</f>
        <v/>
      </c>
      <c r="L10" s="69"/>
    </row>
    <row r="11" spans="1:14" x14ac:dyDescent="0.4">
      <c r="A11" s="37"/>
      <c r="B11" s="37"/>
      <c r="C11" s="13">
        <f>$D$10</f>
        <v>44063.39502314815</v>
      </c>
      <c r="D11" s="13">
        <f>C11+H11/3600/24</f>
        <v>44063.397870370376</v>
      </c>
      <c r="E11" s="88"/>
      <c r="F11" s="93" t="s">
        <v>1577</v>
      </c>
      <c r="G11" s="2" t="s">
        <v>1588</v>
      </c>
      <c r="H11" s="14">
        <f>VLOOKUP(G11,List!B:C,2,0)</f>
        <v>246</v>
      </c>
      <c r="I11" s="91"/>
      <c r="K11" s="66" t="str">
        <f>VLOOKUP(G11,List!B:E,4,0)</f>
        <v>dcsm-MC_ENA_MDP.cps</v>
      </c>
      <c r="L11" s="69"/>
    </row>
    <row r="12" spans="1:14" x14ac:dyDescent="0.4">
      <c r="C12" s="13">
        <f t="shared" ref="C12:C26" si="0">D11</f>
        <v>44063.397870370376</v>
      </c>
      <c r="D12" s="13">
        <f>C12+H12/3600/24</f>
        <v>44063.403761574082</v>
      </c>
      <c r="E12" s="8"/>
      <c r="F12" s="8" t="s">
        <v>1339</v>
      </c>
      <c r="G12" s="8" t="s">
        <v>1309</v>
      </c>
      <c r="H12" s="14">
        <f>VLOOKUP(G12,List!B:C,2,0)</f>
        <v>509</v>
      </c>
      <c r="I12" s="81"/>
      <c r="K12" s="66" t="str">
        <f>VLOOKUP(G12,List!B:E,4,0)</f>
        <v>dcsm-EF_MDP_ON.cps</v>
      </c>
      <c r="L12" s="69">
        <f>VLOOKUP(G12,List!B:G,6,0)</f>
        <v>11</v>
      </c>
      <c r="M12" s="101" t="s">
        <v>1497</v>
      </c>
      <c r="N12" s="98">
        <f>SUM(L12:L21)</f>
        <v>106</v>
      </c>
    </row>
    <row r="13" spans="1:14" x14ac:dyDescent="0.4">
      <c r="C13" s="13">
        <f t="shared" si="0"/>
        <v>44063.403761574082</v>
      </c>
      <c r="D13" s="13">
        <f t="shared" ref="D13:D25" si="1">C13+H13/3600/24</f>
        <v>44063.40424768519</v>
      </c>
      <c r="E13" s="8"/>
      <c r="F13" s="8"/>
      <c r="G13" s="8" t="s">
        <v>1363</v>
      </c>
      <c r="H13" s="14">
        <f>VLOOKUP(G13,List!B:C,2,0)</f>
        <v>42</v>
      </c>
      <c r="I13" s="8"/>
      <c r="K13" s="66" t="str">
        <f>VLOOKUP(G13,List!B:E,4,0)</f>
        <v>dcsm-EF_MDP_CRUISE_SET.cps</v>
      </c>
      <c r="L13" s="69">
        <f>VLOOKUP(G13,List!B:G,6,0)</f>
        <v>2</v>
      </c>
      <c r="M13" s="101"/>
      <c r="N13" s="98"/>
    </row>
    <row r="14" spans="1:14" x14ac:dyDescent="0.4">
      <c r="C14" s="13">
        <f t="shared" si="0"/>
        <v>44063.40424768519</v>
      </c>
      <c r="D14" s="13">
        <f t="shared" si="1"/>
        <v>44063.404733796298</v>
      </c>
      <c r="E14" s="8"/>
      <c r="F14" s="15" t="s">
        <v>1347</v>
      </c>
      <c r="G14" s="15" t="s">
        <v>1348</v>
      </c>
      <c r="H14" s="14">
        <f>VLOOKUP(G14,List!B:C,2,0)</f>
        <v>42</v>
      </c>
      <c r="I14" s="15" t="s">
        <v>1349</v>
      </c>
      <c r="K14" s="66" t="str">
        <f>VLOOKUP(G14,List!B:E,4,0)</f>
        <v>dcsm-EF_BUS_TLM_MODE_10.cps</v>
      </c>
      <c r="L14" s="69">
        <f>VLOOKUP(G14,List!B:G,6,0)</f>
        <v>2</v>
      </c>
      <c r="M14" s="101"/>
      <c r="N14" s="98"/>
    </row>
    <row r="15" spans="1:14" x14ac:dyDescent="0.4">
      <c r="C15" s="13">
        <f t="shared" si="0"/>
        <v>44063.404733796298</v>
      </c>
      <c r="D15" s="13">
        <f t="shared" si="1"/>
        <v>44063.405659722222</v>
      </c>
      <c r="E15" s="8"/>
      <c r="F15" s="100" t="s">
        <v>1316</v>
      </c>
      <c r="G15" s="15" t="s">
        <v>1356</v>
      </c>
      <c r="H15" s="14">
        <f>VLOOKUP(G15,List!B:C,2,0)</f>
        <v>80</v>
      </c>
      <c r="I15" s="15"/>
      <c r="K15" s="66" t="str">
        <f>VLOOKUP(G15,List!B:E,4,0)</f>
        <v>dcsm-EF_PME_ON.cps</v>
      </c>
      <c r="L15" s="69">
        <f>VLOOKUP(G15,List!B:G,6,0)</f>
        <v>2</v>
      </c>
      <c r="M15" s="101"/>
      <c r="N15" s="98"/>
    </row>
    <row r="16" spans="1:14" x14ac:dyDescent="0.4">
      <c r="C16" s="13">
        <f t="shared" si="0"/>
        <v>44063.405659722222</v>
      </c>
      <c r="D16" s="13">
        <f t="shared" si="1"/>
        <v>44063.415706018517</v>
      </c>
      <c r="E16" s="8"/>
      <c r="F16" s="100"/>
      <c r="G16" s="15" t="s">
        <v>1315</v>
      </c>
      <c r="H16" s="14">
        <f>VLOOKUP(G16,List!B:C,2,0)</f>
        <v>868</v>
      </c>
      <c r="I16" s="15"/>
      <c r="K16" s="66" t="str">
        <f>VLOOKUP(G16,List!B:E,4,0)</f>
        <v>dcsm-EF_PWI_ON_CRUISE.cps</v>
      </c>
      <c r="L16" s="69">
        <f>VLOOKUP(G16,List!B:G,6,0)</f>
        <v>27</v>
      </c>
      <c r="M16" s="101"/>
      <c r="N16" s="98"/>
    </row>
    <row r="17" spans="1:14" x14ac:dyDescent="0.4">
      <c r="C17" s="13">
        <f t="shared" si="0"/>
        <v>44063.415706018517</v>
      </c>
      <c r="D17" s="13">
        <f t="shared" si="1"/>
        <v>44063.415868055556</v>
      </c>
      <c r="E17" s="8"/>
      <c r="F17" s="100"/>
      <c r="G17" s="15" t="s">
        <v>1314</v>
      </c>
      <c r="H17" s="14">
        <f>VLOOKUP(G17,List!B:C,2,0)</f>
        <v>14</v>
      </c>
      <c r="I17" s="15"/>
      <c r="K17" s="66" t="str">
        <f>VLOOKUP(G17,List!B:E,4,0)</f>
        <v>dcsm-EF_MGF_ON.cps</v>
      </c>
      <c r="L17" s="69">
        <f>VLOOKUP(G17,List!B:G,6,0)</f>
        <v>3</v>
      </c>
      <c r="M17" s="101"/>
      <c r="N17" s="98"/>
    </row>
    <row r="18" spans="1:14" x14ac:dyDescent="0.4">
      <c r="C18" s="13">
        <f t="shared" si="0"/>
        <v>44063.415868055556</v>
      </c>
      <c r="D18" s="13">
        <f t="shared" si="1"/>
        <v>44063.419247685182</v>
      </c>
      <c r="E18" s="8"/>
      <c r="F18" s="100"/>
      <c r="G18" s="8" t="s">
        <v>1489</v>
      </c>
      <c r="H18" s="61">
        <f>VLOOKUP(G18,List!B:C,2,0)</f>
        <v>292</v>
      </c>
      <c r="I18" s="16"/>
      <c r="K18" s="66" t="str">
        <f>VLOOKUP(G18,List!B:E,4,0)</f>
        <v>dcsm-EF_MEA1_ON_SW.cps</v>
      </c>
      <c r="L18" s="69">
        <f>VLOOKUP(G18,List!B:G,6,0)</f>
        <v>12</v>
      </c>
      <c r="M18" s="101"/>
      <c r="N18" s="98"/>
    </row>
    <row r="19" spans="1:14" x14ac:dyDescent="0.4">
      <c r="C19" s="13">
        <f t="shared" si="0"/>
        <v>44063.419247685182</v>
      </c>
      <c r="D19" s="13">
        <f t="shared" si="1"/>
        <v>44063.425775462958</v>
      </c>
      <c r="E19" s="8"/>
      <c r="F19" s="100"/>
      <c r="G19" s="15" t="s">
        <v>1311</v>
      </c>
      <c r="H19" s="61">
        <f>VLOOKUP(G19,List!B:C,2,0)</f>
        <v>564</v>
      </c>
      <c r="I19" s="15"/>
      <c r="K19" s="66" t="str">
        <f>VLOOKUP(G19,List!B:E,4,0)</f>
        <v>dcsm-EF_ENA_power_ON.cps</v>
      </c>
      <c r="L19" s="69">
        <f>VLOOKUP(G19,List!B:G,6,0)</f>
        <v>7</v>
      </c>
      <c r="M19" s="101"/>
      <c r="N19" s="98"/>
    </row>
    <row r="20" spans="1:14" x14ac:dyDescent="0.4">
      <c r="C20" s="13">
        <f t="shared" si="0"/>
        <v>44063.425775462958</v>
      </c>
      <c r="D20" s="13">
        <f t="shared" si="1"/>
        <v>44063.440011574072</v>
      </c>
      <c r="E20" s="18"/>
      <c r="F20" s="102"/>
      <c r="G20" s="19" t="s">
        <v>1312</v>
      </c>
      <c r="H20" s="82">
        <f>VLOOKUP(G20,List!B:C,2,0)</f>
        <v>1230</v>
      </c>
      <c r="I20" s="25"/>
      <c r="K20" s="66" t="str">
        <f>VLOOKUP(G20,List!B:E,4,0)</f>
        <v>dcsm-EF_HEP_ON_START_for_TL.cps</v>
      </c>
      <c r="L20" s="69">
        <f>VLOOKUP(G20,List!B:G,6,0)</f>
        <v>34</v>
      </c>
      <c r="M20" s="101"/>
      <c r="N20" s="98"/>
    </row>
    <row r="21" spans="1:14" x14ac:dyDescent="0.4">
      <c r="C21" s="13">
        <f t="shared" si="0"/>
        <v>44063.440011574072</v>
      </c>
      <c r="D21" s="13">
        <f t="shared" si="1"/>
        <v>44063.442349537036</v>
      </c>
      <c r="E21" s="18"/>
      <c r="F21" s="102"/>
      <c r="G21" s="15" t="s">
        <v>1464</v>
      </c>
      <c r="H21" s="61">
        <f>VLOOKUP(G21,List!B:C,2,0)</f>
        <v>202</v>
      </c>
      <c r="I21" s="25"/>
      <c r="K21" s="67" t="str">
        <f>VLOOKUP(G21,List!B:E,4,0)</f>
        <v>dcsm-EF_MDM_ON.cps</v>
      </c>
      <c r="L21" s="69">
        <f>VLOOKUP(G21,List!B:G,6,0)</f>
        <v>6</v>
      </c>
      <c r="M21" s="101"/>
      <c r="N21" s="98"/>
    </row>
    <row r="22" spans="1:14" x14ac:dyDescent="0.4">
      <c r="C22" s="13">
        <f t="shared" si="0"/>
        <v>44063.442349537036</v>
      </c>
      <c r="D22" s="13">
        <f t="shared" si="1"/>
        <v>44063.445474537039</v>
      </c>
      <c r="E22" s="26"/>
      <c r="F22" s="99" t="s">
        <v>1317</v>
      </c>
      <c r="G22" s="27" t="s">
        <v>1320</v>
      </c>
      <c r="H22" s="83">
        <f>VLOOKUP(G22,List!B:C,2,0)</f>
        <v>270</v>
      </c>
      <c r="I22" s="29"/>
      <c r="K22" s="66" t="str">
        <f>VLOOKUP(G22,List!B:E,4,0)</f>
        <v>dcsm-EF_HEPE_HV_ON_OBS_START.cps</v>
      </c>
      <c r="L22" s="69">
        <f>VLOOKUP(G22,List!B:G,6,0)</f>
        <v>6</v>
      </c>
      <c r="M22" s="101" t="s">
        <v>1498</v>
      </c>
      <c r="N22" s="98">
        <f>SUM(L22:L25)</f>
        <v>53</v>
      </c>
    </row>
    <row r="23" spans="1:14" x14ac:dyDescent="0.4">
      <c r="C23" s="13">
        <f t="shared" si="0"/>
        <v>44063.445474537039</v>
      </c>
      <c r="D23" s="13">
        <f t="shared" si="1"/>
        <v>44063.449456018519</v>
      </c>
      <c r="E23" s="8"/>
      <c r="F23" s="100"/>
      <c r="G23" s="15" t="s">
        <v>1321</v>
      </c>
      <c r="H23" s="61">
        <f>VLOOKUP(G23,List!B:C,2,0)</f>
        <v>344</v>
      </c>
      <c r="I23" s="15"/>
      <c r="K23" s="66" t="str">
        <f>VLOOKUP(G23,List!B:E,4,0)</f>
        <v>dcsm-EF_ENA_HV_ON.cps</v>
      </c>
      <c r="L23" s="69">
        <f>VLOOKUP(G23,List!B:G,6,0)</f>
        <v>18</v>
      </c>
      <c r="M23" s="101"/>
      <c r="N23" s="98"/>
    </row>
    <row r="24" spans="1:14" x14ac:dyDescent="0.4">
      <c r="C24" s="13">
        <f t="shared" si="0"/>
        <v>44063.449456018519</v>
      </c>
      <c r="D24" s="13">
        <f t="shared" si="1"/>
        <v>44063.469155092593</v>
      </c>
      <c r="E24" s="8"/>
      <c r="F24" s="100"/>
      <c r="G24" s="8" t="s">
        <v>1483</v>
      </c>
      <c r="H24" s="61">
        <f>VLOOKUP(G24,List!B:C,2,0)</f>
        <v>1702</v>
      </c>
      <c r="I24" s="16"/>
      <c r="K24" s="66" t="str">
        <f>VLOOKUP(G24,List!B:E,4,0)</f>
        <v>dcsm-EF_MEA1_HV_ON.cps</v>
      </c>
      <c r="L24" s="69">
        <f>VLOOKUP(G24,List!B:G,6,0)</f>
        <v>27</v>
      </c>
      <c r="M24" s="101"/>
      <c r="N24" s="98"/>
    </row>
    <row r="25" spans="1:14" x14ac:dyDescent="0.4">
      <c r="C25" s="13">
        <f t="shared" si="0"/>
        <v>44063.469155092593</v>
      </c>
      <c r="D25" s="13">
        <f t="shared" si="1"/>
        <v>44063.469641203701</v>
      </c>
      <c r="E25" s="8"/>
      <c r="F25" s="15" t="s">
        <v>1345</v>
      </c>
      <c r="G25" s="15" t="s">
        <v>1346</v>
      </c>
      <c r="H25" s="61">
        <f>VLOOKUP(G25,List!B:C,2,0)</f>
        <v>42</v>
      </c>
      <c r="I25" t="s">
        <v>1350</v>
      </c>
      <c r="K25" s="66" t="str">
        <f>VLOOKUP(G25,List!B:E,4,0)</f>
        <v>dcsm-EF_BUS_TLM_MODE_5.cps</v>
      </c>
      <c r="L25" s="69">
        <f>VLOOKUP(G25,List!B:G,6,0)</f>
        <v>2</v>
      </c>
      <c r="M25" s="101"/>
      <c r="N25" s="98"/>
    </row>
    <row r="26" spans="1:14" x14ac:dyDescent="0.4">
      <c r="C26" s="33">
        <f t="shared" si="0"/>
        <v>44063.469641203701</v>
      </c>
      <c r="D26" s="33">
        <f t="shared" ref="D26:D48" si="2">C27</f>
        <v>44064.294039351858</v>
      </c>
      <c r="E26" s="34" t="s">
        <v>1465</v>
      </c>
      <c r="F26" s="35"/>
      <c r="G26" s="35"/>
      <c r="H26" s="36">
        <f>(D26-C26)*3600*24</f>
        <v>71228.000000794418</v>
      </c>
      <c r="I26" s="35"/>
      <c r="K26" t="str">
        <f>+IF(G26="","",IF(VLOOKUP(G26,List!B:D,3,FALSE)=0,"",VLOOKUP(G26,List!B:D,3,FALSE)))</f>
        <v/>
      </c>
      <c r="L26" s="69"/>
    </row>
    <row r="27" spans="1:14" s="2" customFormat="1" x14ac:dyDescent="0.4">
      <c r="C27" s="53">
        <f t="shared" ref="C27:C47" si="3">D27-H27/3600/24</f>
        <v>44064.294039351858</v>
      </c>
      <c r="D27" s="53">
        <f t="shared" si="2"/>
        <v>44064.294525462967</v>
      </c>
      <c r="E27" s="14"/>
      <c r="F27" s="61" t="s">
        <v>1347</v>
      </c>
      <c r="G27" s="61" t="s">
        <v>1348</v>
      </c>
      <c r="H27" s="61">
        <f>VLOOKUP(G27,List!B:C,2,0)</f>
        <v>42</v>
      </c>
      <c r="I27" s="61" t="s">
        <v>1349</v>
      </c>
      <c r="K27" s="66" t="str">
        <f>VLOOKUP(G27,List!B:E,4,0)</f>
        <v>dcsm-EF_BUS_TLM_MODE_10.cps</v>
      </c>
      <c r="L27" s="69">
        <f>VLOOKUP(G27,List!B:G,6,0)</f>
        <v>2</v>
      </c>
      <c r="M27" s="103" t="s">
        <v>1499</v>
      </c>
      <c r="N27" s="104">
        <f>SUM(L27:L30)</f>
        <v>21</v>
      </c>
    </row>
    <row r="28" spans="1:14" s="2" customFormat="1" x14ac:dyDescent="0.4">
      <c r="C28" s="53">
        <f t="shared" si="3"/>
        <v>44064.294525462967</v>
      </c>
      <c r="D28" s="53">
        <f t="shared" si="2"/>
        <v>44064.296724537038</v>
      </c>
      <c r="E28" s="14"/>
      <c r="F28" s="105" t="s">
        <v>1322</v>
      </c>
      <c r="G28" s="61" t="s">
        <v>1323</v>
      </c>
      <c r="H28" s="61">
        <f>VLOOKUP(G28,List!B:C,2,0)</f>
        <v>190</v>
      </c>
      <c r="I28" s="61"/>
      <c r="K28" s="66" t="str">
        <f>VLOOKUP(G28,List!B:E,4,0)</f>
        <v>dcsm-EF_HEPE_HV_OFF_OBS_OFF.cps</v>
      </c>
      <c r="L28" s="69">
        <f>VLOOKUP(G28,List!B:G,6,0)</f>
        <v>5</v>
      </c>
      <c r="M28" s="103"/>
      <c r="N28" s="104"/>
    </row>
    <row r="29" spans="1:14" s="2" customFormat="1" x14ac:dyDescent="0.4">
      <c r="C29" s="53">
        <f t="shared" si="3"/>
        <v>44064.296724537038</v>
      </c>
      <c r="D29" s="53">
        <f t="shared" si="2"/>
        <v>44064.299016203702</v>
      </c>
      <c r="E29" s="14"/>
      <c r="F29" s="105"/>
      <c r="G29" s="61" t="s">
        <v>1324</v>
      </c>
      <c r="H29" s="61">
        <f>VLOOKUP(G29,List!B:C,2,0)</f>
        <v>198</v>
      </c>
      <c r="I29" s="61"/>
      <c r="K29" s="66" t="str">
        <f>VLOOKUP(G29,List!B:E,4,0)</f>
        <v>dcsm-EF_ENA_HV_OFF.cps</v>
      </c>
      <c r="L29" s="69">
        <f>VLOOKUP(G29,List!B:G,6,0)</f>
        <v>4</v>
      </c>
      <c r="M29" s="103"/>
      <c r="N29" s="104"/>
    </row>
    <row r="30" spans="1:14" s="2" customFormat="1" ht="36.75" thickBot="1" x14ac:dyDescent="0.45">
      <c r="C30" s="53">
        <f t="shared" si="3"/>
        <v>44064.299016203702</v>
      </c>
      <c r="D30" s="63">
        <f>C31-10/60/24</f>
        <v>44064.301122685181</v>
      </c>
      <c r="E30" s="20"/>
      <c r="F30" s="106"/>
      <c r="G30" s="86" t="s">
        <v>1509</v>
      </c>
      <c r="H30" s="82">
        <f>VLOOKUP(G30,List!B:C,2,0)</f>
        <v>182</v>
      </c>
      <c r="I30" s="87" t="s">
        <v>1576</v>
      </c>
      <c r="K30" s="66" t="str">
        <f>VLOOKUP(G30,List!B:E,4,0)</f>
        <v>dcsm-EF_MEA1_HV_OFF.cps</v>
      </c>
      <c r="L30" s="69">
        <f>VLOOKUP(G30,List!B:G,6,0)</f>
        <v>10</v>
      </c>
      <c r="M30" s="103"/>
      <c r="N30" s="104"/>
    </row>
    <row r="31" spans="1:14" ht="19.5" thickBot="1" x14ac:dyDescent="0.45">
      <c r="A31" s="21"/>
      <c r="B31" s="22"/>
      <c r="C31" s="23">
        <f>$C$3</f>
        <v>44064.308067129627</v>
      </c>
      <c r="D31" s="23">
        <f>C31+H31/3600/24</f>
        <v>44064.321956018517</v>
      </c>
      <c r="E31" s="24" t="s">
        <v>1593</v>
      </c>
      <c r="F31" s="30"/>
      <c r="G31" s="39">
        <f>(C32-D30)*3600*24</f>
        <v>2400.0000002793968</v>
      </c>
      <c r="H31" s="31">
        <v>1200</v>
      </c>
      <c r="I31" s="38"/>
      <c r="K31" t="e">
        <f>+IF(G31="","",IF(VLOOKUP(G31,List!B:D,3,FALSE)=0,"",VLOOKUP(G31,List!B:D,3,FALSE)))</f>
        <v>#N/A</v>
      </c>
      <c r="L31" s="69"/>
    </row>
    <row r="32" spans="1:14" x14ac:dyDescent="0.4">
      <c r="C32" s="80">
        <f>D31+10/60/24</f>
        <v>44064.328900462962</v>
      </c>
      <c r="D32" s="13">
        <f t="shared" ref="D32:D35" si="4">C32+H32/3600/24</f>
        <v>44064.332025462965</v>
      </c>
      <c r="E32" s="26"/>
      <c r="F32" s="99" t="s">
        <v>1317</v>
      </c>
      <c r="G32" s="27" t="s">
        <v>1320</v>
      </c>
      <c r="H32" s="83">
        <f>VLOOKUP(G32,List!B:C,2,0)</f>
        <v>270</v>
      </c>
      <c r="I32" s="81" t="s">
        <v>1507</v>
      </c>
      <c r="K32" s="66" t="str">
        <f>VLOOKUP(G32,List!B:E,4,0)</f>
        <v>dcsm-EF_HEPE_HV_ON_OBS_START.cps</v>
      </c>
      <c r="L32" s="69">
        <f>VLOOKUP(G32,List!B:G,6,0)</f>
        <v>6</v>
      </c>
      <c r="M32" s="101" t="s">
        <v>1498</v>
      </c>
      <c r="N32" s="98">
        <f>SUM(L32:L35)</f>
        <v>53</v>
      </c>
    </row>
    <row r="33" spans="3:14" x14ac:dyDescent="0.4">
      <c r="C33" s="13">
        <f t="shared" ref="C33:C36" si="5">D32</f>
        <v>44064.332025462965</v>
      </c>
      <c r="D33" s="13">
        <f t="shared" si="4"/>
        <v>44064.336006944446</v>
      </c>
      <c r="E33" s="8"/>
      <c r="F33" s="100"/>
      <c r="G33" s="15" t="s">
        <v>1321</v>
      </c>
      <c r="H33" s="61">
        <f>VLOOKUP(G33,List!B:C,2,0)</f>
        <v>344</v>
      </c>
      <c r="I33" s="15"/>
      <c r="K33" s="66" t="str">
        <f>VLOOKUP(G33,List!B:E,4,0)</f>
        <v>dcsm-EF_ENA_HV_ON.cps</v>
      </c>
      <c r="L33" s="69">
        <f>VLOOKUP(G33,List!B:G,6,0)</f>
        <v>18</v>
      </c>
      <c r="M33" s="101"/>
      <c r="N33" s="98"/>
    </row>
    <row r="34" spans="3:14" x14ac:dyDescent="0.4">
      <c r="C34" s="13">
        <f t="shared" si="5"/>
        <v>44064.336006944446</v>
      </c>
      <c r="D34" s="13">
        <f t="shared" si="4"/>
        <v>44064.355706018519</v>
      </c>
      <c r="E34" s="8"/>
      <c r="F34" s="100"/>
      <c r="G34" s="8" t="s">
        <v>1483</v>
      </c>
      <c r="H34" s="61">
        <f>VLOOKUP(G34,List!B:C,2,0)</f>
        <v>1702</v>
      </c>
      <c r="I34" s="16"/>
      <c r="K34" s="66" t="str">
        <f>VLOOKUP(G34,List!B:E,4,0)</f>
        <v>dcsm-EF_MEA1_HV_ON.cps</v>
      </c>
      <c r="L34" s="69">
        <f>VLOOKUP(G34,List!B:G,6,0)</f>
        <v>27</v>
      </c>
      <c r="M34" s="101"/>
      <c r="N34" s="98"/>
    </row>
    <row r="35" spans="3:14" x14ac:dyDescent="0.4">
      <c r="C35" s="13">
        <f t="shared" si="5"/>
        <v>44064.355706018519</v>
      </c>
      <c r="D35" s="13">
        <f t="shared" si="4"/>
        <v>44064.356192129628</v>
      </c>
      <c r="E35" s="8"/>
      <c r="F35" s="15" t="s">
        <v>1345</v>
      </c>
      <c r="G35" s="15" t="s">
        <v>1346</v>
      </c>
      <c r="H35" s="61">
        <f>VLOOKUP(G35,List!B:C,2,0)</f>
        <v>42</v>
      </c>
      <c r="I35" t="s">
        <v>1350</v>
      </c>
      <c r="K35" s="66" t="str">
        <f>VLOOKUP(G35,List!B:E,4,0)</f>
        <v>dcsm-EF_BUS_TLM_MODE_5.cps</v>
      </c>
      <c r="L35" s="69">
        <f>VLOOKUP(G35,List!B:G,6,0)</f>
        <v>2</v>
      </c>
      <c r="M35" s="101"/>
      <c r="N35" s="98"/>
    </row>
    <row r="36" spans="3:14" x14ac:dyDescent="0.4">
      <c r="C36" s="33">
        <f t="shared" si="5"/>
        <v>44064.356192129628</v>
      </c>
      <c r="D36" s="33">
        <f t="shared" ref="D36:D39" si="6">C37</f>
        <v>44065.313692129639</v>
      </c>
      <c r="E36" s="34" t="s">
        <v>1465</v>
      </c>
      <c r="F36" s="35"/>
      <c r="G36" s="35"/>
      <c r="H36" s="36">
        <f>(D36-C36)*3600*24</f>
        <v>82728.000000980683</v>
      </c>
      <c r="I36" s="35"/>
      <c r="K36" t="str">
        <f>+IF(G36="","",IF(VLOOKUP(G36,List!B:D,3,FALSE)=0,"",VLOOKUP(G36,List!B:D,3,FALSE)))</f>
        <v/>
      </c>
      <c r="L36" s="69"/>
    </row>
    <row r="37" spans="3:14" s="2" customFormat="1" x14ac:dyDescent="0.4">
      <c r="C37" s="53">
        <f t="shared" ref="C37:C40" si="7">D37-H37/3600/24</f>
        <v>44065.313692129639</v>
      </c>
      <c r="D37" s="53">
        <f t="shared" si="6"/>
        <v>44065.314178240747</v>
      </c>
      <c r="E37" s="14"/>
      <c r="F37" s="61" t="s">
        <v>1347</v>
      </c>
      <c r="G37" s="61" t="s">
        <v>1348</v>
      </c>
      <c r="H37" s="61">
        <f>VLOOKUP(G37,List!B:C,2,0)</f>
        <v>42</v>
      </c>
      <c r="I37" s="61" t="s">
        <v>1349</v>
      </c>
      <c r="K37" s="66" t="str">
        <f>VLOOKUP(G37,List!B:E,4,0)</f>
        <v>dcsm-EF_BUS_TLM_MODE_10.cps</v>
      </c>
      <c r="L37" s="69">
        <f>VLOOKUP(G37,List!B:G,6,0)</f>
        <v>2</v>
      </c>
      <c r="M37" s="103" t="s">
        <v>1499</v>
      </c>
      <c r="N37" s="104">
        <f>SUM(L37:L40)</f>
        <v>23</v>
      </c>
    </row>
    <row r="38" spans="3:14" s="2" customFormat="1" x14ac:dyDescent="0.4">
      <c r="C38" s="53">
        <f t="shared" si="7"/>
        <v>44065.314178240747</v>
      </c>
      <c r="D38" s="53">
        <f t="shared" si="6"/>
        <v>44065.316377314819</v>
      </c>
      <c r="E38" s="14"/>
      <c r="F38" s="105" t="s">
        <v>1322</v>
      </c>
      <c r="G38" s="61" t="s">
        <v>1323</v>
      </c>
      <c r="H38" s="61">
        <f>VLOOKUP(G38,List!B:C,2,0)</f>
        <v>190</v>
      </c>
      <c r="I38" s="61"/>
      <c r="K38" s="66" t="str">
        <f>VLOOKUP(G38,List!B:E,4,0)</f>
        <v>dcsm-EF_HEPE_HV_OFF_OBS_OFF.cps</v>
      </c>
      <c r="L38" s="69">
        <f>VLOOKUP(G38,List!B:G,6,0)</f>
        <v>5</v>
      </c>
      <c r="M38" s="103"/>
      <c r="N38" s="104"/>
    </row>
    <row r="39" spans="3:14" s="2" customFormat="1" x14ac:dyDescent="0.4">
      <c r="C39" s="53">
        <f t="shared" si="7"/>
        <v>44065.316377314819</v>
      </c>
      <c r="D39" s="53">
        <f t="shared" si="6"/>
        <v>44065.318668981483</v>
      </c>
      <c r="E39" s="14"/>
      <c r="F39" s="105"/>
      <c r="G39" s="61" t="s">
        <v>1324</v>
      </c>
      <c r="H39" s="61">
        <f>VLOOKUP(G39,List!B:C,2,0)</f>
        <v>198</v>
      </c>
      <c r="I39" s="61"/>
      <c r="K39" s="66" t="str">
        <f>VLOOKUP(G39,List!B:E,4,0)</f>
        <v>dcsm-EF_ENA_HV_OFF.cps</v>
      </c>
      <c r="L39" s="69">
        <f>VLOOKUP(G39,List!B:G,6,0)</f>
        <v>4</v>
      </c>
      <c r="M39" s="103"/>
      <c r="N39" s="104"/>
    </row>
    <row r="40" spans="3:14" s="2" customFormat="1" x14ac:dyDescent="0.4">
      <c r="C40" s="53">
        <f t="shared" si="7"/>
        <v>44065.318668981483</v>
      </c>
      <c r="D40" s="53">
        <f t="shared" si="2"/>
        <v>44065.320821759262</v>
      </c>
      <c r="E40" s="20"/>
      <c r="F40" s="106"/>
      <c r="G40" s="20" t="s">
        <v>1485</v>
      </c>
      <c r="H40" s="82">
        <f>VLOOKUP(G40,List!B:C,2,0)</f>
        <v>186</v>
      </c>
      <c r="I40" s="16"/>
      <c r="K40" s="66" t="str">
        <f>VLOOKUP(G40,List!B:E,4,0)</f>
        <v>dcsm-EF_MEA1_HV_SCAN_OFF.cps</v>
      </c>
      <c r="L40" s="69">
        <f>VLOOKUP(G40,List!B:G,6,0)</f>
        <v>12</v>
      </c>
      <c r="M40" s="103"/>
      <c r="N40" s="104"/>
    </row>
    <row r="41" spans="3:14" s="2" customFormat="1" x14ac:dyDescent="0.4">
      <c r="C41" s="53">
        <f t="shared" si="3"/>
        <v>44065.320821759262</v>
      </c>
      <c r="D41" s="53">
        <f t="shared" si="2"/>
        <v>44065.322673611117</v>
      </c>
      <c r="E41" s="20"/>
      <c r="F41" s="107" t="s">
        <v>1327</v>
      </c>
      <c r="G41" s="20" t="s">
        <v>1466</v>
      </c>
      <c r="H41" s="82">
        <f>VLOOKUP(G41,List!B:C,2,0)</f>
        <v>160</v>
      </c>
      <c r="I41" s="25"/>
      <c r="J41" s="64"/>
      <c r="K41" s="68" t="str">
        <f>VLOOKUP(G41,List!B:E,4,0)</f>
        <v>dcsm-EF_MDM_OFF.cps</v>
      </c>
      <c r="L41" s="69">
        <f>VLOOKUP(G41,List!B:G,6,0)</f>
        <v>4</v>
      </c>
      <c r="M41" s="103" t="s">
        <v>1500</v>
      </c>
      <c r="N41" s="104">
        <f>SUM(L41:L48)</f>
        <v>23</v>
      </c>
    </row>
    <row r="42" spans="3:14" s="2" customFormat="1" x14ac:dyDescent="0.4">
      <c r="C42" s="53">
        <f t="shared" si="3"/>
        <v>44065.322673611117</v>
      </c>
      <c r="D42" s="53">
        <f t="shared" si="2"/>
        <v>44065.323483796303</v>
      </c>
      <c r="E42" s="14"/>
      <c r="F42" s="107"/>
      <c r="G42" s="61" t="s">
        <v>1328</v>
      </c>
      <c r="H42" s="61">
        <f>VLOOKUP(G42,List!B:C,2,0)</f>
        <v>70</v>
      </c>
      <c r="I42" s="54"/>
      <c r="K42" s="66" t="str">
        <f>VLOOKUP(G42,List!B:E,4,0)</f>
        <v>dcsm-EF_HEPE_OFF_STOP.cps</v>
      </c>
      <c r="L42" s="69">
        <f>VLOOKUP(G42,List!B:G,6,0)</f>
        <v>4</v>
      </c>
      <c r="M42" s="103"/>
      <c r="N42" s="104"/>
    </row>
    <row r="43" spans="3:14" s="2" customFormat="1" x14ac:dyDescent="0.4">
      <c r="C43" s="53">
        <f t="shared" si="3"/>
        <v>44065.323483796303</v>
      </c>
      <c r="D43" s="53">
        <f t="shared" si="2"/>
        <v>44065.324502314819</v>
      </c>
      <c r="E43" s="14"/>
      <c r="F43" s="107"/>
      <c r="G43" s="61" t="s">
        <v>1330</v>
      </c>
      <c r="H43" s="61">
        <f>VLOOKUP(G43,List!B:C,2,0)</f>
        <v>88</v>
      </c>
      <c r="I43" s="61"/>
      <c r="K43" s="66" t="str">
        <f>VLOOKUP(G43,List!B:E,4,0)</f>
        <v>dcsm-EF_ENA_power_OFF.cps</v>
      </c>
      <c r="L43" s="69">
        <f>VLOOKUP(G43,List!B:G,6,0)</f>
        <v>4</v>
      </c>
      <c r="M43" s="103"/>
      <c r="N43" s="104"/>
    </row>
    <row r="44" spans="3:14" s="2" customFormat="1" x14ac:dyDescent="0.4">
      <c r="C44" s="53">
        <f t="shared" si="3"/>
        <v>44065.324502314819</v>
      </c>
      <c r="D44" s="53">
        <f t="shared" si="2"/>
        <v>44065.326354166675</v>
      </c>
      <c r="E44" s="14"/>
      <c r="F44" s="107"/>
      <c r="G44" s="61" t="s">
        <v>1487</v>
      </c>
      <c r="H44" s="61">
        <f>VLOOKUP(G44,List!B:C,2,0)</f>
        <v>160</v>
      </c>
      <c r="I44" s="16"/>
      <c r="K44" s="66" t="str">
        <f>VLOOKUP(G44,List!B:E,4,0)</f>
        <v>dcsm-EF_MEA1_OFF.cps</v>
      </c>
      <c r="L44" s="69">
        <f>VLOOKUP(G44,List!B:G,6,0)</f>
        <v>4</v>
      </c>
      <c r="M44" s="103"/>
      <c r="N44" s="104"/>
    </row>
    <row r="45" spans="3:14" s="2" customFormat="1" x14ac:dyDescent="0.4">
      <c r="C45" s="53">
        <f t="shared" si="3"/>
        <v>44065.326354166675</v>
      </c>
      <c r="D45" s="53">
        <f t="shared" si="2"/>
        <v>44065.326446759267</v>
      </c>
      <c r="E45" s="14"/>
      <c r="F45" s="107"/>
      <c r="G45" s="61" t="s">
        <v>1332</v>
      </c>
      <c r="H45" s="61">
        <f>VLOOKUP(G45,List!B:C,2,0)</f>
        <v>8</v>
      </c>
      <c r="I45" s="61"/>
      <c r="K45" s="66" t="str">
        <f>VLOOKUP(G45,List!B:E,4,0)</f>
        <v>dcsm-EF_MGF_OFF.cps</v>
      </c>
      <c r="L45" s="69">
        <f>VLOOKUP(G45,List!B:G,6,0)</f>
        <v>1</v>
      </c>
      <c r="M45" s="103"/>
      <c r="N45" s="104"/>
    </row>
    <row r="46" spans="3:14" s="2" customFormat="1" x14ac:dyDescent="0.4">
      <c r="C46" s="53">
        <f t="shared" si="3"/>
        <v>44065.326446759267</v>
      </c>
      <c r="D46" s="53">
        <f t="shared" si="2"/>
        <v>44065.327372685191</v>
      </c>
      <c r="E46" s="14"/>
      <c r="F46" s="107"/>
      <c r="G46" s="61" t="s">
        <v>1333</v>
      </c>
      <c r="H46" s="61">
        <f>VLOOKUP(G46,List!B:C,2,0)</f>
        <v>80</v>
      </c>
      <c r="I46" s="54"/>
      <c r="K46" s="66" t="str">
        <f>VLOOKUP(G46,List!B:E,4,0)</f>
        <v>dcsm-EF_PWI_OFF.cps</v>
      </c>
      <c r="L46" s="69">
        <f>VLOOKUP(G46,List!B:G,6,0)</f>
        <v>2</v>
      </c>
      <c r="M46" s="103"/>
      <c r="N46" s="104"/>
    </row>
    <row r="47" spans="3:14" s="2" customFormat="1" x14ac:dyDescent="0.4">
      <c r="C47" s="53">
        <f t="shared" si="3"/>
        <v>44065.327372685191</v>
      </c>
      <c r="D47" s="53">
        <f t="shared" si="2"/>
        <v>44065.327835648153</v>
      </c>
      <c r="E47" s="14"/>
      <c r="F47" s="108"/>
      <c r="G47" s="61" t="s">
        <v>1354</v>
      </c>
      <c r="H47" s="61">
        <f>VLOOKUP(G47,List!B:C,2,0)</f>
        <v>40</v>
      </c>
      <c r="I47" s="61"/>
      <c r="K47" s="66" t="str">
        <f>VLOOKUP(G47,List!B:E,4,0)</f>
        <v>dcsm-EF_PME_OFF.cps</v>
      </c>
      <c r="L47" s="69">
        <f>VLOOKUP(G47,List!B:G,6,0)</f>
        <v>1</v>
      </c>
      <c r="M47" s="103"/>
      <c r="N47" s="104"/>
    </row>
    <row r="48" spans="3:14" s="2" customFormat="1" ht="19.5" thickBot="1" x14ac:dyDescent="0.45">
      <c r="C48" s="53">
        <f>D48-H48/3600/24</f>
        <v>44065.327835648153</v>
      </c>
      <c r="D48" s="63">
        <f t="shared" si="2"/>
        <v>44065.329224537039</v>
      </c>
      <c r="E48" s="14"/>
      <c r="F48" s="61" t="s">
        <v>1335</v>
      </c>
      <c r="G48" s="61" t="s">
        <v>1336</v>
      </c>
      <c r="H48" s="61">
        <f>VLOOKUP(G48,List!B:C,2,0)</f>
        <v>120</v>
      </c>
      <c r="I48" s="81" t="s">
        <v>1508</v>
      </c>
      <c r="K48" s="66" t="str">
        <f>VLOOKUP(G48,List!B:E,4,0)</f>
        <v>dcsm-EF_MDP_POWEROFF.cps</v>
      </c>
      <c r="L48" s="69">
        <f>VLOOKUP(G48,List!B:G,6,0)</f>
        <v>3</v>
      </c>
      <c r="M48" s="103"/>
      <c r="N48" s="104"/>
    </row>
    <row r="49" spans="1:12" ht="19.5" thickBot="1" x14ac:dyDescent="0.45">
      <c r="A49" s="21"/>
      <c r="B49" s="22"/>
      <c r="C49" s="23">
        <f>$C$4</f>
        <v>44065.329224537039</v>
      </c>
      <c r="D49" s="23">
        <f>C49+H49/3600/24</f>
        <v>44065.34311342593</v>
      </c>
      <c r="E49" s="24" t="s">
        <v>1594</v>
      </c>
      <c r="F49" s="30"/>
      <c r="G49" s="39"/>
      <c r="H49" s="31">
        <v>1200</v>
      </c>
      <c r="I49" s="38"/>
      <c r="K49" t="str">
        <f>+IF(G49="","",IF(VLOOKUP(G49,List!B:D,3,FALSE)=0,"",VLOOKUP(G49,List!B:D,3,FALSE)))</f>
        <v/>
      </c>
      <c r="L49" s="69"/>
    </row>
    <row r="50" spans="1:12" hidden="1" x14ac:dyDescent="0.4">
      <c r="C50" s="17" t="s">
        <v>1461</v>
      </c>
      <c r="D50" s="17" t="s">
        <v>1461</v>
      </c>
      <c r="E50" s="18"/>
      <c r="F50" s="19" t="s">
        <v>1337</v>
      </c>
      <c r="G50" s="19" t="s">
        <v>1340</v>
      </c>
      <c r="H50" s="82">
        <f>VLOOKUP(G50,List!B:C,2,0)</f>
        <v>220</v>
      </c>
      <c r="I50" s="19"/>
      <c r="K50" s="66" t="str">
        <f>VLOOKUP(G50,List!B:E,4,0)</f>
        <v>dcsm-EF_BUS_MONI_OFF.cps</v>
      </c>
      <c r="L50" s="69">
        <f>VLOOKUP(G50,List!B:G,6,0)</f>
        <v>4</v>
      </c>
    </row>
    <row r="51" spans="1:12" x14ac:dyDescent="0.4">
      <c r="H51" s="6"/>
    </row>
    <row r="52" spans="1:12" x14ac:dyDescent="0.4">
      <c r="H52" s="6"/>
    </row>
  </sheetData>
  <mergeCells count="20">
    <mergeCell ref="M27:M30"/>
    <mergeCell ref="N27:N30"/>
    <mergeCell ref="F28:F30"/>
    <mergeCell ref="F41:F47"/>
    <mergeCell ref="M41:M48"/>
    <mergeCell ref="N41:N48"/>
    <mergeCell ref="F32:F34"/>
    <mergeCell ref="M32:M35"/>
    <mergeCell ref="N32:N35"/>
    <mergeCell ref="M37:M40"/>
    <mergeCell ref="N37:N40"/>
    <mergeCell ref="F38:F40"/>
    <mergeCell ref="F22:F24"/>
    <mergeCell ref="M22:M25"/>
    <mergeCell ref="N22:N25"/>
    <mergeCell ref="A5:B5"/>
    <mergeCell ref="C5:D5"/>
    <mergeCell ref="M12:M21"/>
    <mergeCell ref="N12:N21"/>
    <mergeCell ref="F15:F21"/>
  </mergeCells>
  <phoneticPr fontId="1"/>
  <pageMargins left="0" right="0" top="0.74803149606299213" bottom="0.74803149606299213" header="0.31496062992125984" footer="0.31496062992125984"/>
  <pageSetup paperSize="8" scale="5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N49"/>
  <sheetViews>
    <sheetView zoomScaleNormal="100" workbookViewId="0">
      <pane xSplit="4" ySplit="6" topLeftCell="E28" activePane="bottomRight" state="frozen"/>
      <selection pane="topRight" activeCell="E1" sqref="E1"/>
      <selection pane="bottomLeft" activeCell="A3" sqref="A3"/>
      <selection pane="bottomRight" activeCell="K7" sqref="K7"/>
    </sheetView>
  </sheetViews>
  <sheetFormatPr defaultRowHeight="18.75" x14ac:dyDescent="0.4"/>
  <cols>
    <col min="3" max="4" width="23.25" style="7" bestFit="1" customWidth="1"/>
    <col min="5" max="5" width="17.5" bestFit="1" customWidth="1"/>
    <col min="6" max="6" width="27.875" bestFit="1" customWidth="1"/>
    <col min="7" max="7" width="21.5" bestFit="1" customWidth="1"/>
    <col min="8" max="8" width="13.375" bestFit="1" customWidth="1"/>
    <col min="9" max="9" width="45.125" customWidth="1"/>
    <col min="10" max="10" width="3.875" customWidth="1"/>
    <col min="11" max="11" width="38.375" bestFit="1" customWidth="1"/>
    <col min="12" max="12" width="10.625" bestFit="1" customWidth="1"/>
  </cols>
  <sheetData>
    <row r="1" spans="1:14" ht="19.5" thickBot="1" x14ac:dyDescent="0.45">
      <c r="A1" t="s">
        <v>1572</v>
      </c>
      <c r="L1" s="69" t="s">
        <v>1598</v>
      </c>
    </row>
    <row r="2" spans="1:14" ht="19.5" thickBot="1" x14ac:dyDescent="0.45">
      <c r="A2" t="s">
        <v>1575</v>
      </c>
      <c r="C2" s="32">
        <f>'wheel offloading'!C50</f>
        <v>44065.329224537039</v>
      </c>
      <c r="L2" s="69">
        <f>+L5*2.5</f>
        <v>760</v>
      </c>
    </row>
    <row r="3" spans="1:14" ht="19.5" thickBot="1" x14ac:dyDescent="0.45">
      <c r="A3" t="s">
        <v>1578</v>
      </c>
      <c r="C3" s="32">
        <f>'wheel offloading'!C52</f>
        <v>44066.122164351851</v>
      </c>
      <c r="L3" s="69" t="s">
        <v>1479</v>
      </c>
    </row>
    <row r="4" spans="1:14" ht="19.5" thickBot="1" x14ac:dyDescent="0.45">
      <c r="A4" t="s">
        <v>1579</v>
      </c>
      <c r="C4" s="32">
        <f>'wheel offloading'!C54</f>
        <v>44067.155138888891</v>
      </c>
      <c r="L4" s="69"/>
    </row>
    <row r="5" spans="1:14" x14ac:dyDescent="0.4">
      <c r="A5" s="98" t="s">
        <v>1359</v>
      </c>
      <c r="B5" s="98"/>
      <c r="C5" s="98" t="s">
        <v>1360</v>
      </c>
      <c r="D5" s="98"/>
      <c r="L5" s="69">
        <f>+SUM(L7:L47)</f>
        <v>304</v>
      </c>
    </row>
    <row r="6" spans="1:14" ht="19.5" thickBot="1" x14ac:dyDescent="0.45">
      <c r="A6" s="12" t="s">
        <v>1357</v>
      </c>
      <c r="B6" s="12" t="s">
        <v>1358</v>
      </c>
      <c r="C6" s="12" t="s">
        <v>1357</v>
      </c>
      <c r="D6" s="12" t="s">
        <v>1358</v>
      </c>
      <c r="E6" s="12" t="s">
        <v>1343</v>
      </c>
      <c r="F6" s="12" t="s">
        <v>1361</v>
      </c>
      <c r="G6" s="12" t="s">
        <v>1362</v>
      </c>
      <c r="H6" s="12" t="s">
        <v>1353</v>
      </c>
      <c r="I6" s="12"/>
      <c r="L6" s="69" t="s">
        <v>1478</v>
      </c>
      <c r="N6" t="s">
        <v>1478</v>
      </c>
    </row>
    <row r="7" spans="1:14" ht="19.5" thickBot="1" x14ac:dyDescent="0.45">
      <c r="A7" s="21"/>
      <c r="B7" s="22"/>
      <c r="C7" s="23">
        <f>$C$2</f>
        <v>44065.329224537039</v>
      </c>
      <c r="D7" s="23">
        <f>C7+H7/3600/24</f>
        <v>44065.34311342593</v>
      </c>
      <c r="E7" s="24" t="s">
        <v>1594</v>
      </c>
      <c r="F7" s="30"/>
      <c r="G7" s="39"/>
      <c r="H7" s="31">
        <v>1200</v>
      </c>
      <c r="I7" s="38"/>
      <c r="K7" t="str">
        <f>+IF(G7="","",IF(VLOOKUP(G7,List!B:D,3,FALSE)=0,"",VLOOKUP(G7,List!B:D,3,FALSE)))</f>
        <v/>
      </c>
      <c r="L7" s="69"/>
    </row>
    <row r="8" spans="1:14" x14ac:dyDescent="0.4">
      <c r="A8" s="37"/>
      <c r="B8" s="37"/>
      <c r="C8" s="13">
        <f>$D$7</f>
        <v>44065.34311342593</v>
      </c>
      <c r="D8" s="13">
        <f>C8+H8/3600/24</f>
        <v>44065.345960648156</v>
      </c>
      <c r="E8" s="88"/>
      <c r="F8" s="93" t="s">
        <v>1577</v>
      </c>
      <c r="G8" s="94" t="s">
        <v>1588</v>
      </c>
      <c r="H8" s="14">
        <f>VLOOKUP(G8,List!B:C,2,0)</f>
        <v>246</v>
      </c>
      <c r="I8" s="95"/>
      <c r="K8" s="66" t="str">
        <f>VLOOKUP(G8,List!B:E,4,0)</f>
        <v>dcsm-MC_ENA_MDP.cps</v>
      </c>
      <c r="L8" s="69">
        <f>VLOOKUP(G8,List!B:G,6,0)</f>
        <v>21</v>
      </c>
    </row>
    <row r="9" spans="1:14" x14ac:dyDescent="0.4">
      <c r="C9" s="13">
        <f t="shared" ref="C9:C23" si="0">D8</f>
        <v>44065.345960648156</v>
      </c>
      <c r="D9" s="13">
        <f>C9+H9/3600/24</f>
        <v>44065.351851851861</v>
      </c>
      <c r="E9" s="8"/>
      <c r="F9" s="8" t="s">
        <v>1339</v>
      </c>
      <c r="G9" s="8" t="s">
        <v>1309</v>
      </c>
      <c r="H9" s="14">
        <f>VLOOKUP(G9,List!B:C,2,0)</f>
        <v>509</v>
      </c>
      <c r="I9" s="81"/>
      <c r="K9" s="66" t="str">
        <f>VLOOKUP(G9,List!B:E,4,0)</f>
        <v>dcsm-EF_MDP_ON.cps</v>
      </c>
      <c r="L9" s="69">
        <f>VLOOKUP(G9,List!B:G,6,0)</f>
        <v>11</v>
      </c>
      <c r="M9" s="101" t="s">
        <v>1497</v>
      </c>
      <c r="N9" s="98">
        <f>SUM(L9:L18)</f>
        <v>106</v>
      </c>
    </row>
    <row r="10" spans="1:14" x14ac:dyDescent="0.4">
      <c r="C10" s="13">
        <f t="shared" si="0"/>
        <v>44065.351851851861</v>
      </c>
      <c r="D10" s="13">
        <f t="shared" ref="D10:D22" si="1">C10+H10/3600/24</f>
        <v>44065.35233796297</v>
      </c>
      <c r="E10" s="8"/>
      <c r="F10" s="8"/>
      <c r="G10" s="8" t="s">
        <v>1363</v>
      </c>
      <c r="H10" s="14">
        <f>VLOOKUP(G10,List!B:C,2,0)</f>
        <v>42</v>
      </c>
      <c r="I10" s="8"/>
      <c r="K10" s="66" t="str">
        <f>VLOOKUP(G10,List!B:E,4,0)</f>
        <v>dcsm-EF_MDP_CRUISE_SET.cps</v>
      </c>
      <c r="L10" s="69">
        <f>VLOOKUP(G10,List!B:G,6,0)</f>
        <v>2</v>
      </c>
      <c r="M10" s="101"/>
      <c r="N10" s="98"/>
    </row>
    <row r="11" spans="1:14" x14ac:dyDescent="0.4">
      <c r="C11" s="13">
        <f t="shared" si="0"/>
        <v>44065.35233796297</v>
      </c>
      <c r="D11" s="13">
        <f t="shared" si="1"/>
        <v>44065.352824074078</v>
      </c>
      <c r="E11" s="8"/>
      <c r="F11" s="15" t="s">
        <v>1347</v>
      </c>
      <c r="G11" s="15" t="s">
        <v>1348</v>
      </c>
      <c r="H11" s="14">
        <f>VLOOKUP(G11,List!B:C,2,0)</f>
        <v>42</v>
      </c>
      <c r="I11" s="15" t="s">
        <v>1349</v>
      </c>
      <c r="K11" s="66" t="str">
        <f>VLOOKUP(G11,List!B:E,4,0)</f>
        <v>dcsm-EF_BUS_TLM_MODE_10.cps</v>
      </c>
      <c r="L11" s="69">
        <f>VLOOKUP(G11,List!B:G,6,0)</f>
        <v>2</v>
      </c>
      <c r="M11" s="101"/>
      <c r="N11" s="98"/>
    </row>
    <row r="12" spans="1:14" x14ac:dyDescent="0.4">
      <c r="C12" s="13">
        <f t="shared" si="0"/>
        <v>44065.352824074078</v>
      </c>
      <c r="D12" s="13">
        <f t="shared" si="1"/>
        <v>44065.353750000002</v>
      </c>
      <c r="E12" s="8"/>
      <c r="F12" s="100" t="s">
        <v>1316</v>
      </c>
      <c r="G12" s="15" t="s">
        <v>1356</v>
      </c>
      <c r="H12" s="14">
        <f>VLOOKUP(G12,List!B:C,2,0)</f>
        <v>80</v>
      </c>
      <c r="I12" s="15"/>
      <c r="K12" s="66" t="str">
        <f>VLOOKUP(G12,List!B:E,4,0)</f>
        <v>dcsm-EF_PME_ON.cps</v>
      </c>
      <c r="L12" s="69">
        <f>VLOOKUP(G12,List!B:G,6,0)</f>
        <v>2</v>
      </c>
      <c r="M12" s="101"/>
      <c r="N12" s="98"/>
    </row>
    <row r="13" spans="1:14" x14ac:dyDescent="0.4">
      <c r="C13" s="13">
        <f t="shared" si="0"/>
        <v>44065.353750000002</v>
      </c>
      <c r="D13" s="13">
        <f t="shared" si="1"/>
        <v>44065.363796296297</v>
      </c>
      <c r="E13" s="8"/>
      <c r="F13" s="100"/>
      <c r="G13" s="15" t="s">
        <v>1315</v>
      </c>
      <c r="H13" s="14">
        <f>VLOOKUP(G13,List!B:C,2,0)</f>
        <v>868</v>
      </c>
      <c r="I13" s="15"/>
      <c r="K13" s="66" t="str">
        <f>VLOOKUP(G13,List!B:E,4,0)</f>
        <v>dcsm-EF_PWI_ON_CRUISE.cps</v>
      </c>
      <c r="L13" s="69">
        <f>VLOOKUP(G13,List!B:G,6,0)</f>
        <v>27</v>
      </c>
      <c r="M13" s="101"/>
      <c r="N13" s="98"/>
    </row>
    <row r="14" spans="1:14" x14ac:dyDescent="0.4">
      <c r="C14" s="13">
        <f t="shared" si="0"/>
        <v>44065.363796296297</v>
      </c>
      <c r="D14" s="13">
        <f t="shared" si="1"/>
        <v>44065.363958333335</v>
      </c>
      <c r="E14" s="8"/>
      <c r="F14" s="100"/>
      <c r="G14" s="15" t="s">
        <v>1314</v>
      </c>
      <c r="H14" s="14">
        <f>VLOOKUP(G14,List!B:C,2,0)</f>
        <v>14</v>
      </c>
      <c r="I14" s="15"/>
      <c r="K14" s="66" t="str">
        <f>VLOOKUP(G14,List!B:E,4,0)</f>
        <v>dcsm-EF_MGF_ON.cps</v>
      </c>
      <c r="L14" s="69">
        <f>VLOOKUP(G14,List!B:G,6,0)</f>
        <v>3</v>
      </c>
      <c r="M14" s="101"/>
      <c r="N14" s="98"/>
    </row>
    <row r="15" spans="1:14" x14ac:dyDescent="0.4">
      <c r="C15" s="13">
        <f t="shared" si="0"/>
        <v>44065.363958333335</v>
      </c>
      <c r="D15" s="13">
        <f t="shared" si="1"/>
        <v>44065.367337962962</v>
      </c>
      <c r="E15" s="8"/>
      <c r="F15" s="100"/>
      <c r="G15" s="8" t="s">
        <v>1489</v>
      </c>
      <c r="H15" s="61">
        <f>VLOOKUP(G15,List!B:C,2,0)</f>
        <v>292</v>
      </c>
      <c r="I15" s="16"/>
      <c r="K15" s="66" t="str">
        <f>VLOOKUP(G15,List!B:E,4,0)</f>
        <v>dcsm-EF_MEA1_ON_SW.cps</v>
      </c>
      <c r="L15" s="69">
        <f>VLOOKUP(G15,List!B:G,6,0)</f>
        <v>12</v>
      </c>
      <c r="M15" s="101"/>
      <c r="N15" s="98"/>
    </row>
    <row r="16" spans="1:14" x14ac:dyDescent="0.4">
      <c r="C16" s="13">
        <f t="shared" si="0"/>
        <v>44065.367337962962</v>
      </c>
      <c r="D16" s="13">
        <f t="shared" si="1"/>
        <v>44065.373865740738</v>
      </c>
      <c r="E16" s="8"/>
      <c r="F16" s="100"/>
      <c r="G16" s="15" t="s">
        <v>1311</v>
      </c>
      <c r="H16" s="61">
        <f>VLOOKUP(G16,List!B:C,2,0)</f>
        <v>564</v>
      </c>
      <c r="I16" s="15"/>
      <c r="K16" s="66" t="str">
        <f>VLOOKUP(G16,List!B:E,4,0)</f>
        <v>dcsm-EF_ENA_power_ON.cps</v>
      </c>
      <c r="L16" s="69">
        <f>VLOOKUP(G16,List!B:G,6,0)</f>
        <v>7</v>
      </c>
      <c r="M16" s="101"/>
      <c r="N16" s="98"/>
    </row>
    <row r="17" spans="1:14" x14ac:dyDescent="0.4">
      <c r="C17" s="13">
        <f t="shared" si="0"/>
        <v>44065.373865740738</v>
      </c>
      <c r="D17" s="13">
        <f t="shared" si="1"/>
        <v>44065.388101851851</v>
      </c>
      <c r="E17" s="18"/>
      <c r="F17" s="102"/>
      <c r="G17" s="19" t="s">
        <v>1312</v>
      </c>
      <c r="H17" s="82">
        <f>VLOOKUP(G17,List!B:C,2,0)</f>
        <v>1230</v>
      </c>
      <c r="I17" s="25"/>
      <c r="K17" s="66" t="str">
        <f>VLOOKUP(G17,List!B:E,4,0)</f>
        <v>dcsm-EF_HEP_ON_START_for_TL.cps</v>
      </c>
      <c r="L17" s="69">
        <f>VLOOKUP(G17,List!B:G,6,0)</f>
        <v>34</v>
      </c>
      <c r="M17" s="101"/>
      <c r="N17" s="98"/>
    </row>
    <row r="18" spans="1:14" x14ac:dyDescent="0.4">
      <c r="C18" s="13">
        <f t="shared" si="0"/>
        <v>44065.388101851851</v>
      </c>
      <c r="D18" s="13">
        <f t="shared" si="1"/>
        <v>44065.390439814815</v>
      </c>
      <c r="E18" s="18"/>
      <c r="F18" s="102"/>
      <c r="G18" s="15" t="s">
        <v>1464</v>
      </c>
      <c r="H18" s="61">
        <f>VLOOKUP(G18,List!B:C,2,0)</f>
        <v>202</v>
      </c>
      <c r="I18" s="25"/>
      <c r="K18" s="67" t="str">
        <f>VLOOKUP(G18,List!B:E,4,0)</f>
        <v>dcsm-EF_MDM_ON.cps</v>
      </c>
      <c r="L18" s="69">
        <f>VLOOKUP(G18,List!B:G,6,0)</f>
        <v>6</v>
      </c>
      <c r="M18" s="101"/>
      <c r="N18" s="98"/>
    </row>
    <row r="19" spans="1:14" x14ac:dyDescent="0.4">
      <c r="C19" s="13">
        <f t="shared" si="0"/>
        <v>44065.390439814815</v>
      </c>
      <c r="D19" s="13">
        <f t="shared" si="1"/>
        <v>44065.393564814818</v>
      </c>
      <c r="E19" s="26"/>
      <c r="F19" s="99" t="s">
        <v>1317</v>
      </c>
      <c r="G19" s="27" t="s">
        <v>1320</v>
      </c>
      <c r="H19" s="83">
        <f>VLOOKUP(G19,List!B:C,2,0)</f>
        <v>270</v>
      </c>
      <c r="I19" s="29"/>
      <c r="K19" s="66" t="str">
        <f>VLOOKUP(G19,List!B:E,4,0)</f>
        <v>dcsm-EF_HEPE_HV_ON_OBS_START.cps</v>
      </c>
      <c r="L19" s="69">
        <f>VLOOKUP(G19,List!B:G,6,0)</f>
        <v>6</v>
      </c>
      <c r="M19" s="101" t="s">
        <v>1498</v>
      </c>
      <c r="N19" s="98">
        <f>SUM(L19:L22)</f>
        <v>53</v>
      </c>
    </row>
    <row r="20" spans="1:14" x14ac:dyDescent="0.4">
      <c r="C20" s="13">
        <f t="shared" si="0"/>
        <v>44065.393564814818</v>
      </c>
      <c r="D20" s="13">
        <f t="shared" si="1"/>
        <v>44065.397546296299</v>
      </c>
      <c r="E20" s="8"/>
      <c r="F20" s="100"/>
      <c r="G20" s="15" t="s">
        <v>1321</v>
      </c>
      <c r="H20" s="61">
        <f>VLOOKUP(G20,List!B:C,2,0)</f>
        <v>344</v>
      </c>
      <c r="I20" s="15"/>
      <c r="K20" s="66" t="str">
        <f>VLOOKUP(G20,List!B:E,4,0)</f>
        <v>dcsm-EF_ENA_HV_ON.cps</v>
      </c>
      <c r="L20" s="69">
        <f>VLOOKUP(G20,List!B:G,6,0)</f>
        <v>18</v>
      </c>
      <c r="M20" s="101"/>
      <c r="N20" s="98"/>
    </row>
    <row r="21" spans="1:14" x14ac:dyDescent="0.4">
      <c r="C21" s="13">
        <f t="shared" si="0"/>
        <v>44065.397546296299</v>
      </c>
      <c r="D21" s="13">
        <f t="shared" si="1"/>
        <v>44065.417245370372</v>
      </c>
      <c r="E21" s="8"/>
      <c r="F21" s="100"/>
      <c r="G21" s="8" t="s">
        <v>1483</v>
      </c>
      <c r="H21" s="61">
        <f>VLOOKUP(G21,List!B:C,2,0)</f>
        <v>1702</v>
      </c>
      <c r="I21" s="16"/>
      <c r="K21" s="66" t="str">
        <f>VLOOKUP(G21,List!B:E,4,0)</f>
        <v>dcsm-EF_MEA1_HV_ON.cps</v>
      </c>
      <c r="L21" s="69">
        <f>VLOOKUP(G21,List!B:G,6,0)</f>
        <v>27</v>
      </c>
      <c r="M21" s="101"/>
      <c r="N21" s="98"/>
    </row>
    <row r="22" spans="1:14" x14ac:dyDescent="0.4">
      <c r="C22" s="13">
        <f t="shared" si="0"/>
        <v>44065.417245370372</v>
      </c>
      <c r="D22" s="13">
        <f t="shared" si="1"/>
        <v>44065.417731481481</v>
      </c>
      <c r="E22" s="8"/>
      <c r="F22" s="15" t="s">
        <v>1345</v>
      </c>
      <c r="G22" s="15" t="s">
        <v>1346</v>
      </c>
      <c r="H22" s="61">
        <f>VLOOKUP(G22,List!B:C,2,0)</f>
        <v>42</v>
      </c>
      <c r="I22" t="s">
        <v>1350</v>
      </c>
      <c r="K22" s="66" t="str">
        <f>VLOOKUP(G22,List!B:E,4,0)</f>
        <v>dcsm-EF_BUS_TLM_MODE_5.cps</v>
      </c>
      <c r="L22" s="69">
        <f>VLOOKUP(G22,List!B:G,6,0)</f>
        <v>2</v>
      </c>
      <c r="M22" s="101"/>
      <c r="N22" s="98"/>
    </row>
    <row r="23" spans="1:14" x14ac:dyDescent="0.4">
      <c r="C23" s="33">
        <f t="shared" si="0"/>
        <v>44065.417731481481</v>
      </c>
      <c r="D23" s="33">
        <f t="shared" ref="D23:D45" si="2">C24</f>
        <v>44066.108136574083</v>
      </c>
      <c r="E23" s="34" t="s">
        <v>1465</v>
      </c>
      <c r="F23" s="35"/>
      <c r="G23" s="35"/>
      <c r="H23" s="36">
        <f>(D23-C23)*3600*24</f>
        <v>59651.000000839122</v>
      </c>
      <c r="I23" s="35"/>
      <c r="K23" t="str">
        <f>+IF(G23="","",IF(VLOOKUP(G23,List!B:D,3,FALSE)=0,"",VLOOKUP(G23,List!B:D,3,FALSE)))</f>
        <v/>
      </c>
      <c r="L23" s="69"/>
    </row>
    <row r="24" spans="1:14" s="2" customFormat="1" x14ac:dyDescent="0.4">
      <c r="C24" s="53">
        <f t="shared" ref="C24:C44" si="3">D24-H24/3600/24</f>
        <v>44066.108136574083</v>
      </c>
      <c r="D24" s="53">
        <f t="shared" si="2"/>
        <v>44066.108622685191</v>
      </c>
      <c r="E24" s="14"/>
      <c r="F24" s="61" t="s">
        <v>1347</v>
      </c>
      <c r="G24" s="61" t="s">
        <v>1348</v>
      </c>
      <c r="H24" s="61">
        <f>VLOOKUP(G24,List!B:C,2,0)</f>
        <v>42</v>
      </c>
      <c r="I24" s="61" t="s">
        <v>1349</v>
      </c>
      <c r="K24" s="66" t="str">
        <f>VLOOKUP(G24,List!B:E,4,0)</f>
        <v>dcsm-EF_BUS_TLM_MODE_10.cps</v>
      </c>
      <c r="L24" s="69">
        <f>VLOOKUP(G24,List!B:G,6,0)</f>
        <v>2</v>
      </c>
      <c r="M24" s="103" t="s">
        <v>1499</v>
      </c>
      <c r="N24" s="104">
        <f>SUM(L24:L27)</f>
        <v>21</v>
      </c>
    </row>
    <row r="25" spans="1:14" s="2" customFormat="1" x14ac:dyDescent="0.4">
      <c r="C25" s="53">
        <f t="shared" si="3"/>
        <v>44066.108622685191</v>
      </c>
      <c r="D25" s="53">
        <f t="shared" si="2"/>
        <v>44066.110821759263</v>
      </c>
      <c r="E25" s="14"/>
      <c r="F25" s="105" t="s">
        <v>1322</v>
      </c>
      <c r="G25" s="61" t="s">
        <v>1323</v>
      </c>
      <c r="H25" s="61">
        <f>VLOOKUP(G25,List!B:C,2,0)</f>
        <v>190</v>
      </c>
      <c r="I25" s="61"/>
      <c r="K25" s="66" t="str">
        <f>VLOOKUP(G25,List!B:E,4,0)</f>
        <v>dcsm-EF_HEPE_HV_OFF_OBS_OFF.cps</v>
      </c>
      <c r="L25" s="69">
        <f>VLOOKUP(G25,List!B:G,6,0)</f>
        <v>5</v>
      </c>
      <c r="M25" s="103"/>
      <c r="N25" s="104"/>
    </row>
    <row r="26" spans="1:14" s="2" customFormat="1" x14ac:dyDescent="0.4">
      <c r="C26" s="53">
        <f t="shared" si="3"/>
        <v>44066.110821759263</v>
      </c>
      <c r="D26" s="53">
        <f t="shared" si="2"/>
        <v>44066.113113425927</v>
      </c>
      <c r="E26" s="14"/>
      <c r="F26" s="105"/>
      <c r="G26" s="61" t="s">
        <v>1324</v>
      </c>
      <c r="H26" s="61">
        <f>VLOOKUP(G26,List!B:C,2,0)</f>
        <v>198</v>
      </c>
      <c r="I26" s="61"/>
      <c r="K26" s="66" t="str">
        <f>VLOOKUP(G26,List!B:E,4,0)</f>
        <v>dcsm-EF_ENA_HV_OFF.cps</v>
      </c>
      <c r="L26" s="69">
        <f>VLOOKUP(G26,List!B:G,6,0)</f>
        <v>4</v>
      </c>
      <c r="M26" s="103"/>
      <c r="N26" s="104"/>
    </row>
    <row r="27" spans="1:14" s="2" customFormat="1" ht="36.75" thickBot="1" x14ac:dyDescent="0.45">
      <c r="C27" s="53">
        <f t="shared" si="3"/>
        <v>44066.113113425927</v>
      </c>
      <c r="D27" s="63">
        <f>C28-10/60/24</f>
        <v>44066.115219907406</v>
      </c>
      <c r="E27" s="20"/>
      <c r="F27" s="106"/>
      <c r="G27" s="86" t="s">
        <v>1509</v>
      </c>
      <c r="H27" s="82">
        <f>VLOOKUP(G27,List!B:C,2,0)</f>
        <v>182</v>
      </c>
      <c r="I27" s="87" t="s">
        <v>1576</v>
      </c>
      <c r="K27" s="66" t="str">
        <f>VLOOKUP(G27,List!B:E,4,0)</f>
        <v>dcsm-EF_MEA1_HV_OFF.cps</v>
      </c>
      <c r="L27" s="69">
        <f>VLOOKUP(G27,List!B:G,6,0)</f>
        <v>10</v>
      </c>
      <c r="M27" s="103"/>
      <c r="N27" s="104"/>
    </row>
    <row r="28" spans="1:14" ht="19.5" thickBot="1" x14ac:dyDescent="0.45">
      <c r="A28" s="21"/>
      <c r="B28" s="22"/>
      <c r="C28" s="23">
        <f>$C$3</f>
        <v>44066.122164351851</v>
      </c>
      <c r="D28" s="23">
        <f>C28+H28/3600/24</f>
        <v>44066.136053240742</v>
      </c>
      <c r="E28" s="24" t="s">
        <v>1595</v>
      </c>
      <c r="F28" s="30"/>
      <c r="G28" s="39">
        <f>(C29-D27)*3600*24</f>
        <v>2400.0000002793968</v>
      </c>
      <c r="H28" s="31">
        <v>1200</v>
      </c>
      <c r="I28" s="38"/>
      <c r="K28" t="e">
        <f>+IF(G28="","",IF(VLOOKUP(G28,List!B:D,3,FALSE)=0,"",VLOOKUP(G28,List!B:D,3,FALSE)))</f>
        <v>#N/A</v>
      </c>
      <c r="L28" s="69"/>
    </row>
    <row r="29" spans="1:14" x14ac:dyDescent="0.4">
      <c r="C29" s="80">
        <f>D28+10/60/24</f>
        <v>44066.142997685187</v>
      </c>
      <c r="D29" s="13">
        <f t="shared" ref="D29:D32" si="4">C29+H29/3600/24</f>
        <v>44066.14612268519</v>
      </c>
      <c r="E29" s="26"/>
      <c r="F29" s="99" t="s">
        <v>1317</v>
      </c>
      <c r="G29" s="27" t="s">
        <v>1320</v>
      </c>
      <c r="H29" s="83">
        <f>VLOOKUP(G29,List!B:C,2,0)</f>
        <v>270</v>
      </c>
      <c r="I29" s="81" t="s">
        <v>1507</v>
      </c>
      <c r="K29" s="66" t="str">
        <f>VLOOKUP(G29,List!B:E,4,0)</f>
        <v>dcsm-EF_HEPE_HV_ON_OBS_START.cps</v>
      </c>
      <c r="L29" s="69">
        <f>VLOOKUP(G29,List!B:G,6,0)</f>
        <v>6</v>
      </c>
      <c r="M29" s="101" t="s">
        <v>1498</v>
      </c>
      <c r="N29" s="98">
        <f>SUM(L29:L32)</f>
        <v>53</v>
      </c>
    </row>
    <row r="30" spans="1:14" x14ac:dyDescent="0.4">
      <c r="C30" s="13">
        <f t="shared" ref="C30:C33" si="5">D29</f>
        <v>44066.14612268519</v>
      </c>
      <c r="D30" s="13">
        <f t="shared" si="4"/>
        <v>44066.150104166671</v>
      </c>
      <c r="E30" s="8"/>
      <c r="F30" s="100"/>
      <c r="G30" s="15" t="s">
        <v>1321</v>
      </c>
      <c r="H30" s="61">
        <f>VLOOKUP(G30,List!B:C,2,0)</f>
        <v>344</v>
      </c>
      <c r="I30" s="15"/>
      <c r="K30" s="66" t="str">
        <f>VLOOKUP(G30,List!B:E,4,0)</f>
        <v>dcsm-EF_ENA_HV_ON.cps</v>
      </c>
      <c r="L30" s="69">
        <f>VLOOKUP(G30,List!B:G,6,0)</f>
        <v>18</v>
      </c>
      <c r="M30" s="101"/>
      <c r="N30" s="98"/>
    </row>
    <row r="31" spans="1:14" x14ac:dyDescent="0.4">
      <c r="C31" s="13">
        <f t="shared" si="5"/>
        <v>44066.150104166671</v>
      </c>
      <c r="D31" s="13">
        <f t="shared" si="4"/>
        <v>44066.169803240744</v>
      </c>
      <c r="E31" s="8"/>
      <c r="F31" s="100"/>
      <c r="G31" s="8" t="s">
        <v>1483</v>
      </c>
      <c r="H31" s="61">
        <f>VLOOKUP(G31,List!B:C,2,0)</f>
        <v>1702</v>
      </c>
      <c r="I31" s="16"/>
      <c r="K31" s="66" t="str">
        <f>VLOOKUP(G31,List!B:E,4,0)</f>
        <v>dcsm-EF_MEA1_HV_ON.cps</v>
      </c>
      <c r="L31" s="69">
        <f>VLOOKUP(G31,List!B:G,6,0)</f>
        <v>27</v>
      </c>
      <c r="M31" s="101"/>
      <c r="N31" s="98"/>
    </row>
    <row r="32" spans="1:14" x14ac:dyDescent="0.4">
      <c r="C32" s="13">
        <f t="shared" si="5"/>
        <v>44066.169803240744</v>
      </c>
      <c r="D32" s="13">
        <f t="shared" si="4"/>
        <v>44066.170289351852</v>
      </c>
      <c r="E32" s="8"/>
      <c r="F32" s="15" t="s">
        <v>1345</v>
      </c>
      <c r="G32" s="15" t="s">
        <v>1346</v>
      </c>
      <c r="H32" s="61">
        <f>VLOOKUP(G32,List!B:C,2,0)</f>
        <v>42</v>
      </c>
      <c r="I32" t="s">
        <v>1350</v>
      </c>
      <c r="K32" s="66" t="str">
        <f>VLOOKUP(G32,List!B:E,4,0)</f>
        <v>dcsm-EF_BUS_TLM_MODE_5.cps</v>
      </c>
      <c r="L32" s="69">
        <f>VLOOKUP(G32,List!B:G,6,0)</f>
        <v>2</v>
      </c>
      <c r="M32" s="101"/>
      <c r="N32" s="98"/>
    </row>
    <row r="33" spans="1:14" x14ac:dyDescent="0.4">
      <c r="C33" s="33">
        <f t="shared" si="5"/>
        <v>44066.170289351852</v>
      </c>
      <c r="D33" s="33">
        <f t="shared" ref="D33:D36" si="6">C34</f>
        <v>44067.139606481491</v>
      </c>
      <c r="E33" s="34" t="s">
        <v>1465</v>
      </c>
      <c r="F33" s="35"/>
      <c r="G33" s="35"/>
      <c r="H33" s="36">
        <f>(D33-C33)*3600*24</f>
        <v>83749.00000076741</v>
      </c>
      <c r="I33" s="35"/>
      <c r="K33" t="str">
        <f>+IF(G33="","",IF(VLOOKUP(G33,List!B:D,3,FALSE)=0,"",VLOOKUP(G33,List!B:D,3,FALSE)))</f>
        <v/>
      </c>
      <c r="L33" s="69"/>
    </row>
    <row r="34" spans="1:14" s="2" customFormat="1" x14ac:dyDescent="0.4">
      <c r="C34" s="53">
        <f t="shared" ref="C34:C37" si="7">D34-H34/3600/24</f>
        <v>44067.139606481491</v>
      </c>
      <c r="D34" s="53">
        <f t="shared" si="6"/>
        <v>44067.140092592599</v>
      </c>
      <c r="E34" s="14"/>
      <c r="F34" s="61" t="s">
        <v>1347</v>
      </c>
      <c r="G34" s="61" t="s">
        <v>1348</v>
      </c>
      <c r="H34" s="61">
        <f>VLOOKUP(G34,List!B:C,2,0)</f>
        <v>42</v>
      </c>
      <c r="I34" s="61" t="s">
        <v>1349</v>
      </c>
      <c r="K34" s="66" t="str">
        <f>VLOOKUP(G34,List!B:E,4,0)</f>
        <v>dcsm-EF_BUS_TLM_MODE_10.cps</v>
      </c>
      <c r="L34" s="69">
        <f>VLOOKUP(G34,List!B:G,6,0)</f>
        <v>2</v>
      </c>
      <c r="M34" s="103" t="s">
        <v>1499</v>
      </c>
      <c r="N34" s="104">
        <f>SUM(L34:L37)</f>
        <v>23</v>
      </c>
    </row>
    <row r="35" spans="1:14" s="2" customFormat="1" x14ac:dyDescent="0.4">
      <c r="C35" s="53">
        <f t="shared" si="7"/>
        <v>44067.140092592599</v>
      </c>
      <c r="D35" s="53">
        <f t="shared" si="6"/>
        <v>44067.142291666671</v>
      </c>
      <c r="E35" s="14"/>
      <c r="F35" s="105" t="s">
        <v>1322</v>
      </c>
      <c r="G35" s="61" t="s">
        <v>1323</v>
      </c>
      <c r="H35" s="61">
        <f>VLOOKUP(G35,List!B:C,2,0)</f>
        <v>190</v>
      </c>
      <c r="I35" s="61"/>
      <c r="K35" s="66" t="str">
        <f>VLOOKUP(G35,List!B:E,4,0)</f>
        <v>dcsm-EF_HEPE_HV_OFF_OBS_OFF.cps</v>
      </c>
      <c r="L35" s="69">
        <f>VLOOKUP(G35,List!B:G,6,0)</f>
        <v>5</v>
      </c>
      <c r="M35" s="103"/>
      <c r="N35" s="104"/>
    </row>
    <row r="36" spans="1:14" s="2" customFormat="1" x14ac:dyDescent="0.4">
      <c r="C36" s="53">
        <f t="shared" si="7"/>
        <v>44067.142291666671</v>
      </c>
      <c r="D36" s="53">
        <f t="shared" si="6"/>
        <v>44067.144583333335</v>
      </c>
      <c r="E36" s="14"/>
      <c r="F36" s="105"/>
      <c r="G36" s="61" t="s">
        <v>1324</v>
      </c>
      <c r="H36" s="61">
        <f>VLOOKUP(G36,List!B:C,2,0)</f>
        <v>198</v>
      </c>
      <c r="I36" s="61"/>
      <c r="K36" s="66" t="str">
        <f>VLOOKUP(G36,List!B:E,4,0)</f>
        <v>dcsm-EF_ENA_HV_OFF.cps</v>
      </c>
      <c r="L36" s="69">
        <f>VLOOKUP(G36,List!B:G,6,0)</f>
        <v>4</v>
      </c>
      <c r="M36" s="103"/>
      <c r="N36" s="104"/>
    </row>
    <row r="37" spans="1:14" s="2" customFormat="1" x14ac:dyDescent="0.4">
      <c r="C37" s="53">
        <f t="shared" si="7"/>
        <v>44067.144583333335</v>
      </c>
      <c r="D37" s="53">
        <f t="shared" si="2"/>
        <v>44067.146736111114</v>
      </c>
      <c r="E37" s="20"/>
      <c r="F37" s="106"/>
      <c r="G37" s="20" t="s">
        <v>1485</v>
      </c>
      <c r="H37" s="82">
        <f>VLOOKUP(G37,List!B:C,2,0)</f>
        <v>186</v>
      </c>
      <c r="I37" s="16"/>
      <c r="K37" s="66" t="str">
        <f>VLOOKUP(G37,List!B:E,4,0)</f>
        <v>dcsm-EF_MEA1_HV_SCAN_OFF.cps</v>
      </c>
      <c r="L37" s="69">
        <f>VLOOKUP(G37,List!B:G,6,0)</f>
        <v>12</v>
      </c>
      <c r="M37" s="103"/>
      <c r="N37" s="104"/>
    </row>
    <row r="38" spans="1:14" s="2" customFormat="1" x14ac:dyDescent="0.4">
      <c r="C38" s="53">
        <f t="shared" si="3"/>
        <v>44067.146736111114</v>
      </c>
      <c r="D38" s="53">
        <f t="shared" si="2"/>
        <v>44067.148587962969</v>
      </c>
      <c r="E38" s="20"/>
      <c r="F38" s="107" t="s">
        <v>1327</v>
      </c>
      <c r="G38" s="20" t="s">
        <v>1466</v>
      </c>
      <c r="H38" s="82">
        <f>VLOOKUP(G38,List!B:C,2,0)</f>
        <v>160</v>
      </c>
      <c r="I38" s="25"/>
      <c r="J38" s="64"/>
      <c r="K38" s="68" t="str">
        <f>VLOOKUP(G38,List!B:E,4,0)</f>
        <v>dcsm-EF_MDM_OFF.cps</v>
      </c>
      <c r="L38" s="69">
        <f>VLOOKUP(G38,List!B:G,6,0)</f>
        <v>4</v>
      </c>
      <c r="M38" s="103" t="s">
        <v>1500</v>
      </c>
      <c r="N38" s="104">
        <f>SUM(L38:L45)</f>
        <v>23</v>
      </c>
    </row>
    <row r="39" spans="1:14" s="2" customFormat="1" x14ac:dyDescent="0.4">
      <c r="C39" s="53">
        <f t="shared" si="3"/>
        <v>44067.148587962969</v>
      </c>
      <c r="D39" s="53">
        <f t="shared" si="2"/>
        <v>44067.149398148154</v>
      </c>
      <c r="E39" s="14"/>
      <c r="F39" s="107"/>
      <c r="G39" s="61" t="s">
        <v>1328</v>
      </c>
      <c r="H39" s="61">
        <f>VLOOKUP(G39,List!B:C,2,0)</f>
        <v>70</v>
      </c>
      <c r="I39" s="54"/>
      <c r="K39" s="66" t="str">
        <f>VLOOKUP(G39,List!B:E,4,0)</f>
        <v>dcsm-EF_HEPE_OFF_STOP.cps</v>
      </c>
      <c r="L39" s="69">
        <f>VLOOKUP(G39,List!B:G,6,0)</f>
        <v>4</v>
      </c>
      <c r="M39" s="103"/>
      <c r="N39" s="104"/>
    </row>
    <row r="40" spans="1:14" s="2" customFormat="1" x14ac:dyDescent="0.4">
      <c r="C40" s="53">
        <f t="shared" si="3"/>
        <v>44067.149398148154</v>
      </c>
      <c r="D40" s="53">
        <f t="shared" si="2"/>
        <v>44067.150416666671</v>
      </c>
      <c r="E40" s="14"/>
      <c r="F40" s="107"/>
      <c r="G40" s="61" t="s">
        <v>1330</v>
      </c>
      <c r="H40" s="61">
        <f>VLOOKUP(G40,List!B:C,2,0)</f>
        <v>88</v>
      </c>
      <c r="I40" s="61"/>
      <c r="K40" s="66" t="str">
        <f>VLOOKUP(G40,List!B:E,4,0)</f>
        <v>dcsm-EF_ENA_power_OFF.cps</v>
      </c>
      <c r="L40" s="69">
        <f>VLOOKUP(G40,List!B:G,6,0)</f>
        <v>4</v>
      </c>
      <c r="M40" s="103"/>
      <c r="N40" s="104"/>
    </row>
    <row r="41" spans="1:14" s="2" customFormat="1" x14ac:dyDescent="0.4">
      <c r="C41" s="53">
        <f t="shared" si="3"/>
        <v>44067.150416666671</v>
      </c>
      <c r="D41" s="53">
        <f t="shared" si="2"/>
        <v>44067.152268518526</v>
      </c>
      <c r="E41" s="14"/>
      <c r="F41" s="107"/>
      <c r="G41" s="61" t="s">
        <v>1487</v>
      </c>
      <c r="H41" s="61">
        <f>VLOOKUP(G41,List!B:C,2,0)</f>
        <v>160</v>
      </c>
      <c r="I41" s="16"/>
      <c r="K41" s="66" t="str">
        <f>VLOOKUP(G41,List!B:E,4,0)</f>
        <v>dcsm-EF_MEA1_OFF.cps</v>
      </c>
      <c r="L41" s="69">
        <f>VLOOKUP(G41,List!B:G,6,0)</f>
        <v>4</v>
      </c>
      <c r="M41" s="103"/>
      <c r="N41" s="104"/>
    </row>
    <row r="42" spans="1:14" s="2" customFormat="1" x14ac:dyDescent="0.4">
      <c r="C42" s="53">
        <f t="shared" si="3"/>
        <v>44067.152268518526</v>
      </c>
      <c r="D42" s="53">
        <f t="shared" si="2"/>
        <v>44067.152361111119</v>
      </c>
      <c r="E42" s="14"/>
      <c r="F42" s="107"/>
      <c r="G42" s="61" t="s">
        <v>1332</v>
      </c>
      <c r="H42" s="61">
        <f>VLOOKUP(G42,List!B:C,2,0)</f>
        <v>8</v>
      </c>
      <c r="I42" s="61"/>
      <c r="K42" s="66" t="str">
        <f>VLOOKUP(G42,List!B:E,4,0)</f>
        <v>dcsm-EF_MGF_OFF.cps</v>
      </c>
      <c r="L42" s="69">
        <f>VLOOKUP(G42,List!B:G,6,0)</f>
        <v>1</v>
      </c>
      <c r="M42" s="103"/>
      <c r="N42" s="104"/>
    </row>
    <row r="43" spans="1:14" s="2" customFormat="1" x14ac:dyDescent="0.4">
      <c r="C43" s="53">
        <f t="shared" si="3"/>
        <v>44067.152361111119</v>
      </c>
      <c r="D43" s="53">
        <f t="shared" si="2"/>
        <v>44067.153287037043</v>
      </c>
      <c r="E43" s="14"/>
      <c r="F43" s="107"/>
      <c r="G43" s="61" t="s">
        <v>1333</v>
      </c>
      <c r="H43" s="61">
        <f>VLOOKUP(G43,List!B:C,2,0)</f>
        <v>80</v>
      </c>
      <c r="I43" s="54"/>
      <c r="K43" s="66" t="str">
        <f>VLOOKUP(G43,List!B:E,4,0)</f>
        <v>dcsm-EF_PWI_OFF.cps</v>
      </c>
      <c r="L43" s="69">
        <f>VLOOKUP(G43,List!B:G,6,0)</f>
        <v>2</v>
      </c>
      <c r="M43" s="103"/>
      <c r="N43" s="104"/>
    </row>
    <row r="44" spans="1:14" s="2" customFormat="1" x14ac:dyDescent="0.4">
      <c r="C44" s="53">
        <f t="shared" si="3"/>
        <v>44067.153287037043</v>
      </c>
      <c r="D44" s="53">
        <f t="shared" si="2"/>
        <v>44067.153750000005</v>
      </c>
      <c r="E44" s="14"/>
      <c r="F44" s="108"/>
      <c r="G44" s="61" t="s">
        <v>1354</v>
      </c>
      <c r="H44" s="61">
        <f>VLOOKUP(G44,List!B:C,2,0)</f>
        <v>40</v>
      </c>
      <c r="I44" s="61"/>
      <c r="K44" s="66" t="str">
        <f>VLOOKUP(G44,List!B:E,4,0)</f>
        <v>dcsm-EF_PME_OFF.cps</v>
      </c>
      <c r="L44" s="69">
        <f>VLOOKUP(G44,List!B:G,6,0)</f>
        <v>1</v>
      </c>
      <c r="M44" s="103"/>
      <c r="N44" s="104"/>
    </row>
    <row r="45" spans="1:14" s="2" customFormat="1" ht="19.5" thickBot="1" x14ac:dyDescent="0.45">
      <c r="C45" s="53">
        <f>D45-H45/3600/24</f>
        <v>44067.153750000005</v>
      </c>
      <c r="D45" s="63">
        <f t="shared" si="2"/>
        <v>44067.155138888891</v>
      </c>
      <c r="E45" s="14"/>
      <c r="F45" s="61" t="s">
        <v>1335</v>
      </c>
      <c r="G45" s="61" t="s">
        <v>1336</v>
      </c>
      <c r="H45" s="61">
        <f>VLOOKUP(G45,List!B:C,2,0)</f>
        <v>120</v>
      </c>
      <c r="I45" s="81" t="s">
        <v>1508</v>
      </c>
      <c r="K45" s="66" t="str">
        <f>VLOOKUP(G45,List!B:E,4,0)</f>
        <v>dcsm-EF_MDP_POWEROFF.cps</v>
      </c>
      <c r="L45" s="69">
        <f>VLOOKUP(G45,List!B:G,6,0)</f>
        <v>3</v>
      </c>
      <c r="M45" s="103"/>
      <c r="N45" s="104"/>
    </row>
    <row r="46" spans="1:14" ht="19.5" thickBot="1" x14ac:dyDescent="0.45">
      <c r="A46" s="21"/>
      <c r="B46" s="22"/>
      <c r="C46" s="23">
        <f>$C$4</f>
        <v>44067.155138888891</v>
      </c>
      <c r="D46" s="23">
        <f>C46+H46/3600/24</f>
        <v>44067.169027777782</v>
      </c>
      <c r="E46" s="24" t="s">
        <v>1596</v>
      </c>
      <c r="F46" s="30"/>
      <c r="G46" s="39"/>
      <c r="H46" s="31">
        <v>1200</v>
      </c>
      <c r="I46" s="38"/>
      <c r="K46" t="str">
        <f>+IF(G46="","",IF(VLOOKUP(G46,List!B:D,3,FALSE)=0,"",VLOOKUP(G46,List!B:D,3,FALSE)))</f>
        <v/>
      </c>
      <c r="L46" s="69"/>
    </row>
    <row r="47" spans="1:14" hidden="1" x14ac:dyDescent="0.4">
      <c r="C47" s="17" t="s">
        <v>1461</v>
      </c>
      <c r="D47" s="17" t="s">
        <v>1461</v>
      </c>
      <c r="E47" s="18"/>
      <c r="F47" s="19" t="s">
        <v>1337</v>
      </c>
      <c r="G47" s="19" t="s">
        <v>1340</v>
      </c>
      <c r="H47" s="82">
        <f>VLOOKUP(G47,List!B:C,2,0)</f>
        <v>220</v>
      </c>
      <c r="I47" s="19"/>
      <c r="K47" s="66" t="str">
        <f>VLOOKUP(G47,List!B:E,4,0)</f>
        <v>dcsm-EF_BUS_MONI_OFF.cps</v>
      </c>
      <c r="L47" s="69">
        <f>VLOOKUP(G47,List!B:G,6,0)</f>
        <v>4</v>
      </c>
    </row>
    <row r="48" spans="1:14" x14ac:dyDescent="0.4">
      <c r="H48" s="6"/>
    </row>
    <row r="49" spans="8:8" x14ac:dyDescent="0.4">
      <c r="H49" s="6"/>
    </row>
  </sheetData>
  <mergeCells count="20">
    <mergeCell ref="F19:F21"/>
    <mergeCell ref="M19:M22"/>
    <mergeCell ref="N19:N22"/>
    <mergeCell ref="A5:B5"/>
    <mergeCell ref="C5:D5"/>
    <mergeCell ref="M9:M18"/>
    <mergeCell ref="N9:N18"/>
    <mergeCell ref="F12:F18"/>
    <mergeCell ref="M24:M27"/>
    <mergeCell ref="N24:N27"/>
    <mergeCell ref="F25:F27"/>
    <mergeCell ref="F29:F31"/>
    <mergeCell ref="M29:M32"/>
    <mergeCell ref="N29:N32"/>
    <mergeCell ref="M34:M37"/>
    <mergeCell ref="N34:N37"/>
    <mergeCell ref="F35:F37"/>
    <mergeCell ref="F38:F44"/>
    <mergeCell ref="M38:M45"/>
    <mergeCell ref="N38:N45"/>
  </mergeCells>
  <phoneticPr fontId="1"/>
  <pageMargins left="0" right="0" top="0.74803149606299213" bottom="0.74803149606299213" header="0.31496062992125984" footer="0.31496062992125984"/>
  <pageSetup paperSize="8" scale="5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N50"/>
  <sheetViews>
    <sheetView tabSelected="1" zoomScaleNormal="100" workbookViewId="0">
      <pane xSplit="4" ySplit="6" topLeftCell="G7" activePane="bottomRight" state="frozen"/>
      <selection pane="topRight" activeCell="E1" sqref="E1"/>
      <selection pane="bottomLeft" activeCell="A3" sqref="A3"/>
      <selection pane="bottomRight" activeCell="K8" sqref="K8"/>
    </sheetView>
  </sheetViews>
  <sheetFormatPr defaultRowHeight="18.75" x14ac:dyDescent="0.4"/>
  <cols>
    <col min="3" max="4" width="23.25" style="7" bestFit="1" customWidth="1"/>
    <col min="5" max="5" width="17.5" bestFit="1" customWidth="1"/>
    <col min="6" max="6" width="27.875" bestFit="1" customWidth="1"/>
    <col min="7" max="7" width="21.5" bestFit="1" customWidth="1"/>
    <col min="8" max="8" width="13.375" bestFit="1" customWidth="1"/>
    <col min="9" max="9" width="45.125" customWidth="1"/>
    <col min="10" max="10" width="3.875" customWidth="1"/>
    <col min="11" max="11" width="38.375" bestFit="1" customWidth="1"/>
    <col min="12" max="12" width="10.625" bestFit="1" customWidth="1"/>
  </cols>
  <sheetData>
    <row r="1" spans="1:14" ht="19.5" thickBot="1" x14ac:dyDescent="0.45">
      <c r="A1" t="s">
        <v>1572</v>
      </c>
      <c r="L1" s="69" t="s">
        <v>1598</v>
      </c>
    </row>
    <row r="2" spans="1:14" ht="19.5" thickBot="1" x14ac:dyDescent="0.45">
      <c r="A2" t="s">
        <v>1579</v>
      </c>
      <c r="C2" s="32">
        <f>'wheel offloading'!C54</f>
        <v>44067.155138888891</v>
      </c>
      <c r="L2" s="69">
        <f>+L5*2.5</f>
        <v>812.5</v>
      </c>
    </row>
    <row r="3" spans="1:14" ht="19.5" thickBot="1" x14ac:dyDescent="0.45">
      <c r="A3" t="s">
        <v>1580</v>
      </c>
      <c r="C3" s="32">
        <f>'wheel offloading'!C56</f>
        <v>44068.178495370368</v>
      </c>
      <c r="L3" s="69" t="s">
        <v>1479</v>
      </c>
    </row>
    <row r="4" spans="1:14" ht="19.5" thickBot="1" x14ac:dyDescent="0.45">
      <c r="A4" t="s">
        <v>1581</v>
      </c>
      <c r="C4" s="32">
        <v>44068.958333333336</v>
      </c>
      <c r="L4" s="69"/>
    </row>
    <row r="5" spans="1:14" x14ac:dyDescent="0.4">
      <c r="A5" s="98" t="s">
        <v>1359</v>
      </c>
      <c r="B5" s="98"/>
      <c r="C5" s="98" t="s">
        <v>1360</v>
      </c>
      <c r="D5" s="98"/>
      <c r="L5" s="69">
        <f>+SUM(L7:L48)</f>
        <v>325</v>
      </c>
    </row>
    <row r="6" spans="1:14" ht="19.5" thickBot="1" x14ac:dyDescent="0.45">
      <c r="A6" s="12" t="s">
        <v>1357</v>
      </c>
      <c r="B6" s="12" t="s">
        <v>1358</v>
      </c>
      <c r="C6" s="12" t="s">
        <v>1357</v>
      </c>
      <c r="D6" s="12" t="s">
        <v>1358</v>
      </c>
      <c r="E6" s="12" t="s">
        <v>1343</v>
      </c>
      <c r="F6" s="12" t="s">
        <v>1361</v>
      </c>
      <c r="G6" s="12" t="s">
        <v>1362</v>
      </c>
      <c r="H6" s="12" t="s">
        <v>1353</v>
      </c>
      <c r="I6" s="12"/>
      <c r="L6" s="69" t="s">
        <v>1478</v>
      </c>
      <c r="N6" t="s">
        <v>1478</v>
      </c>
    </row>
    <row r="7" spans="1:14" ht="19.5" thickBot="1" x14ac:dyDescent="0.45">
      <c r="A7" s="21"/>
      <c r="B7" s="22"/>
      <c r="C7" s="23">
        <f>$C$2</f>
        <v>44067.155138888891</v>
      </c>
      <c r="D7" s="23">
        <f>C7+H7/3600/24</f>
        <v>44067.169027777782</v>
      </c>
      <c r="E7" s="24" t="s">
        <v>1596</v>
      </c>
      <c r="F7" s="30"/>
      <c r="G7" s="39"/>
      <c r="H7" s="31">
        <v>1200</v>
      </c>
      <c r="I7" s="38"/>
      <c r="K7" t="str">
        <f>+IF(G7="","",IF(VLOOKUP(G7,List!B:D,3,FALSE)=0,"",VLOOKUP(G7,List!B:D,3,FALSE)))</f>
        <v/>
      </c>
      <c r="L7" s="69"/>
    </row>
    <row r="8" spans="1:14" x14ac:dyDescent="0.4">
      <c r="A8" s="37"/>
      <c r="B8" s="37"/>
      <c r="C8" s="13">
        <f>$D$7</f>
        <v>44067.169027777782</v>
      </c>
      <c r="D8" s="13">
        <f>C8+H8/3600/24</f>
        <v>44067.171875000007</v>
      </c>
      <c r="E8" s="88"/>
      <c r="F8" s="93" t="s">
        <v>1577</v>
      </c>
      <c r="G8" s="93" t="s">
        <v>1591</v>
      </c>
      <c r="H8" s="92">
        <f>VLOOKUP(G8,List!B:C,2,0)</f>
        <v>246</v>
      </c>
      <c r="I8" s="95"/>
      <c r="K8" s="66" t="str">
        <f>VLOOKUP(G8,List!B:E,4,0)</f>
        <v>dcsm-MC_ENA_MDP.cps</v>
      </c>
      <c r="L8" s="69">
        <f>VLOOKUP(G8,List!B:G,6,0)</f>
        <v>21</v>
      </c>
    </row>
    <row r="9" spans="1:14" x14ac:dyDescent="0.4">
      <c r="C9" s="13">
        <f t="shared" ref="C9:C23" si="0">D8</f>
        <v>44067.171875000007</v>
      </c>
      <c r="D9" s="13">
        <f>C9+H9/3600/24</f>
        <v>44067.177766203713</v>
      </c>
      <c r="E9" s="8"/>
      <c r="F9" s="8" t="s">
        <v>1339</v>
      </c>
      <c r="G9" s="8" t="s">
        <v>1309</v>
      </c>
      <c r="H9" s="14">
        <f>VLOOKUP(G9,List!B:C,2,0)</f>
        <v>509</v>
      </c>
      <c r="I9" s="81"/>
      <c r="K9" s="66" t="str">
        <f>VLOOKUP(G9,List!B:E,4,0)</f>
        <v>dcsm-EF_MDP_ON.cps</v>
      </c>
      <c r="L9" s="69">
        <f>VLOOKUP(G9,List!B:G,6,0)</f>
        <v>11</v>
      </c>
      <c r="M9" s="101" t="s">
        <v>1497</v>
      </c>
      <c r="N9" s="98">
        <f>SUM(L9:L18)</f>
        <v>106</v>
      </c>
    </row>
    <row r="10" spans="1:14" x14ac:dyDescent="0.4">
      <c r="C10" s="13">
        <f t="shared" si="0"/>
        <v>44067.177766203713</v>
      </c>
      <c r="D10" s="13">
        <f t="shared" ref="D10:D22" si="1">C10+H10/3600/24</f>
        <v>44067.178252314821</v>
      </c>
      <c r="E10" s="8"/>
      <c r="F10" s="8"/>
      <c r="G10" s="8" t="s">
        <v>1363</v>
      </c>
      <c r="H10" s="14">
        <f>VLOOKUP(G10,List!B:C,2,0)</f>
        <v>42</v>
      </c>
      <c r="I10" s="8"/>
      <c r="K10" s="66" t="str">
        <f>VLOOKUP(G10,List!B:E,4,0)</f>
        <v>dcsm-EF_MDP_CRUISE_SET.cps</v>
      </c>
      <c r="L10" s="69">
        <f>VLOOKUP(G10,List!B:G,6,0)</f>
        <v>2</v>
      </c>
      <c r="M10" s="101"/>
      <c r="N10" s="98"/>
    </row>
    <row r="11" spans="1:14" x14ac:dyDescent="0.4">
      <c r="C11" s="13">
        <f t="shared" si="0"/>
        <v>44067.178252314821</v>
      </c>
      <c r="D11" s="13">
        <f t="shared" si="1"/>
        <v>44067.17873842593</v>
      </c>
      <c r="E11" s="8"/>
      <c r="F11" s="15" t="s">
        <v>1347</v>
      </c>
      <c r="G11" s="15" t="s">
        <v>1348</v>
      </c>
      <c r="H11" s="14">
        <f>VLOOKUP(G11,List!B:C,2,0)</f>
        <v>42</v>
      </c>
      <c r="I11" s="15" t="s">
        <v>1349</v>
      </c>
      <c r="K11" s="66" t="str">
        <f>VLOOKUP(G11,List!B:E,4,0)</f>
        <v>dcsm-EF_BUS_TLM_MODE_10.cps</v>
      </c>
      <c r="L11" s="69">
        <f>VLOOKUP(G11,List!B:G,6,0)</f>
        <v>2</v>
      </c>
      <c r="M11" s="101"/>
      <c r="N11" s="98"/>
    </row>
    <row r="12" spans="1:14" x14ac:dyDescent="0.4">
      <c r="C12" s="13">
        <f t="shared" si="0"/>
        <v>44067.17873842593</v>
      </c>
      <c r="D12" s="13">
        <f t="shared" si="1"/>
        <v>44067.179664351854</v>
      </c>
      <c r="E12" s="8"/>
      <c r="F12" s="100" t="s">
        <v>1316</v>
      </c>
      <c r="G12" s="15" t="s">
        <v>1356</v>
      </c>
      <c r="H12" s="14">
        <f>VLOOKUP(G12,List!B:C,2,0)</f>
        <v>80</v>
      </c>
      <c r="I12" s="15"/>
      <c r="K12" s="66" t="str">
        <f>VLOOKUP(G12,List!B:E,4,0)</f>
        <v>dcsm-EF_PME_ON.cps</v>
      </c>
      <c r="L12" s="69">
        <f>VLOOKUP(G12,List!B:G,6,0)</f>
        <v>2</v>
      </c>
      <c r="M12" s="101"/>
      <c r="N12" s="98"/>
    </row>
    <row r="13" spans="1:14" x14ac:dyDescent="0.4">
      <c r="C13" s="13">
        <f t="shared" si="0"/>
        <v>44067.179664351854</v>
      </c>
      <c r="D13" s="13">
        <f t="shared" si="1"/>
        <v>44067.189710648148</v>
      </c>
      <c r="E13" s="8"/>
      <c r="F13" s="100"/>
      <c r="G13" s="15" t="s">
        <v>1315</v>
      </c>
      <c r="H13" s="14">
        <f>VLOOKUP(G13,List!B:C,2,0)</f>
        <v>868</v>
      </c>
      <c r="I13" s="15"/>
      <c r="K13" s="66" t="str">
        <f>VLOOKUP(G13,List!B:E,4,0)</f>
        <v>dcsm-EF_PWI_ON_CRUISE.cps</v>
      </c>
      <c r="L13" s="69">
        <f>VLOOKUP(G13,List!B:G,6,0)</f>
        <v>27</v>
      </c>
      <c r="M13" s="101"/>
      <c r="N13" s="98"/>
    </row>
    <row r="14" spans="1:14" x14ac:dyDescent="0.4">
      <c r="C14" s="13">
        <f t="shared" si="0"/>
        <v>44067.189710648148</v>
      </c>
      <c r="D14" s="13">
        <f t="shared" si="1"/>
        <v>44067.189872685187</v>
      </c>
      <c r="E14" s="8"/>
      <c r="F14" s="100"/>
      <c r="G14" s="15" t="s">
        <v>1314</v>
      </c>
      <c r="H14" s="14">
        <f>VLOOKUP(G14,List!B:C,2,0)</f>
        <v>14</v>
      </c>
      <c r="I14" s="15"/>
      <c r="K14" s="66" t="str">
        <f>VLOOKUP(G14,List!B:E,4,0)</f>
        <v>dcsm-EF_MGF_ON.cps</v>
      </c>
      <c r="L14" s="69">
        <f>VLOOKUP(G14,List!B:G,6,0)</f>
        <v>3</v>
      </c>
      <c r="M14" s="101"/>
      <c r="N14" s="98"/>
    </row>
    <row r="15" spans="1:14" x14ac:dyDescent="0.4">
      <c r="C15" s="13">
        <f t="shared" si="0"/>
        <v>44067.189872685187</v>
      </c>
      <c r="D15" s="13">
        <f t="shared" si="1"/>
        <v>44067.193252314813</v>
      </c>
      <c r="E15" s="8"/>
      <c r="F15" s="100"/>
      <c r="G15" s="8" t="s">
        <v>1489</v>
      </c>
      <c r="H15" s="61">
        <f>VLOOKUP(G15,List!B:C,2,0)</f>
        <v>292</v>
      </c>
      <c r="I15" s="16"/>
      <c r="K15" s="66" t="str">
        <f>VLOOKUP(G15,List!B:E,4,0)</f>
        <v>dcsm-EF_MEA1_ON_SW.cps</v>
      </c>
      <c r="L15" s="69">
        <f>VLOOKUP(G15,List!B:G,6,0)</f>
        <v>12</v>
      </c>
      <c r="M15" s="101"/>
      <c r="N15" s="98"/>
    </row>
    <row r="16" spans="1:14" x14ac:dyDescent="0.4">
      <c r="C16" s="13">
        <f t="shared" si="0"/>
        <v>44067.193252314813</v>
      </c>
      <c r="D16" s="13">
        <f t="shared" si="1"/>
        <v>44067.199780092589</v>
      </c>
      <c r="E16" s="8"/>
      <c r="F16" s="100"/>
      <c r="G16" s="15" t="s">
        <v>1311</v>
      </c>
      <c r="H16" s="61">
        <f>VLOOKUP(G16,List!B:C,2,0)</f>
        <v>564</v>
      </c>
      <c r="I16" s="15"/>
      <c r="K16" s="66" t="str">
        <f>VLOOKUP(G16,List!B:E,4,0)</f>
        <v>dcsm-EF_ENA_power_ON.cps</v>
      </c>
      <c r="L16" s="69">
        <f>VLOOKUP(G16,List!B:G,6,0)</f>
        <v>7</v>
      </c>
      <c r="M16" s="101"/>
      <c r="N16" s="98"/>
    </row>
    <row r="17" spans="1:14" x14ac:dyDescent="0.4">
      <c r="C17" s="13">
        <f t="shared" si="0"/>
        <v>44067.199780092589</v>
      </c>
      <c r="D17" s="13">
        <f t="shared" si="1"/>
        <v>44067.214016203703</v>
      </c>
      <c r="E17" s="18"/>
      <c r="F17" s="102"/>
      <c r="G17" s="19" t="s">
        <v>1312</v>
      </c>
      <c r="H17" s="82">
        <f>VLOOKUP(G17,List!B:C,2,0)</f>
        <v>1230</v>
      </c>
      <c r="I17" s="25"/>
      <c r="K17" s="66" t="str">
        <f>VLOOKUP(G17,List!B:E,4,0)</f>
        <v>dcsm-EF_HEP_ON_START_for_TL.cps</v>
      </c>
      <c r="L17" s="69">
        <f>VLOOKUP(G17,List!B:G,6,0)</f>
        <v>34</v>
      </c>
      <c r="M17" s="101"/>
      <c r="N17" s="98"/>
    </row>
    <row r="18" spans="1:14" x14ac:dyDescent="0.4">
      <c r="C18" s="13">
        <f t="shared" si="0"/>
        <v>44067.214016203703</v>
      </c>
      <c r="D18" s="13">
        <f t="shared" si="1"/>
        <v>44067.216354166667</v>
      </c>
      <c r="E18" s="18"/>
      <c r="F18" s="102"/>
      <c r="G18" s="15" t="s">
        <v>1464</v>
      </c>
      <c r="H18" s="61">
        <f>VLOOKUP(G18,List!B:C,2,0)</f>
        <v>202</v>
      </c>
      <c r="I18" s="25"/>
      <c r="K18" s="67" t="str">
        <f>VLOOKUP(G18,List!B:E,4,0)</f>
        <v>dcsm-EF_MDM_ON.cps</v>
      </c>
      <c r="L18" s="69">
        <f>VLOOKUP(G18,List!B:G,6,0)</f>
        <v>6</v>
      </c>
      <c r="M18" s="101"/>
      <c r="N18" s="98"/>
    </row>
    <row r="19" spans="1:14" x14ac:dyDescent="0.4">
      <c r="C19" s="13">
        <f t="shared" si="0"/>
        <v>44067.216354166667</v>
      </c>
      <c r="D19" s="13">
        <f t="shared" si="1"/>
        <v>44067.21947916667</v>
      </c>
      <c r="E19" s="26"/>
      <c r="F19" s="99" t="s">
        <v>1317</v>
      </c>
      <c r="G19" s="27" t="s">
        <v>1320</v>
      </c>
      <c r="H19" s="83">
        <f>VLOOKUP(G19,List!B:C,2,0)</f>
        <v>270</v>
      </c>
      <c r="I19" s="29"/>
      <c r="K19" s="66" t="str">
        <f>VLOOKUP(G19,List!B:E,4,0)</f>
        <v>dcsm-EF_HEPE_HV_ON_OBS_START.cps</v>
      </c>
      <c r="L19" s="69">
        <f>VLOOKUP(G19,List!B:G,6,0)</f>
        <v>6</v>
      </c>
      <c r="M19" s="101" t="s">
        <v>1498</v>
      </c>
      <c r="N19" s="98">
        <f>SUM(L19:L22)</f>
        <v>53</v>
      </c>
    </row>
    <row r="20" spans="1:14" x14ac:dyDescent="0.4">
      <c r="C20" s="13">
        <f t="shared" si="0"/>
        <v>44067.21947916667</v>
      </c>
      <c r="D20" s="13">
        <f t="shared" si="1"/>
        <v>44067.223460648151</v>
      </c>
      <c r="E20" s="8"/>
      <c r="F20" s="100"/>
      <c r="G20" s="15" t="s">
        <v>1321</v>
      </c>
      <c r="H20" s="61">
        <f>VLOOKUP(G20,List!B:C,2,0)</f>
        <v>344</v>
      </c>
      <c r="I20" s="15"/>
      <c r="K20" s="66" t="str">
        <f>VLOOKUP(G20,List!B:E,4,0)</f>
        <v>dcsm-EF_ENA_HV_ON.cps</v>
      </c>
      <c r="L20" s="69">
        <f>VLOOKUP(G20,List!B:G,6,0)</f>
        <v>18</v>
      </c>
      <c r="M20" s="101"/>
      <c r="N20" s="98"/>
    </row>
    <row r="21" spans="1:14" x14ac:dyDescent="0.4">
      <c r="C21" s="13">
        <f t="shared" si="0"/>
        <v>44067.223460648151</v>
      </c>
      <c r="D21" s="13">
        <f t="shared" si="1"/>
        <v>44067.243159722224</v>
      </c>
      <c r="E21" s="8"/>
      <c r="F21" s="100"/>
      <c r="G21" s="8" t="s">
        <v>1483</v>
      </c>
      <c r="H21" s="61">
        <f>VLOOKUP(G21,List!B:C,2,0)</f>
        <v>1702</v>
      </c>
      <c r="I21" s="16"/>
      <c r="K21" s="66" t="str">
        <f>VLOOKUP(G21,List!B:E,4,0)</f>
        <v>dcsm-EF_MEA1_HV_ON.cps</v>
      </c>
      <c r="L21" s="69">
        <f>VLOOKUP(G21,List!B:G,6,0)</f>
        <v>27</v>
      </c>
      <c r="M21" s="101"/>
      <c r="N21" s="98"/>
    </row>
    <row r="22" spans="1:14" x14ac:dyDescent="0.4">
      <c r="C22" s="13">
        <f t="shared" si="0"/>
        <v>44067.243159722224</v>
      </c>
      <c r="D22" s="13">
        <f t="shared" si="1"/>
        <v>44067.243645833332</v>
      </c>
      <c r="E22" s="8"/>
      <c r="F22" s="15" t="s">
        <v>1345</v>
      </c>
      <c r="G22" s="15" t="s">
        <v>1346</v>
      </c>
      <c r="H22" s="61">
        <f>VLOOKUP(G22,List!B:C,2,0)</f>
        <v>42</v>
      </c>
      <c r="I22" t="s">
        <v>1350</v>
      </c>
      <c r="K22" s="66" t="str">
        <f>VLOOKUP(G22,List!B:E,4,0)</f>
        <v>dcsm-EF_BUS_TLM_MODE_5.cps</v>
      </c>
      <c r="L22" s="69">
        <f>VLOOKUP(G22,List!B:G,6,0)</f>
        <v>2</v>
      </c>
      <c r="M22" s="101"/>
      <c r="N22" s="98"/>
    </row>
    <row r="23" spans="1:14" x14ac:dyDescent="0.4">
      <c r="C23" s="33">
        <f t="shared" si="0"/>
        <v>44067.243645833332</v>
      </c>
      <c r="D23" s="33">
        <f t="shared" ref="D23:D46" si="2">C24</f>
        <v>44068.1644675926</v>
      </c>
      <c r="E23" s="34" t="s">
        <v>1465</v>
      </c>
      <c r="F23" s="35"/>
      <c r="G23" s="35"/>
      <c r="H23" s="36">
        <f>(D23-C23)*3600*24</f>
        <v>79559.000000730157</v>
      </c>
      <c r="I23" s="35"/>
      <c r="K23" t="str">
        <f>+IF(G23="","",IF(VLOOKUP(G23,List!B:D,3,FALSE)=0,"",VLOOKUP(G23,List!B:D,3,FALSE)))</f>
        <v/>
      </c>
      <c r="L23" s="69"/>
    </row>
    <row r="24" spans="1:14" s="2" customFormat="1" x14ac:dyDescent="0.4">
      <c r="C24" s="53">
        <f t="shared" ref="C24:C43" si="3">D24-H24/3600/24</f>
        <v>44068.1644675926</v>
      </c>
      <c r="D24" s="53">
        <f t="shared" si="2"/>
        <v>44068.164953703708</v>
      </c>
      <c r="E24" s="14"/>
      <c r="F24" s="61" t="s">
        <v>1347</v>
      </c>
      <c r="G24" s="61" t="s">
        <v>1348</v>
      </c>
      <c r="H24" s="61">
        <f>VLOOKUP(G24,List!B:C,2,0)</f>
        <v>42</v>
      </c>
      <c r="I24" s="61" t="s">
        <v>1349</v>
      </c>
      <c r="K24" s="66" t="str">
        <f>VLOOKUP(G24,List!B:E,4,0)</f>
        <v>dcsm-EF_BUS_TLM_MODE_10.cps</v>
      </c>
      <c r="L24" s="69">
        <f>VLOOKUP(G24,List!B:G,6,0)</f>
        <v>2</v>
      </c>
      <c r="M24" s="103" t="s">
        <v>1499</v>
      </c>
      <c r="N24" s="104">
        <f>SUM(L24:L27)</f>
        <v>21</v>
      </c>
    </row>
    <row r="25" spans="1:14" s="2" customFormat="1" x14ac:dyDescent="0.4">
      <c r="C25" s="53">
        <f t="shared" si="3"/>
        <v>44068.164953703708</v>
      </c>
      <c r="D25" s="53">
        <f t="shared" si="2"/>
        <v>44068.16715277778</v>
      </c>
      <c r="E25" s="14"/>
      <c r="F25" s="105" t="s">
        <v>1322</v>
      </c>
      <c r="G25" s="61" t="s">
        <v>1323</v>
      </c>
      <c r="H25" s="61">
        <f>VLOOKUP(G25,List!B:C,2,0)</f>
        <v>190</v>
      </c>
      <c r="I25" s="61"/>
      <c r="K25" s="66" t="str">
        <f>VLOOKUP(G25,List!B:E,4,0)</f>
        <v>dcsm-EF_HEPE_HV_OFF_OBS_OFF.cps</v>
      </c>
      <c r="L25" s="69">
        <f>VLOOKUP(G25,List!B:G,6,0)</f>
        <v>5</v>
      </c>
      <c r="M25" s="103"/>
      <c r="N25" s="104"/>
    </row>
    <row r="26" spans="1:14" s="2" customFormat="1" x14ac:dyDescent="0.4">
      <c r="C26" s="53">
        <f t="shared" si="3"/>
        <v>44068.16715277778</v>
      </c>
      <c r="D26" s="53">
        <f t="shared" si="2"/>
        <v>44068.169444444444</v>
      </c>
      <c r="E26" s="14"/>
      <c r="F26" s="105"/>
      <c r="G26" s="61" t="s">
        <v>1324</v>
      </c>
      <c r="H26" s="61">
        <f>VLOOKUP(G26,List!B:C,2,0)</f>
        <v>198</v>
      </c>
      <c r="I26" s="61"/>
      <c r="K26" s="66" t="str">
        <f>VLOOKUP(G26,List!B:E,4,0)</f>
        <v>dcsm-EF_ENA_HV_OFF.cps</v>
      </c>
      <c r="L26" s="69">
        <f>VLOOKUP(G26,List!B:G,6,0)</f>
        <v>4</v>
      </c>
      <c r="M26" s="103"/>
      <c r="N26" s="104"/>
    </row>
    <row r="27" spans="1:14" s="2" customFormat="1" ht="36.75" thickBot="1" x14ac:dyDescent="0.45">
      <c r="C27" s="53">
        <f t="shared" si="3"/>
        <v>44068.169444444444</v>
      </c>
      <c r="D27" s="63">
        <f>C28-10/60/24</f>
        <v>44068.171550925923</v>
      </c>
      <c r="E27" s="20"/>
      <c r="F27" s="106"/>
      <c r="G27" s="86" t="s">
        <v>1509</v>
      </c>
      <c r="H27" s="82">
        <f>VLOOKUP(G27,List!B:C,2,0)</f>
        <v>182</v>
      </c>
      <c r="I27" s="87" t="s">
        <v>1576</v>
      </c>
      <c r="K27" s="66" t="str">
        <f>VLOOKUP(G27,List!B:E,4,0)</f>
        <v>dcsm-EF_MEA1_HV_OFF.cps</v>
      </c>
      <c r="L27" s="69">
        <f>VLOOKUP(G27,List!B:G,6,0)</f>
        <v>10</v>
      </c>
      <c r="M27" s="103"/>
      <c r="N27" s="104"/>
    </row>
    <row r="28" spans="1:14" ht="19.5" thickBot="1" x14ac:dyDescent="0.45">
      <c r="A28" s="21"/>
      <c r="B28" s="22"/>
      <c r="C28" s="23">
        <f>$C$3</f>
        <v>44068.178495370368</v>
      </c>
      <c r="D28" s="23">
        <f>C28+H28/3600/24</f>
        <v>44068.192384259259</v>
      </c>
      <c r="E28" s="24" t="s">
        <v>1597</v>
      </c>
      <c r="F28" s="30"/>
      <c r="G28" s="39">
        <f>(C29-D27)*3600*24</f>
        <v>2400.0000002793968</v>
      </c>
      <c r="H28" s="31">
        <v>1200</v>
      </c>
      <c r="I28" s="38"/>
      <c r="K28" t="e">
        <f>+IF(G28="","",IF(VLOOKUP(G28,List!B:D,3,FALSE)=0,"",VLOOKUP(G28,List!B:D,3,FALSE)))</f>
        <v>#N/A</v>
      </c>
      <c r="L28" s="69"/>
    </row>
    <row r="29" spans="1:14" x14ac:dyDescent="0.4">
      <c r="C29" s="80">
        <f>D28+10/60/24</f>
        <v>44068.199328703704</v>
      </c>
      <c r="D29" s="13">
        <f t="shared" ref="D29:D32" si="4">C29+H29/3600/24</f>
        <v>44068.202453703707</v>
      </c>
      <c r="E29" s="26"/>
      <c r="F29" s="99" t="s">
        <v>1317</v>
      </c>
      <c r="G29" s="27" t="s">
        <v>1320</v>
      </c>
      <c r="H29" s="83">
        <f>VLOOKUP(G29,List!B:C,2,0)</f>
        <v>270</v>
      </c>
      <c r="I29" s="81" t="s">
        <v>1507</v>
      </c>
      <c r="K29" s="66" t="str">
        <f>VLOOKUP(G29,List!B:E,4,0)</f>
        <v>dcsm-EF_HEPE_HV_ON_OBS_START.cps</v>
      </c>
      <c r="L29" s="69">
        <f>VLOOKUP(G29,List!B:G,6,0)</f>
        <v>6</v>
      </c>
      <c r="M29" s="101" t="s">
        <v>1498</v>
      </c>
      <c r="N29" s="98">
        <f>SUM(L29:L32)</f>
        <v>53</v>
      </c>
    </row>
    <row r="30" spans="1:14" x14ac:dyDescent="0.4">
      <c r="C30" s="13">
        <f t="shared" ref="C30:C33" si="5">D29</f>
        <v>44068.202453703707</v>
      </c>
      <c r="D30" s="13">
        <f t="shared" si="4"/>
        <v>44068.206435185188</v>
      </c>
      <c r="E30" s="8"/>
      <c r="F30" s="100"/>
      <c r="G30" s="15" t="s">
        <v>1321</v>
      </c>
      <c r="H30" s="61">
        <f>VLOOKUP(G30,List!B:C,2,0)</f>
        <v>344</v>
      </c>
      <c r="I30" s="15"/>
      <c r="K30" s="66" t="str">
        <f>VLOOKUP(G30,List!B:E,4,0)</f>
        <v>dcsm-EF_ENA_HV_ON.cps</v>
      </c>
      <c r="L30" s="69">
        <f>VLOOKUP(G30,List!B:G,6,0)</f>
        <v>18</v>
      </c>
      <c r="M30" s="101"/>
      <c r="N30" s="98"/>
    </row>
    <row r="31" spans="1:14" x14ac:dyDescent="0.4">
      <c r="C31" s="13">
        <f t="shared" si="5"/>
        <v>44068.206435185188</v>
      </c>
      <c r="D31" s="13">
        <f t="shared" si="4"/>
        <v>44068.226134259261</v>
      </c>
      <c r="E31" s="8"/>
      <c r="F31" s="100"/>
      <c r="G31" s="8" t="s">
        <v>1483</v>
      </c>
      <c r="H31" s="61">
        <f>VLOOKUP(G31,List!B:C,2,0)</f>
        <v>1702</v>
      </c>
      <c r="I31" s="16"/>
      <c r="K31" s="66" t="str">
        <f>VLOOKUP(G31,List!B:E,4,0)</f>
        <v>dcsm-EF_MEA1_HV_ON.cps</v>
      </c>
      <c r="L31" s="69">
        <f>VLOOKUP(G31,List!B:G,6,0)</f>
        <v>27</v>
      </c>
      <c r="M31" s="101"/>
      <c r="N31" s="98"/>
    </row>
    <row r="32" spans="1:14" x14ac:dyDescent="0.4">
      <c r="C32" s="13">
        <f t="shared" si="5"/>
        <v>44068.226134259261</v>
      </c>
      <c r="D32" s="13">
        <f t="shared" si="4"/>
        <v>44068.226620370369</v>
      </c>
      <c r="E32" s="8"/>
      <c r="F32" s="15" t="s">
        <v>1345</v>
      </c>
      <c r="G32" s="15" t="s">
        <v>1346</v>
      </c>
      <c r="H32" s="61">
        <f>VLOOKUP(G32,List!B:C,2,0)</f>
        <v>42</v>
      </c>
      <c r="I32" t="s">
        <v>1350</v>
      </c>
      <c r="K32" s="66" t="str">
        <f>VLOOKUP(G32,List!B:E,4,0)</f>
        <v>dcsm-EF_BUS_TLM_MODE_5.cps</v>
      </c>
      <c r="L32" s="69">
        <f>VLOOKUP(G32,List!B:G,6,0)</f>
        <v>2</v>
      </c>
      <c r="M32" s="101"/>
      <c r="N32" s="98"/>
    </row>
    <row r="33" spans="1:14" x14ac:dyDescent="0.4">
      <c r="C33" s="33">
        <f t="shared" si="5"/>
        <v>44068.226620370369</v>
      </c>
      <c r="D33" s="33">
        <f t="shared" ref="D33:D36" si="6">C34</f>
        <v>44068.93995370371</v>
      </c>
      <c r="E33" s="34" t="s">
        <v>1465</v>
      </c>
      <c r="F33" s="35"/>
      <c r="G33" s="35"/>
      <c r="H33" s="36">
        <f>(D33-C33)*3600*24</f>
        <v>61632.000000611879</v>
      </c>
      <c r="I33" s="35"/>
      <c r="K33" t="str">
        <f>+IF(G33="","",IF(VLOOKUP(G33,List!B:D,3,FALSE)=0,"",VLOOKUP(G33,List!B:D,3,FALSE)))</f>
        <v/>
      </c>
      <c r="L33" s="69"/>
    </row>
    <row r="34" spans="1:14" s="2" customFormat="1" x14ac:dyDescent="0.4">
      <c r="C34" s="53">
        <f t="shared" ref="C34:C37" si="7">D34-H34/3600/24</f>
        <v>44068.93995370371</v>
      </c>
      <c r="D34" s="53">
        <f t="shared" si="6"/>
        <v>44068.940439814818</v>
      </c>
      <c r="E34" s="14"/>
      <c r="F34" s="61" t="s">
        <v>1347</v>
      </c>
      <c r="G34" s="61" t="s">
        <v>1348</v>
      </c>
      <c r="H34" s="61">
        <f>VLOOKUP(G34,List!B:C,2,0)</f>
        <v>42</v>
      </c>
      <c r="I34" s="61" t="s">
        <v>1349</v>
      </c>
      <c r="K34" s="66" t="str">
        <f>VLOOKUP(G34,List!B:E,4,0)</f>
        <v>dcsm-EF_BUS_TLM_MODE_10.cps</v>
      </c>
      <c r="L34" s="69">
        <f>VLOOKUP(G34,List!B:G,6,0)</f>
        <v>2</v>
      </c>
      <c r="M34" s="103" t="s">
        <v>1499</v>
      </c>
      <c r="N34" s="104">
        <f>SUM(L34:L37)</f>
        <v>23</v>
      </c>
    </row>
    <row r="35" spans="1:14" s="2" customFormat="1" x14ac:dyDescent="0.4">
      <c r="C35" s="53">
        <f t="shared" si="7"/>
        <v>44068.940439814818</v>
      </c>
      <c r="D35" s="53">
        <f t="shared" si="6"/>
        <v>44068.94263888889</v>
      </c>
      <c r="E35" s="14"/>
      <c r="F35" s="105" t="s">
        <v>1322</v>
      </c>
      <c r="G35" s="61" t="s">
        <v>1323</v>
      </c>
      <c r="H35" s="61">
        <f>VLOOKUP(G35,List!B:C,2,0)</f>
        <v>190</v>
      </c>
      <c r="I35" s="61"/>
      <c r="K35" s="66" t="str">
        <f>VLOOKUP(G35,List!B:E,4,0)</f>
        <v>dcsm-EF_HEPE_HV_OFF_OBS_OFF.cps</v>
      </c>
      <c r="L35" s="69">
        <f>VLOOKUP(G35,List!B:G,6,0)</f>
        <v>5</v>
      </c>
      <c r="M35" s="103"/>
      <c r="N35" s="104"/>
    </row>
    <row r="36" spans="1:14" s="2" customFormat="1" x14ac:dyDescent="0.4">
      <c r="C36" s="53">
        <f t="shared" si="7"/>
        <v>44068.94263888889</v>
      </c>
      <c r="D36" s="53">
        <f t="shared" si="6"/>
        <v>44068.944930555554</v>
      </c>
      <c r="E36" s="14"/>
      <c r="F36" s="105"/>
      <c r="G36" s="61" t="s">
        <v>1324</v>
      </c>
      <c r="H36" s="61">
        <f>VLOOKUP(G36,List!B:C,2,0)</f>
        <v>198</v>
      </c>
      <c r="I36" s="61"/>
      <c r="K36" s="66" t="str">
        <f>VLOOKUP(G36,List!B:E,4,0)</f>
        <v>dcsm-EF_ENA_HV_OFF.cps</v>
      </c>
      <c r="L36" s="69">
        <f>VLOOKUP(G36,List!B:G,6,0)</f>
        <v>4</v>
      </c>
      <c r="M36" s="103"/>
      <c r="N36" s="104"/>
    </row>
    <row r="37" spans="1:14" s="2" customFormat="1" x14ac:dyDescent="0.4">
      <c r="C37" s="53">
        <f t="shared" si="7"/>
        <v>44068.944930555554</v>
      </c>
      <c r="D37" s="53">
        <f t="shared" si="2"/>
        <v>44068.947083333333</v>
      </c>
      <c r="E37" s="20"/>
      <c r="F37" s="106"/>
      <c r="G37" s="20" t="s">
        <v>1485</v>
      </c>
      <c r="H37" s="82">
        <f>VLOOKUP(G37,List!B:C,2,0)</f>
        <v>186</v>
      </c>
      <c r="I37" s="16"/>
      <c r="K37" s="66" t="str">
        <f>VLOOKUP(G37,List!B:E,4,0)</f>
        <v>dcsm-EF_MEA1_HV_SCAN_OFF.cps</v>
      </c>
      <c r="L37" s="69">
        <f>VLOOKUP(G37,List!B:G,6,0)</f>
        <v>12</v>
      </c>
      <c r="M37" s="103"/>
      <c r="N37" s="104"/>
    </row>
    <row r="38" spans="1:14" s="2" customFormat="1" x14ac:dyDescent="0.4">
      <c r="C38" s="53">
        <f t="shared" si="3"/>
        <v>44068.947083333333</v>
      </c>
      <c r="D38" s="53">
        <f t="shared" si="2"/>
        <v>44068.948935185188</v>
      </c>
      <c r="E38" s="20"/>
      <c r="F38" s="107" t="s">
        <v>1327</v>
      </c>
      <c r="G38" s="20" t="s">
        <v>1466</v>
      </c>
      <c r="H38" s="82">
        <f>VLOOKUP(G38,List!B:C,2,0)</f>
        <v>160</v>
      </c>
      <c r="I38" s="25"/>
      <c r="J38" s="64"/>
      <c r="K38" s="68" t="str">
        <f>VLOOKUP(G38,List!B:E,4,0)</f>
        <v>dcsm-EF_MDM_OFF.cps</v>
      </c>
      <c r="L38" s="69">
        <f>VLOOKUP(G38,List!B:G,6,0)</f>
        <v>4</v>
      </c>
      <c r="M38" s="103" t="s">
        <v>1500</v>
      </c>
      <c r="N38" s="104">
        <f>SUM(L38:L46)</f>
        <v>44</v>
      </c>
    </row>
    <row r="39" spans="1:14" s="2" customFormat="1" x14ac:dyDescent="0.4">
      <c r="C39" s="53">
        <f t="shared" si="3"/>
        <v>44068.948935185188</v>
      </c>
      <c r="D39" s="53">
        <f t="shared" si="2"/>
        <v>44068.949745370373</v>
      </c>
      <c r="E39" s="14"/>
      <c r="F39" s="107"/>
      <c r="G39" s="61" t="s">
        <v>1328</v>
      </c>
      <c r="H39" s="61">
        <f>VLOOKUP(G39,List!B:C,2,0)</f>
        <v>70</v>
      </c>
      <c r="I39" s="54"/>
      <c r="K39" s="66" t="str">
        <f>VLOOKUP(G39,List!B:E,4,0)</f>
        <v>dcsm-EF_HEPE_OFF_STOP.cps</v>
      </c>
      <c r="L39" s="69">
        <f>VLOOKUP(G39,List!B:G,6,0)</f>
        <v>4</v>
      </c>
      <c r="M39" s="103"/>
      <c r="N39" s="104"/>
    </row>
    <row r="40" spans="1:14" s="2" customFormat="1" x14ac:dyDescent="0.4">
      <c r="C40" s="53">
        <f t="shared" si="3"/>
        <v>44068.949745370373</v>
      </c>
      <c r="D40" s="53">
        <f t="shared" si="2"/>
        <v>44068.95076388889</v>
      </c>
      <c r="E40" s="14"/>
      <c r="F40" s="107"/>
      <c r="G40" s="61" t="s">
        <v>1330</v>
      </c>
      <c r="H40" s="61">
        <f>VLOOKUP(G40,List!B:C,2,0)</f>
        <v>88</v>
      </c>
      <c r="I40" s="61"/>
      <c r="K40" s="66" t="str">
        <f>VLOOKUP(G40,List!B:E,4,0)</f>
        <v>dcsm-EF_ENA_power_OFF.cps</v>
      </c>
      <c r="L40" s="69">
        <f>VLOOKUP(G40,List!B:G,6,0)</f>
        <v>4</v>
      </c>
      <c r="M40" s="103"/>
      <c r="N40" s="104"/>
    </row>
    <row r="41" spans="1:14" s="2" customFormat="1" x14ac:dyDescent="0.4">
      <c r="C41" s="53">
        <f t="shared" si="3"/>
        <v>44068.95076388889</v>
      </c>
      <c r="D41" s="53">
        <f t="shared" si="2"/>
        <v>44068.952615740745</v>
      </c>
      <c r="E41" s="14"/>
      <c r="F41" s="107"/>
      <c r="G41" s="61" t="s">
        <v>1487</v>
      </c>
      <c r="H41" s="61">
        <f>VLOOKUP(G41,List!B:C,2,0)</f>
        <v>160</v>
      </c>
      <c r="I41" s="16"/>
      <c r="K41" s="66" t="str">
        <f>VLOOKUP(G41,List!B:E,4,0)</f>
        <v>dcsm-EF_MEA1_OFF.cps</v>
      </c>
      <c r="L41" s="69">
        <f>VLOOKUP(G41,List!B:G,6,0)</f>
        <v>4</v>
      </c>
      <c r="M41" s="103"/>
      <c r="N41" s="104"/>
    </row>
    <row r="42" spans="1:14" s="2" customFormat="1" x14ac:dyDescent="0.4">
      <c r="C42" s="53">
        <f t="shared" si="3"/>
        <v>44068.952615740745</v>
      </c>
      <c r="D42" s="53">
        <f t="shared" si="2"/>
        <v>44068.952708333338</v>
      </c>
      <c r="E42" s="14"/>
      <c r="F42" s="107"/>
      <c r="G42" s="61" t="s">
        <v>1332</v>
      </c>
      <c r="H42" s="61">
        <f>VLOOKUP(G42,List!B:C,2,0)</f>
        <v>8</v>
      </c>
      <c r="I42" s="61"/>
      <c r="K42" s="66" t="str">
        <f>VLOOKUP(G42,List!B:E,4,0)</f>
        <v>dcsm-EF_MGF_OFF.cps</v>
      </c>
      <c r="L42" s="69">
        <f>VLOOKUP(G42,List!B:G,6,0)</f>
        <v>1</v>
      </c>
      <c r="M42" s="103"/>
      <c r="N42" s="104"/>
    </row>
    <row r="43" spans="1:14" s="2" customFormat="1" x14ac:dyDescent="0.4">
      <c r="C43" s="53">
        <f t="shared" si="3"/>
        <v>44068.952708333338</v>
      </c>
      <c r="D43" s="53">
        <f t="shared" si="2"/>
        <v>44068.953634259262</v>
      </c>
      <c r="E43" s="14"/>
      <c r="F43" s="107"/>
      <c r="G43" s="61" t="s">
        <v>1333</v>
      </c>
      <c r="H43" s="61">
        <f>VLOOKUP(G43,List!B:C,2,0)</f>
        <v>80</v>
      </c>
      <c r="I43" s="54"/>
      <c r="K43" s="66" t="str">
        <f>VLOOKUP(G43,List!B:E,4,0)</f>
        <v>dcsm-EF_PWI_OFF.cps</v>
      </c>
      <c r="L43" s="69">
        <f>VLOOKUP(G43,List!B:G,6,0)</f>
        <v>2</v>
      </c>
      <c r="M43" s="103"/>
      <c r="N43" s="104"/>
    </row>
    <row r="44" spans="1:14" s="2" customFormat="1" x14ac:dyDescent="0.4">
      <c r="C44" s="53">
        <f>D44-H44/3600/24</f>
        <v>44068.953634259262</v>
      </c>
      <c r="D44" s="53">
        <f>C45</f>
        <v>44068.954097222224</v>
      </c>
      <c r="E44" s="14"/>
      <c r="F44" s="108"/>
      <c r="G44" s="61" t="s">
        <v>1354</v>
      </c>
      <c r="H44" s="61">
        <f>VLOOKUP(G44,List!B:C,2,0)</f>
        <v>40</v>
      </c>
      <c r="I44" s="61"/>
      <c r="K44" s="66" t="str">
        <f>VLOOKUP(G44,List!B:E,4,0)</f>
        <v>dcsm-EF_PME_OFF.cps</v>
      </c>
      <c r="L44" s="69">
        <f>VLOOKUP(G44,List!B:G,6,0)</f>
        <v>1</v>
      </c>
      <c r="M44" s="103"/>
      <c r="N44" s="104"/>
    </row>
    <row r="45" spans="1:14" s="2" customFormat="1" x14ac:dyDescent="0.4">
      <c r="C45" s="53">
        <f>D45-H45/3600/24</f>
        <v>44068.954097222224</v>
      </c>
      <c r="D45" s="53">
        <f>C46</f>
        <v>44068.95548611111</v>
      </c>
      <c r="E45" s="14"/>
      <c r="F45" s="61" t="s">
        <v>1335</v>
      </c>
      <c r="G45" s="61" t="s">
        <v>1336</v>
      </c>
      <c r="H45" s="61">
        <f>VLOOKUP(G45,List!B:C,2,0)</f>
        <v>120</v>
      </c>
      <c r="I45" s="61"/>
      <c r="K45" s="66" t="str">
        <f>VLOOKUP(G45,List!B:E,4,0)</f>
        <v>dcsm-EF_MDP_POWEROFF.cps</v>
      </c>
      <c r="L45" s="69">
        <f>VLOOKUP(G45,List!B:G,6,0)</f>
        <v>3</v>
      </c>
      <c r="M45" s="103"/>
      <c r="N45" s="104"/>
    </row>
    <row r="46" spans="1:14" s="2" customFormat="1" x14ac:dyDescent="0.4">
      <c r="C46" s="53">
        <f>D46-H46/3600/24</f>
        <v>44068.95548611111</v>
      </c>
      <c r="D46" s="63">
        <f t="shared" si="2"/>
        <v>44068.958333333336</v>
      </c>
      <c r="E46" s="14"/>
      <c r="F46" s="93" t="s">
        <v>1577</v>
      </c>
      <c r="G46" s="93" t="s">
        <v>1588</v>
      </c>
      <c r="H46" s="61">
        <f>VLOOKUP(G46,List!B:C,2,0)</f>
        <v>246</v>
      </c>
      <c r="I46" s="81" t="s">
        <v>1508</v>
      </c>
      <c r="K46" s="66" t="str">
        <f>VLOOKUP(G46,List!B:E,4,0)</f>
        <v>dcsm-MC_ENA_MDP.cps</v>
      </c>
      <c r="L46" s="69">
        <f>VLOOKUP(G46,List!B:G,6,0)</f>
        <v>21</v>
      </c>
      <c r="M46" s="103"/>
      <c r="N46" s="104"/>
    </row>
    <row r="47" spans="1:14" ht="19.5" hidden="1" thickBot="1" x14ac:dyDescent="0.45">
      <c r="A47" s="21"/>
      <c r="B47" s="22"/>
      <c r="C47" s="23">
        <f>$C$4</f>
        <v>44068.958333333336</v>
      </c>
      <c r="D47" s="23">
        <f>C47+H47/3600/24</f>
        <v>44068.972222222226</v>
      </c>
      <c r="E47" s="24" t="s">
        <v>1582</v>
      </c>
      <c r="F47" s="30"/>
      <c r="G47" s="39"/>
      <c r="H47" s="31">
        <v>1200</v>
      </c>
      <c r="I47" s="38"/>
      <c r="K47" t="str">
        <f>+IF(G47="","",IF(VLOOKUP(G47,List!B:D,3,FALSE)=0,"",VLOOKUP(G47,List!B:D,3,FALSE)))</f>
        <v/>
      </c>
      <c r="L47" s="69"/>
    </row>
    <row r="48" spans="1:14" x14ac:dyDescent="0.4">
      <c r="C48" s="13">
        <f>D46</f>
        <v>44068.958333333336</v>
      </c>
      <c r="D48" s="13">
        <f>C48+H48/3600/24</f>
        <v>44068.960879629631</v>
      </c>
      <c r="E48" s="8"/>
      <c r="F48" s="15" t="s">
        <v>1337</v>
      </c>
      <c r="G48" s="15" t="s">
        <v>1340</v>
      </c>
      <c r="H48" s="61">
        <f>VLOOKUP(G48,List!B:C,2,0)</f>
        <v>220</v>
      </c>
      <c r="I48" s="15"/>
      <c r="K48" s="66" t="str">
        <f>VLOOKUP(G48,List!B:E,4,0)</f>
        <v>dcsm-EF_BUS_MONI_OFF.cps</v>
      </c>
      <c r="L48" s="69">
        <f>VLOOKUP(G48,List!B:G,6,0)</f>
        <v>4</v>
      </c>
    </row>
    <row r="49" spans="8:8" x14ac:dyDescent="0.4">
      <c r="H49" s="6"/>
    </row>
    <row r="50" spans="8:8" x14ac:dyDescent="0.4">
      <c r="H50" s="6"/>
    </row>
  </sheetData>
  <mergeCells count="20">
    <mergeCell ref="F19:F21"/>
    <mergeCell ref="M19:M22"/>
    <mergeCell ref="N19:N22"/>
    <mergeCell ref="A5:B5"/>
    <mergeCell ref="C5:D5"/>
    <mergeCell ref="M9:M18"/>
    <mergeCell ref="N9:N18"/>
    <mergeCell ref="F12:F18"/>
    <mergeCell ref="M24:M27"/>
    <mergeCell ref="N24:N27"/>
    <mergeCell ref="F25:F27"/>
    <mergeCell ref="F29:F31"/>
    <mergeCell ref="M29:M32"/>
    <mergeCell ref="N29:N32"/>
    <mergeCell ref="M34:M37"/>
    <mergeCell ref="N34:N37"/>
    <mergeCell ref="F35:F37"/>
    <mergeCell ref="F38:F44"/>
    <mergeCell ref="M38:M46"/>
    <mergeCell ref="N38:N46"/>
  </mergeCells>
  <phoneticPr fontId="1"/>
  <pageMargins left="0" right="0" top="0.74803149606299213" bottom="0.74803149606299213" header="0.31496062992125984" footer="0.31496062992125984"/>
  <pageSetup paperSize="8" scale="5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99C8B35B86914984057C0112D1A0CF" ma:contentTypeVersion="10" ma:contentTypeDescription="Create a new document." ma:contentTypeScope="" ma:versionID="dd807a2520f6987122bb64194ded1e12">
  <xsd:schema xmlns:xsd="http://www.w3.org/2001/XMLSchema" xmlns:xs="http://www.w3.org/2001/XMLSchema" xmlns:p="http://schemas.microsoft.com/office/2006/metadata/properties" xmlns:ns3="1764f436-ad3e-4272-974a-32471dd13d23" xmlns:ns4="209aaa3b-569d-49fe-866d-98a387b0de43" targetNamespace="http://schemas.microsoft.com/office/2006/metadata/properties" ma:root="true" ma:fieldsID="5ed7f85cf6f3582f90291998e145a1e1" ns3:_="" ns4:_="">
    <xsd:import namespace="1764f436-ad3e-4272-974a-32471dd13d23"/>
    <xsd:import namespace="209aaa3b-569d-49fe-866d-98a387b0de4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4f436-ad3e-4272-974a-32471dd13d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aaa3b-569d-49fe-866d-98a387b0de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0881E-9152-4551-BB8C-5656D9EE84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64f436-ad3e-4272-974a-32471dd13d23"/>
    <ds:schemaRef ds:uri="209aaa3b-569d-49fe-866d-98a387b0de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34CD98-E921-4A23-A926-56DE1F5230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02E231-B2B7-4967-BCE5-50C6D9FF8EDC}">
  <ds:schemaRefs>
    <ds:schemaRef ds:uri="http://schemas.microsoft.com/office/2006/documentManagement/types"/>
    <ds:schemaRef ds:uri="http://purl.org/dc/terms/"/>
    <ds:schemaRef ds:uri="209aaa3b-569d-49fe-866d-98a387b0de43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1764f436-ad3e-4272-974a-32471dd13d2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v2</vt:lpstr>
      <vt:lpstr>v3</vt:lpstr>
      <vt:lpstr>SI_requirements</vt:lpstr>
      <vt:lpstr>確認事項</vt:lpstr>
      <vt:lpstr>List</vt:lpstr>
      <vt:lpstr>wheel offloading</vt:lpstr>
      <vt:lpstr>Cruise_OBS_DOY233-234</vt:lpstr>
      <vt:lpstr>Cruise_OBS_DOY235-236</vt:lpstr>
      <vt:lpstr>Cruise_OBS_DOY237-238</vt:lpstr>
      <vt:lpstr>Cruise_OBS_example</vt:lpstr>
      <vt:lpstr>Command_number_calc</vt:lpstr>
      <vt:lpstr>SI_summary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sibmng</cp:lastModifiedBy>
  <cp:lastPrinted>2020-03-04T20:48:50Z</cp:lastPrinted>
  <dcterms:created xsi:type="dcterms:W3CDTF">2020-02-04T16:37:33Z</dcterms:created>
  <dcterms:modified xsi:type="dcterms:W3CDTF">2020-07-31T07:18:00Z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0x0101007D99C8B35B86914984057C0112D1A0CF</vt:lpwstr>
  </property>
</Properties>
</file>